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harts/chart45.xml" ContentType="application/vnd.openxmlformats-officedocument.drawingml.chart+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bosu\Desktop\2023 GDP\Publication GDP Q1 2023\"/>
    </mc:Choice>
  </mc:AlternateContent>
  <bookViews>
    <workbookView xWindow="0" yWindow="0" windowWidth="23040" windowHeight="9372" tabRatio="894" firstSheet="21" activeTab="21"/>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c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i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externalReferences>
    <externalReference r:id="rId55"/>
    <externalReference r:id="rId56"/>
    <externalReference r:id="rId57"/>
  </externalReference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[1]Graphs!$B$4:$M$4</definedName>
    <definedName name="_10__123Graph_CChart_2A" hidden="1">[1]Graphs!$O$6:$Z$6</definedName>
    <definedName name="_11__123Graph_CChart_3A" hidden="1">[1]Graphs!$AC$6:$AN$6</definedName>
    <definedName name="_12__123Graph_DChart_1A" hidden="1">[1]Graphs!$B$7:$M$7</definedName>
    <definedName name="_13__123Graph_DChart_2A" hidden="1">[1]Graphs!$O$7:$Z$7</definedName>
    <definedName name="_14__123Graph_DChart_3A" hidden="1">[1]Graphs!$AC$7:$AN$7</definedName>
    <definedName name="_15__123Graph_EChart_1A" hidden="1">[1]Graphs!$B$8:$M$8</definedName>
    <definedName name="_16__123Graph_EChart_2A" hidden="1">[1]Graphs!$O$8:$Z$8</definedName>
    <definedName name="_17__123Graph_EChart_3A" hidden="1">[1]Graphs!$AC$8:$AN$8</definedName>
    <definedName name="_18__123Graph_FChart_1A" hidden="1">[1]Graphs!$B$9:$M$9</definedName>
    <definedName name="_19__123Graph_FChart_2A" hidden="1">[1]Graphs!$O$9:$Z$9</definedName>
    <definedName name="_2__123Graph_AChart_2A" hidden="1">[1]Graphs!$O$4:$Z$4</definedName>
    <definedName name="_20__123Graph_FChart_3A" hidden="1">[1]Graphs!$AC$9:$AN$9</definedName>
    <definedName name="_21__123Graph_XChart_1A" hidden="1">[1]Graphs!$B$3:$M$3</definedName>
    <definedName name="_22__123Graph_XChart_2A" hidden="1">[1]Graphs!$O$3:$W$3</definedName>
    <definedName name="_23__123Graph_XChart_3A" hidden="1">[1]Graphs!$AC$3:$AN$3</definedName>
    <definedName name="_3__123Graph_AChart_3A" hidden="1">[1]Graphs!$AC$4:$AN$4</definedName>
    <definedName name="_4__123Graph_AChart_4B" hidden="1">[1]Charts!$B$10:$B$14</definedName>
    <definedName name="_5__123Graph_AChart_5H" hidden="1">'[1]4QR2000'!$D$46:$D$50</definedName>
    <definedName name="_6__123Graph_BChart_1A" hidden="1">[1]Graphs!$B$5:$M$5</definedName>
    <definedName name="_7__123Graph_BChart_2A" hidden="1">[1]Graphs!$O$5:$Z$5</definedName>
    <definedName name="_8__123Graph_BChart_3A" hidden="1">[1]Graphs!$AC$5:$AN$5</definedName>
    <definedName name="_9__123Graph_CChart_1A" hidden="1">[1]Graphs!$B$6:$M$6</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inductry'!$A$1:$K$45</definedName>
    <definedName name="_xlnm.Print_Area" localSheetId="28">'constant gdp_Agric'!$A$1:$J$45</definedName>
    <definedName name="_xlnm.Print_Area" localSheetId="25">'constant gdp_all'!$A$1:$Q$45</definedName>
    <definedName name="_xlnm.Print_Area" localSheetId="0">COVER!$A$1:$I$38</definedName>
    <definedName name="_xlnm.Print_Area" localSheetId="22">'current gdp_agric'!$A$1:$I$45</definedName>
    <definedName name="_xlnm.Print_Area" localSheetId="21">'current gdp_all'!$A$1:$O$45</definedName>
    <definedName name="_xlnm.Print_Area" localSheetId="23">'current gdp_industry'!$A$1:$K$45</definedName>
    <definedName name="_xlnm.Print_Area" localSheetId="24">'current gdp_service'!$A$1:$P$45</definedName>
    <definedName name="_xlnm.Print_Area" localSheetId="27">Deflators!$A$1:$P$45</definedName>
    <definedName name="_xlnm.Print_Area" localSheetId="2">notes!$A$1:$D$36</definedName>
    <definedName name="_xlnm.Print_Area" localSheetId="32">'Q on Q growth rate agric '!$A$1:$J$44</definedName>
    <definedName name="_xlnm.Print_Area" localSheetId="37">'Q on Q growth rate industry'!$A$1:$K$44</definedName>
    <definedName name="_xlnm.Print_Area" localSheetId="44">'seasonal adjusted agric'!$A$1:$I$45</definedName>
    <definedName name="_xlnm.Print_Area" localSheetId="43">'seasonal adjusted gdp All'!$A$1:$O$45</definedName>
    <definedName name="_xlnm.Print_Area" localSheetId="47">'seasonal adjusted industry'!$A$1:$J$45</definedName>
    <definedName name="_xlnm.Print_Area" localSheetId="45">'seasonal adjusted Q on Q agric'!$A$1:$I$44</definedName>
    <definedName name="_xlnm.Print_Area" localSheetId="48">'seasonal adjusted Q on Q indust'!$A$1:$J$44</definedName>
    <definedName name="_xlnm.Print_Area" localSheetId="50">'seasonal adjusted services'!$A$1:$P$45</definedName>
    <definedName name="_xlnm.Print_Area" localSheetId="46">'seasonal adjusted Y on Y agic'!$A$1:$I$41</definedName>
    <definedName name="_xlnm.Print_Area" localSheetId="49">'seasonal adjusted Y on Y indust'!$A$1:$J$41</definedName>
    <definedName name="_xlnm.Print_Area" localSheetId="52">'seasonal adjusted YonY service'!$A$1:$P$41</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3">Tsum2!$A$1:$P$33</definedName>
    <definedName name="_xlnm.Print_Area" localSheetId="34">'Y on Y growth rate agirc'!$A$1:$J$41</definedName>
    <definedName name="_xlnm.Print_Area" localSheetId="38">'Y on Y growth rate industry'!$A$1:$K$41</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inductry'!$1:$3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serivices'!$1:$3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'[2]Selected Indicators '!#REF!</definedName>
    <definedName name="qr" localSheetId="21">'[2]Selected Indicators '!#REF!</definedName>
    <definedName name="qr" localSheetId="27">'[2]Selected Indicators '!#REF!</definedName>
    <definedName name="qr" localSheetId="32">'[2]Selected Indicators '!#REF!</definedName>
    <definedName name="qr" localSheetId="37">'[2]Selected Indicators '!#REF!</definedName>
    <definedName name="qr" localSheetId="43">'[2]Selected Indicators '!#REF!</definedName>
    <definedName name="qr" localSheetId="45">'[2]Selected Indicators '!#REF!</definedName>
    <definedName name="qr" localSheetId="48">'[2]Selected Indicators '!#REF!</definedName>
    <definedName name="qr" localSheetId="46">'[2]Selected Indicators '!#REF!</definedName>
    <definedName name="qr" localSheetId="49">'[2]Selected Indicators '!#REF!</definedName>
    <definedName name="qr" localSheetId="7">'[2]Selected Indicators '!#REF!</definedName>
    <definedName name="qr" localSheetId="6">'[2]Selected Indicators '!#REF!</definedName>
    <definedName name="qr" localSheetId="8">'[2]Selected Indicators '!#REF!</definedName>
    <definedName name="qr" localSheetId="10">'[2]Selected Indicators '!#REF!</definedName>
    <definedName name="qr" localSheetId="11">'[2]Selected Indicators '!#REF!</definedName>
    <definedName name="qr" localSheetId="12">'[2]Selected Indicators '!#REF!</definedName>
    <definedName name="qr" localSheetId="53">'[2]Selected Indicators '!#REF!</definedName>
    <definedName name="qr" localSheetId="34">'[2]Selected Indicators '!#REF!</definedName>
    <definedName name="qr" localSheetId="38">'[2]Selected Indicators '!#REF!</definedName>
    <definedName name="qr">'[2]Selected Indicators '!#REF!</definedName>
    <definedName name="qw" localSheetId="25">'[2]Selected Indicators '!#REF!</definedName>
    <definedName name="qw" localSheetId="21">'[2]Selected Indicators '!#REF!</definedName>
    <definedName name="qw" localSheetId="27">'[2]Selected Indicators '!#REF!</definedName>
    <definedName name="qw" localSheetId="32">'[2]Selected Indicators '!#REF!</definedName>
    <definedName name="qw" localSheetId="37">'[2]Selected Indicators '!#REF!</definedName>
    <definedName name="qw" localSheetId="43">'[2]Selected Indicators '!#REF!</definedName>
    <definedName name="qw" localSheetId="45">'[2]Selected Indicators '!#REF!</definedName>
    <definedName name="qw" localSheetId="48">'[2]Selected Indicators '!#REF!</definedName>
    <definedName name="qw" localSheetId="46">'[2]Selected Indicators '!#REF!</definedName>
    <definedName name="qw" localSheetId="49">'[2]Selected Indicators '!#REF!</definedName>
    <definedName name="qw" localSheetId="7">'[2]Selected Indicators '!#REF!</definedName>
    <definedName name="qw" localSheetId="6">'[2]Selected Indicators '!#REF!</definedName>
    <definedName name="qw" localSheetId="8">'[2]Selected Indicators '!#REF!</definedName>
    <definedName name="qw" localSheetId="10">'[2]Selected Indicators '!#REF!</definedName>
    <definedName name="qw" localSheetId="11">'[2]Selected Indicators '!#REF!</definedName>
    <definedName name="qw" localSheetId="12">'[2]Selected Indicators '!#REF!</definedName>
    <definedName name="qw" localSheetId="53">'[2]Selected Indicators '!#REF!</definedName>
    <definedName name="qw" localSheetId="34">'[2]Selected Indicators '!#REF!</definedName>
    <definedName name="qw" localSheetId="38">'[2]Selected Indicators '!#REF!</definedName>
    <definedName name="qw">'[2]Selected Indicators '!#REF!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[3]BSD5!#REF!</definedName>
    <definedName name="RD" localSheetId="21">[3]BSD5!#REF!</definedName>
    <definedName name="RD" localSheetId="27">[3]BSD5!#REF!</definedName>
    <definedName name="RD" localSheetId="32">[3]BSD5!#REF!</definedName>
    <definedName name="RD" localSheetId="37">[3]BSD5!#REF!</definedName>
    <definedName name="RD" localSheetId="43">[3]BSD5!#REF!</definedName>
    <definedName name="RD" localSheetId="45">[3]BSD5!#REF!</definedName>
    <definedName name="RD" localSheetId="48">[3]BSD5!#REF!</definedName>
    <definedName name="RD" localSheetId="46">[3]BSD5!#REF!</definedName>
    <definedName name="RD" localSheetId="49">[3]BSD5!#REF!</definedName>
    <definedName name="RD" localSheetId="7">[3]BSD5!#REF!</definedName>
    <definedName name="RD" localSheetId="6">[3]BSD5!#REF!</definedName>
    <definedName name="RD" localSheetId="8">[3]BSD5!#REF!</definedName>
    <definedName name="RD" localSheetId="10">[3]BSD5!#REF!</definedName>
    <definedName name="RD" localSheetId="11">[3]BSD5!#REF!</definedName>
    <definedName name="RD" localSheetId="12">[3]BSD5!#REF!</definedName>
    <definedName name="RD" localSheetId="53">[3]BSD5!#REF!</definedName>
    <definedName name="RD" localSheetId="34">[3]BSD5!#REF!</definedName>
    <definedName name="RD" localSheetId="38">[3]BSD5!#REF!</definedName>
    <definedName name="RD">[3]BSD5!#REF!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'[2]Selected Indicators '!#REF!</definedName>
    <definedName name="yu" localSheetId="21">'[2]Selected Indicators '!#REF!</definedName>
    <definedName name="yu" localSheetId="27">'[2]Selected Indicators '!#REF!</definedName>
    <definedName name="yu" localSheetId="32">'[2]Selected Indicators '!#REF!</definedName>
    <definedName name="yu" localSheetId="37">'[2]Selected Indicators '!#REF!</definedName>
    <definedName name="yu" localSheetId="43">'[2]Selected Indicators '!#REF!</definedName>
    <definedName name="yu" localSheetId="45">'[2]Selected Indicators '!#REF!</definedName>
    <definedName name="yu" localSheetId="48">'[2]Selected Indicators '!#REF!</definedName>
    <definedName name="yu" localSheetId="46">'[2]Selected Indicators '!#REF!</definedName>
    <definedName name="yu" localSheetId="49">'[2]Selected Indicators '!#REF!</definedName>
    <definedName name="yu" localSheetId="7">'[2]Selected Indicators '!#REF!</definedName>
    <definedName name="yu" localSheetId="6">'[2]Selected Indicators '!#REF!</definedName>
    <definedName name="yu" localSheetId="8">'[2]Selected Indicators '!#REF!</definedName>
    <definedName name="yu" localSheetId="10">'[2]Selected Indicators '!#REF!</definedName>
    <definedName name="yu" localSheetId="11">'[2]Selected Indicators '!#REF!</definedName>
    <definedName name="yu" localSheetId="12">'[2]Selected Indicators '!#REF!</definedName>
    <definedName name="yu" localSheetId="53">'[2]Selected Indicators '!#REF!</definedName>
    <definedName name="yu" localSheetId="34">'[2]Selected Indicators '!#REF!</definedName>
    <definedName name="yu" localSheetId="38">'[2]Selected Indicators '!#REF!</definedName>
    <definedName name="yu">'[2]Selected Indicators '!#REF!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F11" i="94"/>
  <c r="D8" i="94"/>
  <c r="E27" i="93"/>
  <c r="G25" i="93"/>
  <c r="G21" i="93"/>
  <c r="E19" i="93"/>
  <c r="G16" i="93"/>
  <c r="E16" i="93"/>
  <c r="G13" i="93"/>
  <c r="E11" i="93"/>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X27" i="15"/>
  <c r="Y32" i="5" s="1"/>
  <c r="W27" i="15"/>
  <c r="X32" i="5" s="1"/>
  <c r="V27" i="15"/>
  <c r="U27" i="15"/>
  <c r="T27" i="15"/>
  <c r="S27" i="15"/>
  <c r="R27" i="15"/>
  <c r="S32" i="5" s="1"/>
  <c r="Q27" i="15"/>
  <c r="P27" i="15"/>
  <c r="Q32" i="5" s="1"/>
  <c r="O27" i="15"/>
  <c r="P32" i="5" s="1"/>
  <c r="N27" i="15"/>
  <c r="M27" i="15"/>
  <c r="L27" i="15"/>
  <c r="K27" i="15"/>
  <c r="J27" i="15"/>
  <c r="K32" i="5" s="1"/>
  <c r="I27" i="15"/>
  <c r="H27" i="15"/>
  <c r="I32" i="5" s="1"/>
  <c r="G27" i="15"/>
  <c r="H32" i="5" s="1"/>
  <c r="F27" i="15"/>
  <c r="E27" i="15"/>
  <c r="D27" i="15"/>
  <c r="C27" i="15"/>
  <c r="Y26" i="15"/>
  <c r="X26" i="15"/>
  <c r="W26" i="15"/>
  <c r="V26" i="15"/>
  <c r="U26" i="15"/>
  <c r="T26" i="15"/>
  <c r="S26" i="15"/>
  <c r="R26" i="15"/>
  <c r="Q26" i="15"/>
  <c r="P26" i="15"/>
  <c r="O26" i="15"/>
  <c r="N26" i="15"/>
  <c r="M26" i="15"/>
  <c r="L26" i="15"/>
  <c r="K26" i="15"/>
  <c r="J26" i="15"/>
  <c r="I26" i="15"/>
  <c r="H26" i="15"/>
  <c r="G26" i="15"/>
  <c r="F26" i="15"/>
  <c r="E26" i="15"/>
  <c r="D26" i="15"/>
  <c r="C26" i="15"/>
  <c r="Y25" i="15"/>
  <c r="X25" i="15"/>
  <c r="W25" i="15"/>
  <c r="V25" i="15"/>
  <c r="W30" i="5" s="1"/>
  <c r="U25" i="15"/>
  <c r="V30" i="5" s="1"/>
  <c r="T25" i="15"/>
  <c r="S25" i="15"/>
  <c r="R25" i="15"/>
  <c r="Q25" i="15"/>
  <c r="P25" i="15"/>
  <c r="Q30" i="5" s="1"/>
  <c r="O25" i="15"/>
  <c r="N25" i="15"/>
  <c r="O30" i="5" s="1"/>
  <c r="M25" i="15"/>
  <c r="N30" i="5" s="1"/>
  <c r="L25" i="15"/>
  <c r="K25" i="15"/>
  <c r="J25" i="15"/>
  <c r="I25" i="15"/>
  <c r="H25" i="15"/>
  <c r="I30" i="5" s="1"/>
  <c r="G25" i="15"/>
  <c r="F25" i="15"/>
  <c r="G30" i="5" s="1"/>
  <c r="E25" i="15"/>
  <c r="F30" i="5" s="1"/>
  <c r="D25" i="15"/>
  <c r="C25" i="15"/>
  <c r="Y24" i="15"/>
  <c r="X24" i="15"/>
  <c r="W24" i="15"/>
  <c r="X29" i="5" s="1"/>
  <c r="V24" i="15"/>
  <c r="U24" i="15"/>
  <c r="V29" i="5" s="1"/>
  <c r="T24" i="15"/>
  <c r="U29" i="5" s="1"/>
  <c r="S24" i="15"/>
  <c r="R24" i="15"/>
  <c r="Q24" i="15"/>
  <c r="P24" i="15"/>
  <c r="O24" i="15"/>
  <c r="N24" i="15"/>
  <c r="M24" i="15"/>
  <c r="N29" i="5" s="1"/>
  <c r="L24" i="15"/>
  <c r="M29" i="5" s="1"/>
  <c r="K24" i="15"/>
  <c r="J24" i="15"/>
  <c r="I24" i="15"/>
  <c r="H24" i="15"/>
  <c r="G24" i="15"/>
  <c r="H29" i="5" s="1"/>
  <c r="F24" i="15"/>
  <c r="E24" i="15"/>
  <c r="F29" i="5" s="1"/>
  <c r="D24" i="15"/>
  <c r="E29" i="5" s="1"/>
  <c r="C24" i="15"/>
  <c r="Y23" i="15"/>
  <c r="X23" i="15"/>
  <c r="W23" i="15"/>
  <c r="V23" i="15"/>
  <c r="W28" i="5" s="1"/>
  <c r="U23" i="15"/>
  <c r="T23" i="15"/>
  <c r="S23" i="15"/>
  <c r="T28" i="5" s="1"/>
  <c r="R23" i="15"/>
  <c r="Q23" i="15"/>
  <c r="P23" i="15"/>
  <c r="O23" i="15"/>
  <c r="N23" i="15"/>
  <c r="O28" i="5" s="1"/>
  <c r="M23" i="15"/>
  <c r="L23" i="15"/>
  <c r="K23" i="15"/>
  <c r="L28" i="5" s="1"/>
  <c r="J23" i="15"/>
  <c r="I23" i="15"/>
  <c r="H23" i="15"/>
  <c r="G23" i="15"/>
  <c r="F23" i="15"/>
  <c r="G28" i="5" s="1"/>
  <c r="E23" i="15"/>
  <c r="D23" i="15"/>
  <c r="C23" i="15"/>
  <c r="D28" i="5" s="1"/>
  <c r="Y22" i="15"/>
  <c r="X22" i="15"/>
  <c r="W22" i="15"/>
  <c r="V22" i="15"/>
  <c r="U22" i="15"/>
  <c r="T22" i="15"/>
  <c r="S22" i="15"/>
  <c r="T27" i="5" s="1"/>
  <c r="R22" i="15"/>
  <c r="S27" i="5" s="1"/>
  <c r="Q22" i="15"/>
  <c r="P22" i="15"/>
  <c r="O22" i="15"/>
  <c r="N22" i="15"/>
  <c r="M22" i="15"/>
  <c r="N27" i="5" s="1"/>
  <c r="L22" i="15"/>
  <c r="K22" i="15"/>
  <c r="L27" i="5" s="1"/>
  <c r="J22" i="15"/>
  <c r="K27" i="5" s="1"/>
  <c r="I22" i="15"/>
  <c r="H22" i="15"/>
  <c r="G22" i="15"/>
  <c r="F22" i="15"/>
  <c r="E22" i="15"/>
  <c r="F27" i="5" s="1"/>
  <c r="D22" i="15"/>
  <c r="C22" i="15"/>
  <c r="D27" i="5" s="1"/>
  <c r="Y21" i="15"/>
  <c r="Z26" i="5" s="1"/>
  <c r="X21" i="15"/>
  <c r="W21" i="15"/>
  <c r="V21" i="15"/>
  <c r="U21" i="15"/>
  <c r="T21" i="15"/>
  <c r="U26" i="5" s="1"/>
  <c r="S21" i="15"/>
  <c r="R21" i="15"/>
  <c r="S26" i="5" s="1"/>
  <c r="Q21" i="15"/>
  <c r="R26" i="5" s="1"/>
  <c r="P21" i="15"/>
  <c r="O21" i="15"/>
  <c r="N21" i="15"/>
  <c r="M21" i="15"/>
  <c r="L21" i="15"/>
  <c r="K21" i="15"/>
  <c r="J21" i="15"/>
  <c r="K26" i="5" s="1"/>
  <c r="I21" i="15"/>
  <c r="J26" i="5" s="1"/>
  <c r="H21" i="15"/>
  <c r="G21" i="15"/>
  <c r="F21" i="15"/>
  <c r="E21" i="15"/>
  <c r="D21" i="15"/>
  <c r="E26" i="5" s="1"/>
  <c r="C21" i="15"/>
  <c r="Y20" i="15"/>
  <c r="Z25" i="5" s="1"/>
  <c r="B16" i="11" s="1"/>
  <c r="X20" i="15"/>
  <c r="Y25" i="5" s="1"/>
  <c r="W20" i="15"/>
  <c r="V20" i="15"/>
  <c r="U20" i="15"/>
  <c r="T20" i="15"/>
  <c r="S20" i="15"/>
  <c r="T25" i="5" s="1"/>
  <c r="R20" i="15"/>
  <c r="Q20" i="15"/>
  <c r="R25" i="5" s="1"/>
  <c r="P20" i="15"/>
  <c r="Q25" i="5" s="1"/>
  <c r="O20" i="15"/>
  <c r="N20" i="15"/>
  <c r="M20" i="15"/>
  <c r="L20" i="15"/>
  <c r="K20" i="15"/>
  <c r="L25" i="5" s="1"/>
  <c r="J20" i="15"/>
  <c r="I20" i="15"/>
  <c r="J25" i="5" s="1"/>
  <c r="H20" i="15"/>
  <c r="I25" i="5" s="1"/>
  <c r="G20" i="15"/>
  <c r="F20" i="15"/>
  <c r="E20" i="15"/>
  <c r="D20" i="15"/>
  <c r="C20" i="15"/>
  <c r="Y19" i="15"/>
  <c r="X19" i="15"/>
  <c r="Y24" i="5" s="1"/>
  <c r="W19" i="15"/>
  <c r="X24" i="5" s="1"/>
  <c r="V19" i="15"/>
  <c r="U19" i="15"/>
  <c r="T19" i="15"/>
  <c r="S19" i="15"/>
  <c r="R19" i="15"/>
  <c r="S24" i="5" s="1"/>
  <c r="Q19" i="15"/>
  <c r="P19" i="15"/>
  <c r="Q24" i="5" s="1"/>
  <c r="O19" i="15"/>
  <c r="P24" i="5" s="1"/>
  <c r="N19" i="15"/>
  <c r="M19" i="15"/>
  <c r="L19" i="15"/>
  <c r="K19" i="15"/>
  <c r="J19" i="15"/>
  <c r="K24" i="5" s="1"/>
  <c r="I19" i="15"/>
  <c r="H19" i="15"/>
  <c r="I24" i="5" s="1"/>
  <c r="G19" i="15"/>
  <c r="H24" i="5" s="1"/>
  <c r="F19" i="15"/>
  <c r="E19" i="15"/>
  <c r="D19" i="15"/>
  <c r="C19" i="15"/>
  <c r="Y18" i="15"/>
  <c r="Z23" i="5" s="1"/>
  <c r="B14" i="11" s="1"/>
  <c r="X18" i="15"/>
  <c r="W18" i="15"/>
  <c r="V18" i="15"/>
  <c r="W23" i="5" s="1"/>
  <c r="U18" i="15"/>
  <c r="T18" i="15"/>
  <c r="S18" i="15"/>
  <c r="R18" i="15"/>
  <c r="Q18" i="15"/>
  <c r="R23" i="5" s="1"/>
  <c r="P18" i="15"/>
  <c r="O18" i="15"/>
  <c r="N18" i="15"/>
  <c r="O23" i="5" s="1"/>
  <c r="M18" i="15"/>
  <c r="L18" i="15"/>
  <c r="K18" i="15"/>
  <c r="J18" i="15"/>
  <c r="I18" i="15"/>
  <c r="H18" i="15"/>
  <c r="G18" i="15"/>
  <c r="F18" i="15"/>
  <c r="G23" i="5" s="1"/>
  <c r="E18" i="15"/>
  <c r="D18" i="15"/>
  <c r="C18" i="15"/>
  <c r="Y17" i="15"/>
  <c r="X17" i="15"/>
  <c r="W17" i="15"/>
  <c r="V17" i="15"/>
  <c r="W22" i="5" s="1"/>
  <c r="U17" i="15"/>
  <c r="V22" i="5" s="1"/>
  <c r="T17" i="15"/>
  <c r="S17" i="15"/>
  <c r="R17" i="15"/>
  <c r="Q17" i="15"/>
  <c r="P17" i="15"/>
  <c r="Q22" i="5" s="1"/>
  <c r="O17" i="15"/>
  <c r="N17" i="15"/>
  <c r="O22" i="5" s="1"/>
  <c r="M17" i="15"/>
  <c r="N22" i="5" s="1"/>
  <c r="L17" i="15"/>
  <c r="K17" i="15"/>
  <c r="J17" i="15"/>
  <c r="I17" i="15"/>
  <c r="H17" i="15"/>
  <c r="I22" i="5" s="1"/>
  <c r="G17" i="15"/>
  <c r="F17" i="15"/>
  <c r="G22" i="5" s="1"/>
  <c r="E17" i="15"/>
  <c r="F22" i="5" s="1"/>
  <c r="D17" i="15"/>
  <c r="C17" i="15"/>
  <c r="Y16" i="15"/>
  <c r="X16" i="15"/>
  <c r="W16" i="15"/>
  <c r="X21" i="5" s="1"/>
  <c r="V16" i="15"/>
  <c r="U16" i="15"/>
  <c r="V21" i="5" s="1"/>
  <c r="T16" i="15"/>
  <c r="U21" i="5" s="1"/>
  <c r="S16" i="15"/>
  <c r="R16" i="15"/>
  <c r="Q16" i="15"/>
  <c r="P16" i="15"/>
  <c r="O16" i="15"/>
  <c r="N16" i="15"/>
  <c r="M16" i="15"/>
  <c r="N21" i="5" s="1"/>
  <c r="L16" i="15"/>
  <c r="M21" i="5" s="1"/>
  <c r="K16" i="15"/>
  <c r="J16" i="15"/>
  <c r="I16" i="15"/>
  <c r="H16" i="15"/>
  <c r="G16" i="15"/>
  <c r="H21" i="5" s="1"/>
  <c r="F16" i="15"/>
  <c r="E16" i="15"/>
  <c r="F21" i="5" s="1"/>
  <c r="D16" i="15"/>
  <c r="E21" i="5" s="1"/>
  <c r="C16" i="15"/>
  <c r="Y15" i="15"/>
  <c r="X15" i="15"/>
  <c r="W15" i="15"/>
  <c r="V15" i="15"/>
  <c r="W20" i="5" s="1"/>
  <c r="U15" i="15"/>
  <c r="T15" i="15"/>
  <c r="S15" i="15"/>
  <c r="T20" i="5" s="1"/>
  <c r="R15" i="15"/>
  <c r="Q15" i="15"/>
  <c r="P15" i="15"/>
  <c r="O15" i="15"/>
  <c r="N15" i="15"/>
  <c r="O20" i="5" s="1"/>
  <c r="M15" i="15"/>
  <c r="L15" i="15"/>
  <c r="K15" i="15"/>
  <c r="L20" i="5" s="1"/>
  <c r="J15" i="15"/>
  <c r="I15" i="15"/>
  <c r="H15" i="15"/>
  <c r="G15" i="15"/>
  <c r="F15" i="15"/>
  <c r="G20" i="5" s="1"/>
  <c r="E15" i="15"/>
  <c r="D15" i="15"/>
  <c r="C15" i="15"/>
  <c r="D20" i="5" s="1"/>
  <c r="Y14" i="15"/>
  <c r="X14" i="15"/>
  <c r="W14" i="15"/>
  <c r="V14" i="15"/>
  <c r="U14" i="15"/>
  <c r="T14" i="15"/>
  <c r="S14" i="15"/>
  <c r="T19" i="5" s="1"/>
  <c r="R14" i="15"/>
  <c r="S19" i="5" s="1"/>
  <c r="Q14" i="15"/>
  <c r="P14" i="15"/>
  <c r="O14" i="15"/>
  <c r="N14" i="15"/>
  <c r="M14" i="15"/>
  <c r="N19" i="5" s="1"/>
  <c r="L14" i="15"/>
  <c r="K14" i="15"/>
  <c r="L19" i="5" s="1"/>
  <c r="J14" i="15"/>
  <c r="K19" i="5" s="1"/>
  <c r="I14" i="15"/>
  <c r="H14" i="15"/>
  <c r="G14" i="15"/>
  <c r="F14" i="15"/>
  <c r="E14" i="15"/>
  <c r="F19" i="5" s="1"/>
  <c r="D14" i="15"/>
  <c r="C14" i="15"/>
  <c r="D19" i="5" s="1"/>
  <c r="Y13" i="15"/>
  <c r="Z18" i="5" s="1"/>
  <c r="B9" i="11" s="1"/>
  <c r="X13" i="15"/>
  <c r="W13" i="15"/>
  <c r="V13" i="15"/>
  <c r="U13" i="15"/>
  <c r="T13" i="15"/>
  <c r="U18" i="5" s="1"/>
  <c r="S13" i="15"/>
  <c r="R13" i="15"/>
  <c r="S18" i="5" s="1"/>
  <c r="Q13" i="15"/>
  <c r="R18" i="5" s="1"/>
  <c r="P13" i="15"/>
  <c r="O13" i="15"/>
  <c r="N13" i="15"/>
  <c r="M13" i="15"/>
  <c r="L13" i="15"/>
  <c r="K13" i="15"/>
  <c r="J13" i="15"/>
  <c r="K18" i="5" s="1"/>
  <c r="I13" i="15"/>
  <c r="J18" i="5" s="1"/>
  <c r="H13" i="15"/>
  <c r="G13" i="15"/>
  <c r="F13" i="15"/>
  <c r="E13" i="15"/>
  <c r="D13" i="15"/>
  <c r="E18" i="5" s="1"/>
  <c r="C13" i="15"/>
  <c r="Y12" i="15"/>
  <c r="Z17" i="5" s="1"/>
  <c r="B8" i="11" s="1"/>
  <c r="X12" i="15"/>
  <c r="Y17" i="5" s="1"/>
  <c r="W12" i="15"/>
  <c r="V12" i="15"/>
  <c r="U12" i="15"/>
  <c r="T12" i="15"/>
  <c r="S12" i="15"/>
  <c r="T17" i="5" s="1"/>
  <c r="R12" i="15"/>
  <c r="Q12" i="15"/>
  <c r="R17" i="5" s="1"/>
  <c r="P12" i="15"/>
  <c r="Q17" i="5" s="1"/>
  <c r="O12" i="15"/>
  <c r="N12" i="15"/>
  <c r="M12" i="15"/>
  <c r="L12" i="15"/>
  <c r="K12" i="15"/>
  <c r="L17" i="5" s="1"/>
  <c r="J12" i="15"/>
  <c r="I12" i="15"/>
  <c r="J17" i="5" s="1"/>
  <c r="H12" i="15"/>
  <c r="I17" i="5" s="1"/>
  <c r="G12" i="15"/>
  <c r="F12" i="15"/>
  <c r="E12" i="15"/>
  <c r="D12" i="15"/>
  <c r="C12" i="15"/>
  <c r="Y11" i="15"/>
  <c r="Z16" i="5" s="1"/>
  <c r="B7" i="11" s="1"/>
  <c r="X11" i="15"/>
  <c r="Y16" i="5" s="1"/>
  <c r="W11" i="15"/>
  <c r="X16" i="5" s="1"/>
  <c r="V11" i="15"/>
  <c r="U11" i="15"/>
  <c r="T11" i="15"/>
  <c r="S11" i="15"/>
  <c r="R11" i="15"/>
  <c r="S16" i="5" s="1"/>
  <c r="Q11" i="15"/>
  <c r="R16" i="5" s="1"/>
  <c r="P11" i="15"/>
  <c r="Q16" i="5" s="1"/>
  <c r="O11" i="15"/>
  <c r="P16" i="5" s="1"/>
  <c r="N11" i="15"/>
  <c r="M11" i="15"/>
  <c r="L11" i="15"/>
  <c r="K11" i="15"/>
  <c r="J11" i="15"/>
  <c r="K16" i="5" s="1"/>
  <c r="I11" i="15"/>
  <c r="J16" i="5" s="1"/>
  <c r="H11" i="15"/>
  <c r="I16" i="5" s="1"/>
  <c r="G11" i="15"/>
  <c r="H16" i="5" s="1"/>
  <c r="F11" i="15"/>
  <c r="E11" i="15"/>
  <c r="D11" i="15"/>
  <c r="C11" i="15"/>
  <c r="Y10" i="15"/>
  <c r="Z15" i="5" s="1"/>
  <c r="B6" i="11" s="1"/>
  <c r="X10" i="15"/>
  <c r="Y15" i="5" s="1"/>
  <c r="W10" i="15"/>
  <c r="V10" i="15"/>
  <c r="W15" i="5" s="1"/>
  <c r="U10" i="15"/>
  <c r="T10" i="15"/>
  <c r="S10" i="15"/>
  <c r="R10" i="15"/>
  <c r="Q10" i="15"/>
  <c r="R15" i="5" s="1"/>
  <c r="P10" i="15"/>
  <c r="Q15" i="5" s="1"/>
  <c r="O10" i="15"/>
  <c r="N10" i="15"/>
  <c r="O15" i="5" s="1"/>
  <c r="M10" i="15"/>
  <c r="L10" i="15"/>
  <c r="K10" i="15"/>
  <c r="J10" i="15"/>
  <c r="I10" i="15"/>
  <c r="H10" i="15"/>
  <c r="I15" i="5" s="1"/>
  <c r="G10" i="15"/>
  <c r="F10" i="15"/>
  <c r="G15" i="5" s="1"/>
  <c r="E10" i="15"/>
  <c r="D10" i="15"/>
  <c r="C10" i="15"/>
  <c r="Y9" i="15"/>
  <c r="X9" i="15"/>
  <c r="W9" i="15"/>
  <c r="V9" i="15"/>
  <c r="W14" i="5" s="1"/>
  <c r="U9" i="15"/>
  <c r="V14" i="5" s="1"/>
  <c r="T9" i="15"/>
  <c r="S9" i="15"/>
  <c r="R9" i="15"/>
  <c r="Q9" i="15"/>
  <c r="P9" i="15"/>
  <c r="Q14" i="5" s="1"/>
  <c r="O9" i="15"/>
  <c r="P14" i="5" s="1"/>
  <c r="N9" i="15"/>
  <c r="O14" i="5" s="1"/>
  <c r="M9" i="15"/>
  <c r="N14" i="5" s="1"/>
  <c r="L9" i="15"/>
  <c r="K9" i="15"/>
  <c r="J9" i="15"/>
  <c r="I9" i="15"/>
  <c r="H9" i="15"/>
  <c r="I14" i="5" s="1"/>
  <c r="G9" i="15"/>
  <c r="H14" i="5" s="1"/>
  <c r="F9" i="15"/>
  <c r="G14" i="5" s="1"/>
  <c r="E9" i="15"/>
  <c r="F14" i="5" s="1"/>
  <c r="D9" i="15"/>
  <c r="C9" i="15"/>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V27" i="14"/>
  <c r="U27" i="14"/>
  <c r="T27" i="14"/>
  <c r="S27" i="14"/>
  <c r="V32" i="27" s="1"/>
  <c r="R27" i="14"/>
  <c r="Q27" i="14"/>
  <c r="T32" i="27" s="1"/>
  <c r="P27" i="14"/>
  <c r="S32" i="27" s="1"/>
  <c r="O27" i="14"/>
  <c r="N27" i="14"/>
  <c r="M27" i="14"/>
  <c r="L27" i="14"/>
  <c r="K27" i="14"/>
  <c r="M32" i="27" s="1"/>
  <c r="J27" i="14"/>
  <c r="I27" i="14"/>
  <c r="K32" i="27" s="1"/>
  <c r="H27" i="14"/>
  <c r="J32" i="27" s="1"/>
  <c r="G27" i="14"/>
  <c r="F27" i="14"/>
  <c r="E27" i="14"/>
  <c r="D27" i="14"/>
  <c r="C27" i="14"/>
  <c r="D32" i="27" s="1"/>
  <c r="Y26" i="14"/>
  <c r="X26" i="14"/>
  <c r="Y31" i="9" s="1"/>
  <c r="W26" i="14"/>
  <c r="V26" i="14"/>
  <c r="U26" i="14"/>
  <c r="T26" i="14"/>
  <c r="S26" i="14"/>
  <c r="R26" i="14"/>
  <c r="Q26" i="14"/>
  <c r="R31" i="9" s="1"/>
  <c r="P26" i="14"/>
  <c r="Q31" i="9" s="1"/>
  <c r="O26" i="14"/>
  <c r="N26" i="14"/>
  <c r="M26" i="14"/>
  <c r="L26" i="14"/>
  <c r="K26" i="14"/>
  <c r="J26" i="14"/>
  <c r="L31" i="27" s="1"/>
  <c r="I26" i="14"/>
  <c r="H26" i="14"/>
  <c r="I31" i="9" s="1"/>
  <c r="G26" i="14"/>
  <c r="F26" i="14"/>
  <c r="E26" i="14"/>
  <c r="D26" i="14"/>
  <c r="C26" i="14"/>
  <c r="Y25" i="14"/>
  <c r="AC30" i="27" s="1"/>
  <c r="X25" i="14"/>
  <c r="W25" i="14"/>
  <c r="AA30" i="27" s="1"/>
  <c r="V25" i="14"/>
  <c r="U25" i="14"/>
  <c r="T25" i="14"/>
  <c r="S25" i="14"/>
  <c r="R25" i="14"/>
  <c r="Q25" i="14"/>
  <c r="T30" i="27" s="1"/>
  <c r="P25" i="14"/>
  <c r="O25" i="14"/>
  <c r="R30" i="27" s="1"/>
  <c r="N25" i="14"/>
  <c r="M25" i="14"/>
  <c r="L25" i="14"/>
  <c r="K25" i="14"/>
  <c r="J25" i="14"/>
  <c r="I25" i="14"/>
  <c r="H25" i="14"/>
  <c r="I30" i="9" s="1"/>
  <c r="G25" i="14"/>
  <c r="I30" i="27" s="1"/>
  <c r="F25" i="14"/>
  <c r="E25" i="14"/>
  <c r="D25" i="14"/>
  <c r="C25" i="14"/>
  <c r="Y24" i="14"/>
  <c r="X24" i="14"/>
  <c r="AB29" i="27" s="1"/>
  <c r="W24" i="14"/>
  <c r="V24" i="14"/>
  <c r="Y29" i="27" s="1"/>
  <c r="U24" i="14"/>
  <c r="T24" i="14"/>
  <c r="S24" i="14"/>
  <c r="R24" i="14"/>
  <c r="Q24" i="14"/>
  <c r="P24" i="14"/>
  <c r="S29" i="27" s="1"/>
  <c r="O24" i="14"/>
  <c r="N24" i="14"/>
  <c r="Q29" i="27" s="1"/>
  <c r="M24" i="14"/>
  <c r="L24" i="14"/>
  <c r="K24" i="14"/>
  <c r="J24" i="14"/>
  <c r="I24" i="14"/>
  <c r="H24" i="14"/>
  <c r="J29" i="27" s="1"/>
  <c r="G24" i="14"/>
  <c r="F24" i="14"/>
  <c r="G29" i="27" s="1"/>
  <c r="E24" i="14"/>
  <c r="D24" i="14"/>
  <c r="C24" i="14"/>
  <c r="Y23" i="14"/>
  <c r="X23" i="14"/>
  <c r="W23" i="14"/>
  <c r="V23" i="14"/>
  <c r="W28" i="9" s="1"/>
  <c r="U23" i="14"/>
  <c r="V28" i="9" s="1"/>
  <c r="T23" i="14"/>
  <c r="U28" i="9" s="1"/>
  <c r="S23" i="14"/>
  <c r="R23" i="14"/>
  <c r="Q23" i="14"/>
  <c r="P23" i="14"/>
  <c r="O23" i="14"/>
  <c r="R28" i="27" s="1"/>
  <c r="N23" i="14"/>
  <c r="M23" i="14"/>
  <c r="N28" i="9" s="1"/>
  <c r="L23" i="14"/>
  <c r="M28" i="9" s="1"/>
  <c r="K23" i="14"/>
  <c r="J23" i="14"/>
  <c r="I23" i="14"/>
  <c r="H23" i="14"/>
  <c r="G23" i="14"/>
  <c r="I28" i="27" s="1"/>
  <c r="F23" i="14"/>
  <c r="G28" i="27" s="1"/>
  <c r="E23" i="14"/>
  <c r="F28" i="9" s="1"/>
  <c r="D23" i="14"/>
  <c r="E28" i="9" s="1"/>
  <c r="C23" i="14"/>
  <c r="Y22" i="14"/>
  <c r="X22" i="14"/>
  <c r="W22" i="14"/>
  <c r="V22" i="14"/>
  <c r="Y27" i="27" s="1"/>
  <c r="U22" i="14"/>
  <c r="T22" i="14"/>
  <c r="W27" i="27" s="1"/>
  <c r="S22" i="14"/>
  <c r="V27" i="27" s="1"/>
  <c r="R22" i="14"/>
  <c r="Q22" i="14"/>
  <c r="P22" i="14"/>
  <c r="O22" i="14"/>
  <c r="N22" i="14"/>
  <c r="Q27" i="27" s="1"/>
  <c r="M22" i="14"/>
  <c r="L22" i="14"/>
  <c r="O27" i="27" s="1"/>
  <c r="K22" i="14"/>
  <c r="M27" i="27" s="1"/>
  <c r="J22" i="14"/>
  <c r="I22" i="14"/>
  <c r="H22" i="14"/>
  <c r="G22" i="14"/>
  <c r="F22" i="14"/>
  <c r="E22" i="14"/>
  <c r="D22" i="14"/>
  <c r="E27" i="27" s="1"/>
  <c r="C22" i="14"/>
  <c r="D27" i="27" s="1"/>
  <c r="Y21" i="14"/>
  <c r="X21" i="14"/>
  <c r="W21" i="14"/>
  <c r="V21" i="14"/>
  <c r="U21" i="14"/>
  <c r="X26" i="27" s="1"/>
  <c r="T21" i="14"/>
  <c r="S21" i="14"/>
  <c r="T26" i="9" s="1"/>
  <c r="R21" i="14"/>
  <c r="Q21" i="14"/>
  <c r="P21" i="14"/>
  <c r="O21" i="14"/>
  <c r="N21" i="14"/>
  <c r="M21" i="14"/>
  <c r="P26" i="27" s="1"/>
  <c r="L21" i="14"/>
  <c r="O26" i="27" s="1"/>
  <c r="K21" i="14"/>
  <c r="L26" i="9" s="1"/>
  <c r="J21" i="14"/>
  <c r="I21" i="14"/>
  <c r="H21" i="14"/>
  <c r="G21" i="14"/>
  <c r="F21" i="14"/>
  <c r="E21" i="14"/>
  <c r="F26" i="27" s="1"/>
  <c r="D21" i="14"/>
  <c r="C21" i="14"/>
  <c r="D26" i="9" s="1"/>
  <c r="Y20" i="14"/>
  <c r="X20" i="14"/>
  <c r="W20" i="14"/>
  <c r="V20" i="14"/>
  <c r="U20" i="14"/>
  <c r="T20" i="14"/>
  <c r="S20" i="14"/>
  <c r="R20" i="14"/>
  <c r="S25" i="9" s="1"/>
  <c r="Q20" i="14"/>
  <c r="P20" i="14"/>
  <c r="O20" i="14"/>
  <c r="N20" i="14"/>
  <c r="M20" i="14"/>
  <c r="L20" i="14"/>
  <c r="K20" i="14"/>
  <c r="L25" i="9" s="1"/>
  <c r="J20" i="14"/>
  <c r="K25" i="9" s="1"/>
  <c r="I20" i="14"/>
  <c r="H20" i="14"/>
  <c r="G20" i="14"/>
  <c r="F20" i="14"/>
  <c r="E20" i="14"/>
  <c r="D20" i="14"/>
  <c r="E25" i="27" s="1"/>
  <c r="C20" i="14"/>
  <c r="D25" i="27" s="1"/>
  <c r="Y19" i="14"/>
  <c r="AC24" i="27" s="1"/>
  <c r="X19" i="14"/>
  <c r="AB24" i="27" s="1"/>
  <c r="W19" i="14"/>
  <c r="V19" i="14"/>
  <c r="U19" i="14"/>
  <c r="T19" i="14"/>
  <c r="S19" i="14"/>
  <c r="V24" i="27" s="1"/>
  <c r="R19" i="14"/>
  <c r="Q19" i="14"/>
  <c r="T24" i="27" s="1"/>
  <c r="P19" i="14"/>
  <c r="S24" i="27" s="1"/>
  <c r="O19" i="14"/>
  <c r="N19" i="14"/>
  <c r="M19" i="14"/>
  <c r="L19" i="14"/>
  <c r="K19" i="14"/>
  <c r="M24" i="27" s="1"/>
  <c r="J19" i="14"/>
  <c r="I19" i="14"/>
  <c r="K24" i="27" s="1"/>
  <c r="H19" i="14"/>
  <c r="J24" i="27" s="1"/>
  <c r="G19" i="14"/>
  <c r="F19" i="14"/>
  <c r="E19" i="14"/>
  <c r="D19" i="14"/>
  <c r="C19" i="14"/>
  <c r="Y18" i="14"/>
  <c r="X18" i="14"/>
  <c r="Y23" i="9" s="1"/>
  <c r="W18" i="14"/>
  <c r="V18" i="14"/>
  <c r="U18" i="14"/>
  <c r="T18" i="14"/>
  <c r="S18" i="14"/>
  <c r="R18" i="14"/>
  <c r="U23" i="27" s="1"/>
  <c r="Q18" i="14"/>
  <c r="P18" i="14"/>
  <c r="Q23" i="9" s="1"/>
  <c r="O18" i="14"/>
  <c r="N18" i="14"/>
  <c r="M18" i="14"/>
  <c r="L18" i="14"/>
  <c r="K18" i="14"/>
  <c r="J18" i="14"/>
  <c r="L23" i="27" s="1"/>
  <c r="I18" i="14"/>
  <c r="H18" i="14"/>
  <c r="I23" i="9" s="1"/>
  <c r="G18" i="14"/>
  <c r="F18" i="14"/>
  <c r="E18" i="14"/>
  <c r="D18" i="14"/>
  <c r="C18" i="14"/>
  <c r="Y17" i="14"/>
  <c r="AC22" i="27" s="1"/>
  <c r="X17" i="14"/>
  <c r="W17" i="14"/>
  <c r="AA22" i="27" s="1"/>
  <c r="V17" i="14"/>
  <c r="U17" i="14"/>
  <c r="T17" i="14"/>
  <c r="S17" i="14"/>
  <c r="R17" i="14"/>
  <c r="Q17" i="14"/>
  <c r="P17" i="14"/>
  <c r="O17" i="14"/>
  <c r="R22" i="27" s="1"/>
  <c r="N17" i="14"/>
  <c r="M17" i="14"/>
  <c r="L17" i="14"/>
  <c r="K17" i="14"/>
  <c r="J17" i="14"/>
  <c r="I17" i="14"/>
  <c r="K22" i="27" s="1"/>
  <c r="H17" i="14"/>
  <c r="G17" i="14"/>
  <c r="I22" i="27" s="1"/>
  <c r="F17" i="14"/>
  <c r="E17" i="14"/>
  <c r="D17" i="14"/>
  <c r="C17" i="14"/>
  <c r="Y16" i="14"/>
  <c r="X16" i="14"/>
  <c r="AB21" i="27" s="1"/>
  <c r="W16" i="14"/>
  <c r="V16" i="14"/>
  <c r="Y21" i="27" s="1"/>
  <c r="U16" i="14"/>
  <c r="T16" i="14"/>
  <c r="S16" i="14"/>
  <c r="R16" i="14"/>
  <c r="Q16" i="14"/>
  <c r="P16" i="14"/>
  <c r="S21" i="27" s="1"/>
  <c r="O16" i="14"/>
  <c r="R21" i="27" s="1"/>
  <c r="N16" i="14"/>
  <c r="Q21" i="27" s="1"/>
  <c r="M16" i="14"/>
  <c r="L16" i="14"/>
  <c r="K16" i="14"/>
  <c r="J16" i="14"/>
  <c r="I16" i="14"/>
  <c r="H16" i="14"/>
  <c r="G16" i="14"/>
  <c r="F16" i="14"/>
  <c r="G21" i="27" s="1"/>
  <c r="E16" i="14"/>
  <c r="D16" i="14"/>
  <c r="C16" i="14"/>
  <c r="Y15" i="14"/>
  <c r="X15" i="14"/>
  <c r="W15" i="14"/>
  <c r="AA20" i="27" s="1"/>
  <c r="V15" i="14"/>
  <c r="U15" i="14"/>
  <c r="V20" i="9" s="1"/>
  <c r="T15" i="14"/>
  <c r="U20" i="9" s="1"/>
  <c r="S15" i="14"/>
  <c r="R15" i="14"/>
  <c r="Q15" i="14"/>
  <c r="P15" i="14"/>
  <c r="O15" i="14"/>
  <c r="R20" i="27" s="1"/>
  <c r="N15" i="14"/>
  <c r="M15" i="14"/>
  <c r="N20" i="9" s="1"/>
  <c r="L15" i="14"/>
  <c r="M20" i="9" s="1"/>
  <c r="K15" i="14"/>
  <c r="J15" i="14"/>
  <c r="I15" i="14"/>
  <c r="H15" i="14"/>
  <c r="G15" i="14"/>
  <c r="I20" i="27" s="1"/>
  <c r="F15" i="14"/>
  <c r="E15" i="14"/>
  <c r="F20" i="9" s="1"/>
  <c r="D15" i="14"/>
  <c r="E20" i="9" s="1"/>
  <c r="C15" i="14"/>
  <c r="Y14" i="14"/>
  <c r="X14" i="14"/>
  <c r="W14" i="14"/>
  <c r="V14" i="14"/>
  <c r="Y19" i="27" s="1"/>
  <c r="U14" i="14"/>
  <c r="X19" i="27" s="1"/>
  <c r="T14" i="14"/>
  <c r="W19" i="27" s="1"/>
  <c r="S14" i="14"/>
  <c r="V19" i="27" s="1"/>
  <c r="R14" i="14"/>
  <c r="Q14" i="14"/>
  <c r="P14" i="14"/>
  <c r="O14" i="14"/>
  <c r="N14" i="14"/>
  <c r="Q19" i="27" s="1"/>
  <c r="M14" i="14"/>
  <c r="L14" i="14"/>
  <c r="O19" i="27" s="1"/>
  <c r="K14" i="14"/>
  <c r="M19" i="27" s="1"/>
  <c r="J14" i="14"/>
  <c r="I14" i="14"/>
  <c r="H14" i="14"/>
  <c r="G14" i="14"/>
  <c r="F14" i="14"/>
  <c r="G19" i="27" s="1"/>
  <c r="E14" i="14"/>
  <c r="D14" i="14"/>
  <c r="E19" i="27" s="1"/>
  <c r="C14" i="14"/>
  <c r="D19" i="27" s="1"/>
  <c r="Y13" i="14"/>
  <c r="X13" i="14"/>
  <c r="W13" i="14"/>
  <c r="V13" i="14"/>
  <c r="U13" i="14"/>
  <c r="T13" i="14"/>
  <c r="S13" i="14"/>
  <c r="T18" i="9" s="1"/>
  <c r="R13" i="14"/>
  <c r="Q13" i="14"/>
  <c r="P13" i="14"/>
  <c r="O13" i="14"/>
  <c r="N13" i="14"/>
  <c r="M13" i="14"/>
  <c r="P18" i="27" s="1"/>
  <c r="L13" i="14"/>
  <c r="K13" i="14"/>
  <c r="L18" i="9" s="1"/>
  <c r="J13" i="14"/>
  <c r="I13" i="14"/>
  <c r="H13" i="14"/>
  <c r="G13" i="14"/>
  <c r="F13" i="14"/>
  <c r="E13" i="14"/>
  <c r="F18" i="27" s="1"/>
  <c r="D13" i="14"/>
  <c r="C13" i="14"/>
  <c r="D18" i="9" s="1"/>
  <c r="Y12" i="14"/>
  <c r="X12" i="14"/>
  <c r="W12" i="14"/>
  <c r="V12" i="14"/>
  <c r="U12" i="14"/>
  <c r="T12" i="14"/>
  <c r="W17" i="27" s="1"/>
  <c r="S12" i="14"/>
  <c r="R12" i="14"/>
  <c r="S17" i="9" s="1"/>
  <c r="Q12" i="14"/>
  <c r="P12" i="14"/>
  <c r="O12" i="14"/>
  <c r="N12" i="14"/>
  <c r="M12" i="14"/>
  <c r="L12" i="14"/>
  <c r="O17" i="27" s="1"/>
  <c r="K12" i="14"/>
  <c r="J12" i="14"/>
  <c r="K17" i="9" s="1"/>
  <c r="I12" i="14"/>
  <c r="H12" i="14"/>
  <c r="G12" i="14"/>
  <c r="F12" i="14"/>
  <c r="E12" i="14"/>
  <c r="D12" i="14"/>
  <c r="C12" i="14"/>
  <c r="Y11" i="14"/>
  <c r="AC16" i="27" s="1"/>
  <c r="X11" i="14"/>
  <c r="AB16" i="27" s="1"/>
  <c r="W11" i="14"/>
  <c r="V11" i="14"/>
  <c r="U11" i="14"/>
  <c r="T11" i="14"/>
  <c r="S11" i="14"/>
  <c r="V16" i="27" s="1"/>
  <c r="R11" i="14"/>
  <c r="U16" i="27" s="1"/>
  <c r="Q11" i="14"/>
  <c r="T16" i="27" s="1"/>
  <c r="P11" i="14"/>
  <c r="S16" i="27" s="1"/>
  <c r="O11" i="14"/>
  <c r="N11" i="14"/>
  <c r="M11" i="14"/>
  <c r="L11" i="14"/>
  <c r="K11" i="14"/>
  <c r="M16" i="27" s="1"/>
  <c r="J11" i="14"/>
  <c r="I11" i="14"/>
  <c r="K16" i="27" s="1"/>
  <c r="H11" i="14"/>
  <c r="J16" i="27" s="1"/>
  <c r="G11" i="14"/>
  <c r="F11" i="14"/>
  <c r="E11" i="14"/>
  <c r="D11" i="14"/>
  <c r="C11" i="14"/>
  <c r="D16" i="27" s="1"/>
  <c r="Y10" i="14"/>
  <c r="X10" i="14"/>
  <c r="Y15" i="9" s="1"/>
  <c r="W10" i="14"/>
  <c r="V10" i="14"/>
  <c r="U10" i="14"/>
  <c r="T10" i="14"/>
  <c r="S10" i="14"/>
  <c r="R10" i="14"/>
  <c r="Q10" i="14"/>
  <c r="P10" i="14"/>
  <c r="Q15" i="9" s="1"/>
  <c r="O10" i="14"/>
  <c r="N10" i="14"/>
  <c r="M10" i="14"/>
  <c r="L10" i="14"/>
  <c r="K10" i="14"/>
  <c r="J10" i="14"/>
  <c r="L15" i="27" s="1"/>
  <c r="I10" i="14"/>
  <c r="H10" i="14"/>
  <c r="I15" i="9" s="1"/>
  <c r="G10" i="14"/>
  <c r="F10" i="14"/>
  <c r="E10" i="14"/>
  <c r="D10" i="14"/>
  <c r="C10" i="14"/>
  <c r="Y9" i="14"/>
  <c r="AC14" i="27" s="1"/>
  <c r="X9" i="14"/>
  <c r="AB14" i="27" s="1"/>
  <c r="W9" i="14"/>
  <c r="AA14" i="27" s="1"/>
  <c r="V9" i="14"/>
  <c r="U9" i="14"/>
  <c r="T9" i="14"/>
  <c r="S9" i="14"/>
  <c r="R9" i="14"/>
  <c r="Q9" i="14"/>
  <c r="T14" i="27" s="1"/>
  <c r="P9" i="14"/>
  <c r="O9" i="14"/>
  <c r="R14" i="27" s="1"/>
  <c r="N9" i="14"/>
  <c r="M9" i="14"/>
  <c r="L9" i="14"/>
  <c r="K9" i="14"/>
  <c r="J9" i="14"/>
  <c r="I9" i="14"/>
  <c r="H9" i="14"/>
  <c r="G9" i="14"/>
  <c r="I14" i="27" s="1"/>
  <c r="F9" i="14"/>
  <c r="E9" i="14"/>
  <c r="D9" i="14"/>
  <c r="C9" i="14"/>
  <c r="Y8" i="14"/>
  <c r="X8" i="14"/>
  <c r="AB13" i="27" s="1"/>
  <c r="W8" i="14"/>
  <c r="V8" i="14"/>
  <c r="Y13" i="27" s="1"/>
  <c r="U8" i="14"/>
  <c r="T8" i="14"/>
  <c r="S8" i="14"/>
  <c r="R8" i="14"/>
  <c r="Q8" i="14"/>
  <c r="P8" i="14"/>
  <c r="S13" i="27" s="1"/>
  <c r="O8" i="14"/>
  <c r="N8" i="14"/>
  <c r="Q13" i="27" s="1"/>
  <c r="M8" i="14"/>
  <c r="L8" i="14"/>
  <c r="K8" i="14"/>
  <c r="J8" i="14"/>
  <c r="I8" i="14"/>
  <c r="H8" i="14"/>
  <c r="J13" i="27" s="1"/>
  <c r="G8" i="14"/>
  <c r="I13" i="27" s="1"/>
  <c r="F8" i="14"/>
  <c r="G13" i="27" s="1"/>
  <c r="E8" i="14"/>
  <c r="D8" i="14"/>
  <c r="C8" i="14"/>
  <c r="Y7" i="14"/>
  <c r="X7" i="14"/>
  <c r="W7" i="14"/>
  <c r="V7" i="14"/>
  <c r="U7" i="14"/>
  <c r="V12" i="9" s="1"/>
  <c r="T7" i="14"/>
  <c r="U12" i="9" s="1"/>
  <c r="S7" i="14"/>
  <c r="R7" i="14"/>
  <c r="Q7" i="14"/>
  <c r="P7" i="14"/>
  <c r="O7" i="14"/>
  <c r="N7" i="14"/>
  <c r="O12" i="9" s="1"/>
  <c r="M7" i="14"/>
  <c r="N12" i="9" s="1"/>
  <c r="L7" i="14"/>
  <c r="M12" i="9" s="1"/>
  <c r="K7" i="14"/>
  <c r="J7" i="14"/>
  <c r="I7" i="14"/>
  <c r="H7" i="14"/>
  <c r="G7" i="14"/>
  <c r="I12" i="27" s="1"/>
  <c r="F7" i="14"/>
  <c r="E7" i="14"/>
  <c r="F12" i="9" s="1"/>
  <c r="D7" i="14"/>
  <c r="E12" i="9" s="1"/>
  <c r="C7" i="14"/>
  <c r="Y6" i="14"/>
  <c r="X6" i="14"/>
  <c r="W6" i="14"/>
  <c r="V6" i="14"/>
  <c r="Y11" i="27" s="1"/>
  <c r="U6" i="14"/>
  <c r="T6" i="14"/>
  <c r="W11" i="27" s="1"/>
  <c r="S6" i="14"/>
  <c r="V11" i="27" s="1"/>
  <c r="R6" i="14"/>
  <c r="Q6" i="14"/>
  <c r="P6" i="14"/>
  <c r="O6" i="14"/>
  <c r="N6" i="14"/>
  <c r="Q11" i="27" s="1"/>
  <c r="M6" i="14"/>
  <c r="L6" i="14"/>
  <c r="O11" i="27" s="1"/>
  <c r="K6" i="14"/>
  <c r="M11" i="27" s="1"/>
  <c r="J6" i="14"/>
  <c r="I6" i="14"/>
  <c r="H6" i="14"/>
  <c r="G6" i="14"/>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B17"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Z32" i="5"/>
  <c r="B23" i="11" s="1"/>
  <c r="W32" i="5"/>
  <c r="V32" i="5"/>
  <c r="U32" i="5"/>
  <c r="T32" i="5"/>
  <c r="R32" i="5"/>
  <c r="O32" i="5"/>
  <c r="N32" i="5"/>
  <c r="M32" i="5"/>
  <c r="L32" i="5"/>
  <c r="J32" i="5"/>
  <c r="G32" i="5"/>
  <c r="F32" i="5"/>
  <c r="E32" i="5"/>
  <c r="D32" i="5"/>
  <c r="Z31" i="5"/>
  <c r="B22" i="11" s="1"/>
  <c r="Y31" i="5"/>
  <c r="X31" i="5"/>
  <c r="W31" i="5"/>
  <c r="V31" i="5"/>
  <c r="U31" i="5"/>
  <c r="T31" i="5"/>
  <c r="S31" i="5"/>
  <c r="R31" i="5"/>
  <c r="Q31" i="5"/>
  <c r="P31" i="5"/>
  <c r="O31" i="5"/>
  <c r="N31" i="5"/>
  <c r="M31" i="5"/>
  <c r="L31" i="5"/>
  <c r="K31" i="5"/>
  <c r="J31" i="5"/>
  <c r="I31" i="5"/>
  <c r="H31" i="5"/>
  <c r="G31" i="5"/>
  <c r="F31" i="5"/>
  <c r="E31" i="5"/>
  <c r="D31" i="5"/>
  <c r="Z30" i="5"/>
  <c r="B21" i="11" s="1"/>
  <c r="Y30" i="5"/>
  <c r="X30" i="5"/>
  <c r="U30" i="5"/>
  <c r="T30" i="5"/>
  <c r="S30" i="5"/>
  <c r="R30" i="5"/>
  <c r="P30" i="5"/>
  <c r="M30" i="5"/>
  <c r="L30" i="5"/>
  <c r="K30" i="5"/>
  <c r="J30" i="5"/>
  <c r="H30" i="5"/>
  <c r="E30" i="5"/>
  <c r="D30" i="5"/>
  <c r="Z29" i="5"/>
  <c r="B20" i="11" s="1"/>
  <c r="Y29" i="5"/>
  <c r="W29" i="5"/>
  <c r="T29" i="5"/>
  <c r="S29" i="5"/>
  <c r="R29" i="5"/>
  <c r="Q29" i="5"/>
  <c r="P29" i="5"/>
  <c r="O29" i="5"/>
  <c r="L29" i="5"/>
  <c r="K29" i="5"/>
  <c r="J29" i="5"/>
  <c r="I29" i="5"/>
  <c r="G29" i="5"/>
  <c r="D29" i="5"/>
  <c r="Z28" i="5"/>
  <c r="B19" i="11" s="1"/>
  <c r="Y28" i="5"/>
  <c r="X28" i="5"/>
  <c r="V28" i="5"/>
  <c r="U28" i="5"/>
  <c r="S28" i="5"/>
  <c r="R28" i="5"/>
  <c r="Q28" i="5"/>
  <c r="P28" i="5"/>
  <c r="N28" i="5"/>
  <c r="M28" i="5"/>
  <c r="K28" i="5"/>
  <c r="J28" i="5"/>
  <c r="I28" i="5"/>
  <c r="H28" i="5"/>
  <c r="F28" i="5"/>
  <c r="E28" i="5"/>
  <c r="Z27" i="5"/>
  <c r="B18" i="11" s="1"/>
  <c r="Y27" i="5"/>
  <c r="X27" i="5"/>
  <c r="W27" i="5"/>
  <c r="V27" i="5"/>
  <c r="U27" i="5"/>
  <c r="R27" i="5"/>
  <c r="Q27" i="5"/>
  <c r="P27" i="5"/>
  <c r="O27" i="5"/>
  <c r="M27" i="5"/>
  <c r="J27" i="5"/>
  <c r="I27" i="5"/>
  <c r="H27" i="5"/>
  <c r="G27" i="5"/>
  <c r="E27" i="5"/>
  <c r="Y26" i="5"/>
  <c r="X26" i="5"/>
  <c r="W26" i="5"/>
  <c r="V26" i="5"/>
  <c r="T26" i="5"/>
  <c r="Q26" i="5"/>
  <c r="P26" i="5"/>
  <c r="O26" i="5"/>
  <c r="N26" i="5"/>
  <c r="M26" i="5"/>
  <c r="L26" i="5"/>
  <c r="I26" i="5"/>
  <c r="H26" i="5"/>
  <c r="G26" i="5"/>
  <c r="F26" i="5"/>
  <c r="D26" i="5"/>
  <c r="X25" i="5"/>
  <c r="W25" i="5"/>
  <c r="V25" i="5"/>
  <c r="U25" i="5"/>
  <c r="S25" i="5"/>
  <c r="P25" i="5"/>
  <c r="O25" i="5"/>
  <c r="N25" i="5"/>
  <c r="M25" i="5"/>
  <c r="K25" i="5"/>
  <c r="H25" i="5"/>
  <c r="G25" i="5"/>
  <c r="F25" i="5"/>
  <c r="E25" i="5"/>
  <c r="D25" i="5"/>
  <c r="Z24" i="5"/>
  <c r="B15" i="11" s="1"/>
  <c r="W24" i="5"/>
  <c r="V24" i="5"/>
  <c r="U24" i="5"/>
  <c r="T24" i="5"/>
  <c r="R24" i="5"/>
  <c r="O24" i="5"/>
  <c r="N24" i="5"/>
  <c r="M24" i="5"/>
  <c r="L24" i="5"/>
  <c r="J24" i="5"/>
  <c r="G24" i="5"/>
  <c r="F24" i="5"/>
  <c r="E24" i="5"/>
  <c r="D24" i="5"/>
  <c r="Y23" i="5"/>
  <c r="X23" i="5"/>
  <c r="V23" i="5"/>
  <c r="U23" i="5"/>
  <c r="T23" i="5"/>
  <c r="S23" i="5"/>
  <c r="Q23" i="5"/>
  <c r="P23" i="5"/>
  <c r="N23" i="5"/>
  <c r="M23" i="5"/>
  <c r="L23" i="5"/>
  <c r="K23" i="5"/>
  <c r="J23" i="5"/>
  <c r="I23" i="5"/>
  <c r="H23" i="5"/>
  <c r="F23" i="5"/>
  <c r="E23" i="5"/>
  <c r="D23" i="5"/>
  <c r="Z22" i="5"/>
  <c r="B13" i="11" s="1"/>
  <c r="Y22" i="5"/>
  <c r="X22" i="5"/>
  <c r="U22" i="5"/>
  <c r="T22" i="5"/>
  <c r="S22" i="5"/>
  <c r="R22" i="5"/>
  <c r="P22" i="5"/>
  <c r="M22" i="5"/>
  <c r="L22" i="5"/>
  <c r="K22" i="5"/>
  <c r="J22" i="5"/>
  <c r="H22" i="5"/>
  <c r="E22" i="5"/>
  <c r="D22" i="5"/>
  <c r="Z21" i="5"/>
  <c r="B12" i="11" s="1"/>
  <c r="Y21" i="5"/>
  <c r="W21" i="5"/>
  <c r="T21" i="5"/>
  <c r="S21" i="5"/>
  <c r="R21" i="5"/>
  <c r="Q21" i="5"/>
  <c r="P21" i="5"/>
  <c r="O21" i="5"/>
  <c r="L21" i="5"/>
  <c r="K21" i="5"/>
  <c r="J21" i="5"/>
  <c r="I21" i="5"/>
  <c r="G21" i="5"/>
  <c r="D21" i="5"/>
  <c r="Z20" i="5"/>
  <c r="B11" i="11" s="1"/>
  <c r="Y20" i="5"/>
  <c r="X20" i="5"/>
  <c r="V20" i="5"/>
  <c r="U20" i="5"/>
  <c r="S20" i="5"/>
  <c r="R20" i="5"/>
  <c r="Q20" i="5"/>
  <c r="P20" i="5"/>
  <c r="N20" i="5"/>
  <c r="M20" i="5"/>
  <c r="K20" i="5"/>
  <c r="J20" i="5"/>
  <c r="I20" i="5"/>
  <c r="H20" i="5"/>
  <c r="F20" i="5"/>
  <c r="E20" i="5"/>
  <c r="Z19" i="5"/>
  <c r="B10" i="11" s="1"/>
  <c r="Y19" i="5"/>
  <c r="X19" i="5"/>
  <c r="W19" i="5"/>
  <c r="V19" i="5"/>
  <c r="U19" i="5"/>
  <c r="R19" i="5"/>
  <c r="Q19" i="5"/>
  <c r="P19" i="5"/>
  <c r="O19" i="5"/>
  <c r="M19" i="5"/>
  <c r="J19" i="5"/>
  <c r="I19" i="5"/>
  <c r="H19" i="5"/>
  <c r="G19" i="5"/>
  <c r="E19" i="5"/>
  <c r="Y18" i="5"/>
  <c r="X18" i="5"/>
  <c r="W18" i="5"/>
  <c r="V18" i="5"/>
  <c r="T18" i="5"/>
  <c r="Q18" i="5"/>
  <c r="P18" i="5"/>
  <c r="O18" i="5"/>
  <c r="N18" i="5"/>
  <c r="M18" i="5"/>
  <c r="L18" i="5"/>
  <c r="I18" i="5"/>
  <c r="H18" i="5"/>
  <c r="G18" i="5"/>
  <c r="F18" i="5"/>
  <c r="D18" i="5"/>
  <c r="X17" i="5"/>
  <c r="W17" i="5"/>
  <c r="V17" i="5"/>
  <c r="U17" i="5"/>
  <c r="S17" i="5"/>
  <c r="P17" i="5"/>
  <c r="O17" i="5"/>
  <c r="N17" i="5"/>
  <c r="M17" i="5"/>
  <c r="K17" i="5"/>
  <c r="H17" i="5"/>
  <c r="G17" i="5"/>
  <c r="F17" i="5"/>
  <c r="E17" i="5"/>
  <c r="D17" i="5"/>
  <c r="W16" i="5"/>
  <c r="V16" i="5"/>
  <c r="U16" i="5"/>
  <c r="T16" i="5"/>
  <c r="O16" i="5"/>
  <c r="N16" i="5"/>
  <c r="M16" i="5"/>
  <c r="L16" i="5"/>
  <c r="G16" i="5"/>
  <c r="F16" i="5"/>
  <c r="E16" i="5"/>
  <c r="D16" i="5"/>
  <c r="X15" i="5"/>
  <c r="V15" i="5"/>
  <c r="U15" i="5"/>
  <c r="T15" i="5"/>
  <c r="S15" i="5"/>
  <c r="P15" i="5"/>
  <c r="N15" i="5"/>
  <c r="M15" i="5"/>
  <c r="L15" i="5"/>
  <c r="K15" i="5"/>
  <c r="J15" i="5"/>
  <c r="H15" i="5"/>
  <c r="F15" i="5"/>
  <c r="E15" i="5"/>
  <c r="D15" i="5"/>
  <c r="Z14" i="5"/>
  <c r="B5" i="11" s="1"/>
  <c r="Y14" i="5"/>
  <c r="X14" i="5"/>
  <c r="U14" i="5"/>
  <c r="T14" i="5"/>
  <c r="S14" i="5"/>
  <c r="R14" i="5"/>
  <c r="M14" i="5"/>
  <c r="L14" i="5"/>
  <c r="K14" i="5"/>
  <c r="J14" i="5"/>
  <c r="E14" i="5"/>
  <c r="D14"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A32" i="27"/>
  <c r="Y32" i="27"/>
  <c r="X32" i="27"/>
  <c r="W32" i="27"/>
  <c r="R32" i="27"/>
  <c r="Q32" i="27"/>
  <c r="P32" i="27"/>
  <c r="O32" i="27"/>
  <c r="I32" i="27"/>
  <c r="G32" i="27"/>
  <c r="F32" i="27"/>
  <c r="E32" i="27"/>
  <c r="Y31" i="27"/>
  <c r="X31" i="27"/>
  <c r="W31" i="27"/>
  <c r="V31" i="27"/>
  <c r="U31" i="27"/>
  <c r="Q31" i="27"/>
  <c r="P31" i="27"/>
  <c r="O31" i="27"/>
  <c r="M31" i="27"/>
  <c r="G31" i="27"/>
  <c r="F31" i="27"/>
  <c r="E31" i="27"/>
  <c r="D31" i="27"/>
  <c r="X30" i="27"/>
  <c r="W30" i="27"/>
  <c r="V30" i="27"/>
  <c r="U30" i="27"/>
  <c r="P30" i="27"/>
  <c r="O30" i="27"/>
  <c r="M30" i="27"/>
  <c r="L30" i="27"/>
  <c r="K30" i="27"/>
  <c r="J30" i="27"/>
  <c r="F30" i="27"/>
  <c r="E30" i="27"/>
  <c r="D30" i="27"/>
  <c r="AC29" i="27"/>
  <c r="W29" i="27"/>
  <c r="V29" i="27"/>
  <c r="U29" i="27"/>
  <c r="T29" i="27"/>
  <c r="O29" i="27"/>
  <c r="M29" i="27"/>
  <c r="L29" i="27"/>
  <c r="K29" i="27"/>
  <c r="E29" i="27"/>
  <c r="D29" i="27"/>
  <c r="AC28" i="27"/>
  <c r="AB28" i="27"/>
  <c r="AA28" i="27"/>
  <c r="Y28" i="27"/>
  <c r="X28" i="27"/>
  <c r="V28" i="27"/>
  <c r="U28" i="27"/>
  <c r="T28" i="27"/>
  <c r="S28" i="27"/>
  <c r="P28" i="27"/>
  <c r="M28" i="27"/>
  <c r="L28" i="27"/>
  <c r="K28" i="27"/>
  <c r="J28" i="27"/>
  <c r="F28" i="27"/>
  <c r="D28" i="27"/>
  <c r="AC27" i="27"/>
  <c r="AB27" i="27"/>
  <c r="AA27" i="27"/>
  <c r="U27" i="27"/>
  <c r="T27" i="27"/>
  <c r="S27" i="27"/>
  <c r="R27" i="27"/>
  <c r="L27" i="27"/>
  <c r="K27" i="27"/>
  <c r="J27" i="27"/>
  <c r="I27" i="27"/>
  <c r="G27" i="27"/>
  <c r="AC26" i="27"/>
  <c r="AB26" i="27"/>
  <c r="AA26" i="27"/>
  <c r="Y26" i="27"/>
  <c r="T26" i="27"/>
  <c r="S26" i="27"/>
  <c r="R26" i="27"/>
  <c r="Q26" i="27"/>
  <c r="K26" i="27"/>
  <c r="J26" i="27"/>
  <c r="I26" i="27"/>
  <c r="G26" i="27"/>
  <c r="AB25" i="27"/>
  <c r="AA25" i="27"/>
  <c r="Y25" i="27"/>
  <c r="X25" i="27"/>
  <c r="W25" i="27"/>
  <c r="U25" i="27"/>
  <c r="S25" i="27"/>
  <c r="R25" i="27"/>
  <c r="Q25" i="27"/>
  <c r="P25" i="27"/>
  <c r="O25" i="27"/>
  <c r="M25" i="27"/>
  <c r="L25" i="27"/>
  <c r="J25" i="27"/>
  <c r="I25" i="27"/>
  <c r="G25" i="27"/>
  <c r="F25" i="27"/>
  <c r="AA24" i="27"/>
  <c r="Y24" i="27"/>
  <c r="X24" i="27"/>
  <c r="W24" i="27"/>
  <c r="R24" i="27"/>
  <c r="Q24" i="27"/>
  <c r="P24" i="27"/>
  <c r="O24" i="27"/>
  <c r="I24" i="27"/>
  <c r="G24" i="27"/>
  <c r="F24" i="27"/>
  <c r="E24" i="27"/>
  <c r="D24" i="27"/>
  <c r="Y23" i="27"/>
  <c r="X23" i="27"/>
  <c r="W23" i="27"/>
  <c r="V23" i="27"/>
  <c r="Q23" i="27"/>
  <c r="P23" i="27"/>
  <c r="O23" i="27"/>
  <c r="M23" i="27"/>
  <c r="G23" i="27"/>
  <c r="F23" i="27"/>
  <c r="E23" i="27"/>
  <c r="D23" i="27"/>
  <c r="X22" i="27"/>
  <c r="W22" i="27"/>
  <c r="V22" i="27"/>
  <c r="U22" i="27"/>
  <c r="T22" i="27"/>
  <c r="P22" i="27"/>
  <c r="O22" i="27"/>
  <c r="M22" i="27"/>
  <c r="L22" i="27"/>
  <c r="F22" i="27"/>
  <c r="E22" i="27"/>
  <c r="D22" i="27"/>
  <c r="AC21" i="27"/>
  <c r="W21" i="27"/>
  <c r="V21" i="27"/>
  <c r="U21" i="27"/>
  <c r="T21" i="27"/>
  <c r="O21" i="27"/>
  <c r="M21" i="27"/>
  <c r="L21" i="27"/>
  <c r="K21" i="27"/>
  <c r="J21" i="27"/>
  <c r="E21" i="27"/>
  <c r="D21" i="27"/>
  <c r="AC20" i="27"/>
  <c r="AB20" i="27"/>
  <c r="X20" i="27"/>
  <c r="W20" i="27"/>
  <c r="V20" i="27"/>
  <c r="U20" i="27"/>
  <c r="T20" i="27"/>
  <c r="S20" i="27"/>
  <c r="P20" i="27"/>
  <c r="O20" i="27"/>
  <c r="M20" i="27"/>
  <c r="L20" i="27"/>
  <c r="K20" i="27"/>
  <c r="J20" i="27"/>
  <c r="F20" i="27"/>
  <c r="E20" i="27"/>
  <c r="D20" i="27"/>
  <c r="AC19" i="27"/>
  <c r="AB19" i="27"/>
  <c r="AA19" i="27"/>
  <c r="U19" i="27"/>
  <c r="T19" i="27"/>
  <c r="S19" i="27"/>
  <c r="R19" i="27"/>
  <c r="L19" i="27"/>
  <c r="K19" i="27"/>
  <c r="J19" i="27"/>
  <c r="I19" i="27"/>
  <c r="AC18" i="27"/>
  <c r="AB18" i="27"/>
  <c r="AA18" i="27"/>
  <c r="Y18" i="27"/>
  <c r="X18" i="27"/>
  <c r="T18" i="27"/>
  <c r="S18" i="27"/>
  <c r="R18" i="27"/>
  <c r="Q18" i="27"/>
  <c r="K18" i="27"/>
  <c r="J18" i="27"/>
  <c r="I18" i="27"/>
  <c r="G18" i="27"/>
  <c r="AB17" i="27"/>
  <c r="AA17" i="27"/>
  <c r="Y17" i="27"/>
  <c r="X17" i="27"/>
  <c r="U17" i="27"/>
  <c r="S17" i="27"/>
  <c r="R17" i="27"/>
  <c r="Q17" i="27"/>
  <c r="P17" i="27"/>
  <c r="L17" i="27"/>
  <c r="J17" i="27"/>
  <c r="I17" i="27"/>
  <c r="G17" i="27"/>
  <c r="F17" i="27"/>
  <c r="E17" i="27"/>
  <c r="AA16" i="27"/>
  <c r="Y16" i="27"/>
  <c r="X16" i="27"/>
  <c r="W16" i="27"/>
  <c r="R16" i="27"/>
  <c r="Q16" i="27"/>
  <c r="P16" i="27"/>
  <c r="O16" i="27"/>
  <c r="I16" i="27"/>
  <c r="G16" i="27"/>
  <c r="F16" i="27"/>
  <c r="E16" i="27"/>
  <c r="Y15" i="27"/>
  <c r="X15" i="27"/>
  <c r="W15" i="27"/>
  <c r="V15" i="27"/>
  <c r="U15" i="27"/>
  <c r="Q15" i="27"/>
  <c r="P15" i="27"/>
  <c r="O15" i="27"/>
  <c r="M15" i="27"/>
  <c r="G15" i="27"/>
  <c r="F15" i="27"/>
  <c r="E15" i="27"/>
  <c r="D15" i="27"/>
  <c r="X14" i="27"/>
  <c r="W14" i="27"/>
  <c r="V14" i="27"/>
  <c r="U14" i="27"/>
  <c r="P14" i="27"/>
  <c r="O14" i="27"/>
  <c r="M14" i="27"/>
  <c r="L14" i="27"/>
  <c r="K14" i="27"/>
  <c r="F14" i="27"/>
  <c r="E14" i="27"/>
  <c r="D14" i="27"/>
  <c r="AC13" i="27"/>
  <c r="W13" i="27"/>
  <c r="V13" i="27"/>
  <c r="U13" i="27"/>
  <c r="T13" i="27"/>
  <c r="O13" i="27"/>
  <c r="M13" i="27"/>
  <c r="L13" i="27"/>
  <c r="K13" i="27"/>
  <c r="E13" i="27"/>
  <c r="D13" i="27"/>
  <c r="AC12" i="27"/>
  <c r="AB12" i="27"/>
  <c r="AA12" i="27"/>
  <c r="X12" i="27"/>
  <c r="V12" i="27"/>
  <c r="U12" i="27"/>
  <c r="T12" i="27"/>
  <c r="S12" i="27"/>
  <c r="R12" i="27"/>
  <c r="Q12" i="27"/>
  <c r="P12" i="27"/>
  <c r="M12" i="27"/>
  <c r="L12" i="27"/>
  <c r="K12" i="27"/>
  <c r="J12" i="27"/>
  <c r="F12" i="27"/>
  <c r="D12" i="27"/>
  <c r="AC11" i="27"/>
  <c r="AB11" i="27"/>
  <c r="AA11" i="27"/>
  <c r="U11" i="27"/>
  <c r="T11" i="27"/>
  <c r="S11" i="27"/>
  <c r="R11" i="27"/>
  <c r="L11" i="27"/>
  <c r="K11" i="27"/>
  <c r="J11" i="27"/>
  <c r="I11"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T34" i="26"/>
  <c r="AW28" i="26" s="1"/>
  <c r="S34" i="26"/>
  <c r="AV28" i="26" s="1"/>
  <c r="R34" i="26"/>
  <c r="AU28" i="26" s="1"/>
  <c r="Q34" i="26"/>
  <c r="P34" i="26"/>
  <c r="AS28" i="26" s="1"/>
  <c r="O34" i="26"/>
  <c r="Z34" i="26" s="1"/>
  <c r="M34" i="26"/>
  <c r="AP28" i="26" s="1"/>
  <c r="L34" i="26"/>
  <c r="AO28" i="26" s="1"/>
  <c r="K34" i="26"/>
  <c r="J34" i="26"/>
  <c r="I34" i="26"/>
  <c r="N34" i="26" s="1"/>
  <c r="G34" i="26"/>
  <c r="AJ28" i="26" s="1"/>
  <c r="F34" i="26"/>
  <c r="E34" i="26"/>
  <c r="AH28" i="26" s="1"/>
  <c r="D34" i="26"/>
  <c r="Y33" i="26"/>
  <c r="BB27" i="26" s="1"/>
  <c r="X33" i="26"/>
  <c r="BA27" i="26" s="1"/>
  <c r="W33" i="26"/>
  <c r="AZ27" i="26" s="1"/>
  <c r="V33" i="26"/>
  <c r="AY27" i="26" s="1"/>
  <c r="U33" i="26"/>
  <c r="T33" i="26"/>
  <c r="S33" i="26"/>
  <c r="AV27" i="26" s="1"/>
  <c r="R33" i="26"/>
  <c r="AU27" i="26" s="1"/>
  <c r="Q33" i="26"/>
  <c r="P33" i="26"/>
  <c r="O33" i="26"/>
  <c r="AR27" i="26" s="1"/>
  <c r="M33" i="26"/>
  <c r="L33" i="26"/>
  <c r="K33" i="26"/>
  <c r="AN27" i="26" s="1"/>
  <c r="J33" i="26"/>
  <c r="AM27" i="26" s="1"/>
  <c r="I33" i="26"/>
  <c r="N33" i="26" s="1"/>
  <c r="G33" i="26"/>
  <c r="F33" i="26"/>
  <c r="E33" i="26"/>
  <c r="D33" i="26"/>
  <c r="H33" i="26" s="1"/>
  <c r="Y32" i="26"/>
  <c r="X32" i="26"/>
  <c r="BA26" i="26" s="1"/>
  <c r="W32" i="26"/>
  <c r="AZ26" i="26" s="1"/>
  <c r="V32" i="26"/>
  <c r="AY26" i="26" s="1"/>
  <c r="U32" i="26"/>
  <c r="T32" i="26"/>
  <c r="S32" i="26"/>
  <c r="R32" i="26"/>
  <c r="Q32" i="26"/>
  <c r="AT26" i="26" s="1"/>
  <c r="P32" i="26"/>
  <c r="AS26" i="26" s="1"/>
  <c r="O32" i="26"/>
  <c r="Z32" i="26" s="1"/>
  <c r="M32" i="26"/>
  <c r="L32" i="26"/>
  <c r="K32" i="26"/>
  <c r="J32" i="26"/>
  <c r="I32" i="26"/>
  <c r="N32" i="26" s="1"/>
  <c r="G32" i="26"/>
  <c r="AJ26" i="26" s="1"/>
  <c r="F32" i="26"/>
  <c r="E32" i="26"/>
  <c r="D32" i="26"/>
  <c r="H32" i="26" s="1"/>
  <c r="Y31" i="26"/>
  <c r="X31" i="26"/>
  <c r="W31" i="26"/>
  <c r="AZ25" i="26" s="1"/>
  <c r="V31" i="26"/>
  <c r="AY25" i="26" s="1"/>
  <c r="U31" i="26"/>
  <c r="AX25" i="26" s="1"/>
  <c r="T31" i="26"/>
  <c r="AW25" i="26" s="1"/>
  <c r="S31" i="26"/>
  <c r="R31" i="26"/>
  <c r="Q31" i="26"/>
  <c r="P31" i="26"/>
  <c r="O31" i="26"/>
  <c r="AR25" i="26" s="1"/>
  <c r="M31" i="26"/>
  <c r="AP25" i="26" s="1"/>
  <c r="L31" i="26"/>
  <c r="K31" i="26"/>
  <c r="J31" i="26"/>
  <c r="I31" i="26"/>
  <c r="N31" i="26" s="1"/>
  <c r="G31" i="26"/>
  <c r="F31" i="26"/>
  <c r="E31" i="26"/>
  <c r="AH25" i="26" s="1"/>
  <c r="D31" i="26"/>
  <c r="AG25" i="26" s="1"/>
  <c r="Y30" i="26"/>
  <c r="X30" i="26"/>
  <c r="BA24" i="26" s="1"/>
  <c r="W30" i="26"/>
  <c r="AZ24" i="26" s="1"/>
  <c r="V30" i="26"/>
  <c r="AY24" i="26" s="1"/>
  <c r="U30" i="26"/>
  <c r="AX24" i="26" s="1"/>
  <c r="T30" i="26"/>
  <c r="AW24" i="26" s="1"/>
  <c r="S30" i="26"/>
  <c r="AV24" i="26" s="1"/>
  <c r="R30" i="26"/>
  <c r="AU24" i="26" s="1"/>
  <c r="Q30" i="26"/>
  <c r="P30" i="26"/>
  <c r="AS24" i="26" s="1"/>
  <c r="O30" i="26"/>
  <c r="Z30" i="26" s="1"/>
  <c r="M30" i="26"/>
  <c r="L30" i="26"/>
  <c r="AO24" i="26" s="1"/>
  <c r="K30" i="26"/>
  <c r="AN24" i="26" s="1"/>
  <c r="J30" i="26"/>
  <c r="AM24" i="26" s="1"/>
  <c r="I30" i="26"/>
  <c r="N30" i="26" s="1"/>
  <c r="G30" i="26"/>
  <c r="AJ24" i="26" s="1"/>
  <c r="F30" i="26"/>
  <c r="E30" i="26"/>
  <c r="AH24" i="26" s="1"/>
  <c r="D30" i="26"/>
  <c r="Y29" i="26"/>
  <c r="BB23" i="26" s="1"/>
  <c r="X29" i="26"/>
  <c r="W29" i="26"/>
  <c r="AZ23" i="26" s="1"/>
  <c r="V29" i="26"/>
  <c r="AY23" i="26" s="1"/>
  <c r="U29" i="26"/>
  <c r="T29" i="26"/>
  <c r="S29" i="26"/>
  <c r="AV23" i="26" s="1"/>
  <c r="R29" i="26"/>
  <c r="AU23" i="26" s="1"/>
  <c r="Q29" i="26"/>
  <c r="AT23" i="26" s="1"/>
  <c r="P29" i="26"/>
  <c r="O29" i="26"/>
  <c r="AR23" i="26" s="1"/>
  <c r="M29" i="26"/>
  <c r="L29" i="26"/>
  <c r="K29" i="26"/>
  <c r="J29" i="26"/>
  <c r="AM23" i="26" s="1"/>
  <c r="I29" i="26"/>
  <c r="N29" i="26" s="1"/>
  <c r="G29" i="26"/>
  <c r="F29" i="26"/>
  <c r="E29" i="26"/>
  <c r="D29" i="26"/>
  <c r="H29" i="26" s="1"/>
  <c r="BB28" i="26"/>
  <c r="AX28" i="26"/>
  <c r="AT28" i="26"/>
  <c r="AN28" i="26"/>
  <c r="AM28" i="26"/>
  <c r="AL28" i="26"/>
  <c r="Y28" i="26"/>
  <c r="X28" i="26"/>
  <c r="W28" i="26"/>
  <c r="AZ22" i="26" s="1"/>
  <c r="V28" i="26"/>
  <c r="AY22" i="26" s="1"/>
  <c r="U28" i="26"/>
  <c r="T28" i="26"/>
  <c r="S28" i="26"/>
  <c r="AV22" i="26" s="1"/>
  <c r="R28" i="26"/>
  <c r="AU22" i="26" s="1"/>
  <c r="Q28" i="26"/>
  <c r="P28" i="26"/>
  <c r="O28" i="26"/>
  <c r="Z28" i="26" s="1"/>
  <c r="M28" i="26"/>
  <c r="AP22" i="26" s="1"/>
  <c r="L28" i="26"/>
  <c r="K28" i="26"/>
  <c r="J28" i="26"/>
  <c r="I28" i="26"/>
  <c r="N28" i="26" s="1"/>
  <c r="G28" i="26"/>
  <c r="F28" i="26"/>
  <c r="AI22" i="26" s="1"/>
  <c r="E28" i="26"/>
  <c r="AH22" i="26" s="1"/>
  <c r="D28" i="26"/>
  <c r="H28" i="26" s="1"/>
  <c r="AX27" i="26"/>
  <c r="AW27" i="26"/>
  <c r="AT27" i="26"/>
  <c r="AS27" i="26"/>
  <c r="AP27" i="26"/>
  <c r="AO27" i="26"/>
  <c r="AJ27" i="26"/>
  <c r="AH27" i="26"/>
  <c r="AG27" i="26"/>
  <c r="Y27" i="26"/>
  <c r="X27" i="26"/>
  <c r="W27" i="26"/>
  <c r="AZ21" i="26" s="1"/>
  <c r="V27" i="26"/>
  <c r="AY21" i="26" s="1"/>
  <c r="U27" i="26"/>
  <c r="T27" i="26"/>
  <c r="AW21" i="26" s="1"/>
  <c r="S27" i="26"/>
  <c r="AV21" i="26" s="1"/>
  <c r="R27" i="26"/>
  <c r="Q27" i="26"/>
  <c r="P27" i="26"/>
  <c r="O27" i="26"/>
  <c r="AR21" i="26" s="1"/>
  <c r="M27" i="26"/>
  <c r="L27" i="26"/>
  <c r="AO21" i="26" s="1"/>
  <c r="K27" i="26"/>
  <c r="AN21" i="26" s="1"/>
  <c r="J27" i="26"/>
  <c r="AM21" i="26" s="1"/>
  <c r="I27" i="26"/>
  <c r="N27" i="26" s="1"/>
  <c r="G27" i="26"/>
  <c r="F27" i="26"/>
  <c r="E27" i="26"/>
  <c r="D27" i="26"/>
  <c r="H27" i="26" s="1"/>
  <c r="BB26" i="26"/>
  <c r="AX26" i="26"/>
  <c r="AW26" i="26"/>
  <c r="AV26" i="26"/>
  <c r="AU26" i="26"/>
  <c r="AP26" i="26"/>
  <c r="AO26" i="26"/>
  <c r="AN26" i="26"/>
  <c r="AM26" i="26"/>
  <c r="AH26" i="26"/>
  <c r="AG26" i="26"/>
  <c r="Y26" i="26"/>
  <c r="X26" i="26"/>
  <c r="BA20" i="26" s="1"/>
  <c r="W26" i="26"/>
  <c r="AZ20" i="26" s="1"/>
  <c r="V26" i="26"/>
  <c r="AY20" i="26" s="1"/>
  <c r="U26" i="26"/>
  <c r="T26" i="26"/>
  <c r="S26" i="26"/>
  <c r="AV20" i="26" s="1"/>
  <c r="R26" i="26"/>
  <c r="AU20" i="26" s="1"/>
  <c r="Q26" i="26"/>
  <c r="P26" i="26"/>
  <c r="AS20" i="26" s="1"/>
  <c r="O26" i="26"/>
  <c r="M26" i="26"/>
  <c r="L26" i="26"/>
  <c r="K26" i="26"/>
  <c r="J26" i="26"/>
  <c r="I26" i="26"/>
  <c r="N26" i="26" s="1"/>
  <c r="G26" i="26"/>
  <c r="F26" i="26"/>
  <c r="AI20" i="26" s="1"/>
  <c r="E26" i="26"/>
  <c r="D26" i="26"/>
  <c r="H26" i="26" s="1"/>
  <c r="BB25" i="26"/>
  <c r="BA25" i="26"/>
  <c r="AV25" i="26"/>
  <c r="AU25" i="26"/>
  <c r="AT25" i="26"/>
  <c r="AS25" i="26"/>
  <c r="AO25" i="26"/>
  <c r="AN25" i="26"/>
  <c r="AM25" i="26"/>
  <c r="AL25" i="26"/>
  <c r="AJ25" i="26"/>
  <c r="Y25" i="26"/>
  <c r="X25" i="26"/>
  <c r="W25" i="26"/>
  <c r="AZ19" i="26" s="1"/>
  <c r="V25" i="26"/>
  <c r="AY19" i="26" s="1"/>
  <c r="U25" i="26"/>
  <c r="AX19" i="26" s="1"/>
  <c r="T25" i="26"/>
  <c r="AW19" i="26" s="1"/>
  <c r="S25" i="26"/>
  <c r="R25" i="26"/>
  <c r="Q25" i="26"/>
  <c r="P25" i="26"/>
  <c r="O25" i="26"/>
  <c r="AR19" i="26" s="1"/>
  <c r="M25" i="26"/>
  <c r="AP19" i="26" s="1"/>
  <c r="L25" i="26"/>
  <c r="AO19" i="26" s="1"/>
  <c r="K25" i="26"/>
  <c r="J25" i="26"/>
  <c r="I25" i="26"/>
  <c r="N25" i="26" s="1"/>
  <c r="G25" i="26"/>
  <c r="F25" i="26"/>
  <c r="E25" i="26"/>
  <c r="D25" i="26"/>
  <c r="H25" i="26" s="1"/>
  <c r="BB24" i="26"/>
  <c r="AT24" i="26"/>
  <c r="AP24" i="26"/>
  <c r="AL24" i="26"/>
  <c r="Y24" i="26"/>
  <c r="X24" i="26"/>
  <c r="W24" i="26"/>
  <c r="V24" i="26"/>
  <c r="U24" i="26"/>
  <c r="T24" i="26"/>
  <c r="S24" i="26"/>
  <c r="AV18" i="26" s="1"/>
  <c r="R24" i="26"/>
  <c r="AU18" i="26" s="1"/>
  <c r="Q24" i="26"/>
  <c r="AT18" i="26" s="1"/>
  <c r="P24" i="26"/>
  <c r="O24" i="26"/>
  <c r="Z24" i="26" s="1"/>
  <c r="M24" i="26"/>
  <c r="L24" i="26"/>
  <c r="K24" i="26"/>
  <c r="J24" i="26"/>
  <c r="I24" i="26"/>
  <c r="G24" i="26"/>
  <c r="AJ18" i="26" s="1"/>
  <c r="F24" i="26"/>
  <c r="E24" i="26"/>
  <c r="D24" i="26"/>
  <c r="H24" i="26" s="1"/>
  <c r="BA23" i="26"/>
  <c r="AX23" i="26"/>
  <c r="AW23" i="26"/>
  <c r="AS23" i="26"/>
  <c r="AP23" i="26"/>
  <c r="AO23" i="26"/>
  <c r="AN23" i="26"/>
  <c r="AL23" i="26"/>
  <c r="AJ23" i="26"/>
  <c r="AI23" i="26"/>
  <c r="AH23" i="26"/>
  <c r="AG23" i="26"/>
  <c r="Y23" i="26"/>
  <c r="X23" i="26"/>
  <c r="W23" i="26"/>
  <c r="AZ17" i="26" s="1"/>
  <c r="V23" i="26"/>
  <c r="AY17" i="26" s="1"/>
  <c r="U23" i="26"/>
  <c r="T23" i="26"/>
  <c r="S23" i="26"/>
  <c r="R23" i="26"/>
  <c r="Q23" i="26"/>
  <c r="P23" i="26"/>
  <c r="AS17" i="26" s="1"/>
  <c r="O23" i="26"/>
  <c r="AR17" i="26" s="1"/>
  <c r="M23" i="26"/>
  <c r="L23" i="26"/>
  <c r="K23" i="26"/>
  <c r="J23" i="26"/>
  <c r="I23" i="26"/>
  <c r="N23" i="26" s="1"/>
  <c r="G23" i="26"/>
  <c r="AJ17" i="26" s="1"/>
  <c r="F23" i="26"/>
  <c r="E23" i="26"/>
  <c r="D23" i="26"/>
  <c r="H23" i="26" s="1"/>
  <c r="BB22" i="26"/>
  <c r="BA22" i="26"/>
  <c r="AX22" i="26"/>
  <c r="AW22" i="26"/>
  <c r="AT22" i="26"/>
  <c r="AS22" i="26"/>
  <c r="AO22" i="26"/>
  <c r="AN22" i="26"/>
  <c r="AL22" i="26"/>
  <c r="AJ22" i="26"/>
  <c r="Y22" i="26"/>
  <c r="X22" i="26"/>
  <c r="BA16" i="26" s="1"/>
  <c r="W22" i="26"/>
  <c r="AZ16" i="26" s="1"/>
  <c r="V22" i="26"/>
  <c r="U22" i="26"/>
  <c r="T22" i="26"/>
  <c r="S22" i="26"/>
  <c r="AV16" i="26" s="1"/>
  <c r="R22" i="26"/>
  <c r="AU16" i="26" s="1"/>
  <c r="Q22" i="26"/>
  <c r="P22" i="26"/>
  <c r="AS16" i="26" s="1"/>
  <c r="O22" i="26"/>
  <c r="M22" i="26"/>
  <c r="L22" i="26"/>
  <c r="K22" i="26"/>
  <c r="J22" i="26"/>
  <c r="I22" i="26"/>
  <c r="N22" i="26" s="1"/>
  <c r="G22" i="26"/>
  <c r="AJ16" i="26" s="1"/>
  <c r="F22" i="26"/>
  <c r="AI16" i="26" s="1"/>
  <c r="E22" i="26"/>
  <c r="AH16" i="26" s="1"/>
  <c r="D22" i="26"/>
  <c r="H22" i="26" s="1"/>
  <c r="BB21" i="26"/>
  <c r="BA21" i="26"/>
  <c r="AX21" i="26"/>
  <c r="AU21" i="26"/>
  <c r="AT21" i="26"/>
  <c r="AS21" i="26"/>
  <c r="AP21" i="26"/>
  <c r="AL21" i="26"/>
  <c r="AJ21" i="26"/>
  <c r="AI21" i="26"/>
  <c r="AH21" i="26"/>
  <c r="Y21" i="26"/>
  <c r="X21" i="26"/>
  <c r="W21" i="26"/>
  <c r="AZ15" i="26" s="1"/>
  <c r="V21" i="26"/>
  <c r="AY15" i="26" s="1"/>
  <c r="U21" i="26"/>
  <c r="AX15" i="26" s="1"/>
  <c r="T21" i="26"/>
  <c r="S21" i="26"/>
  <c r="R21" i="26"/>
  <c r="Q21" i="26"/>
  <c r="P21" i="26"/>
  <c r="O21" i="26"/>
  <c r="AR15" i="26" s="1"/>
  <c r="M21" i="26"/>
  <c r="AP15" i="26" s="1"/>
  <c r="L21" i="26"/>
  <c r="AO15" i="26" s="1"/>
  <c r="K21" i="26"/>
  <c r="J21" i="26"/>
  <c r="I21" i="26"/>
  <c r="N21" i="26" s="1"/>
  <c r="G21" i="26"/>
  <c r="F21" i="26"/>
  <c r="E21" i="26"/>
  <c r="AH15" i="26" s="1"/>
  <c r="D21" i="26"/>
  <c r="AG15" i="26" s="1"/>
  <c r="BB20" i="26"/>
  <c r="AX20" i="26"/>
  <c r="AW20" i="26"/>
  <c r="AT20" i="26"/>
  <c r="AP20" i="26"/>
  <c r="AO20" i="26"/>
  <c r="AN20" i="26"/>
  <c r="AL20" i="26"/>
  <c r="AJ20" i="26"/>
  <c r="AH20" i="26"/>
  <c r="AG20" i="26"/>
  <c r="Y20" i="26"/>
  <c r="X20" i="26"/>
  <c r="W20" i="26"/>
  <c r="V20" i="26"/>
  <c r="AY14" i="26" s="1"/>
  <c r="U20" i="26"/>
  <c r="AX14" i="26" s="1"/>
  <c r="T20" i="26"/>
  <c r="S20" i="26"/>
  <c r="AV14" i="26" s="1"/>
  <c r="R20" i="26"/>
  <c r="AU14" i="26" s="1"/>
  <c r="Q20" i="26"/>
  <c r="P20" i="26"/>
  <c r="O20" i="26"/>
  <c r="Z20" i="26" s="1"/>
  <c r="M20" i="26"/>
  <c r="AP14" i="26" s="1"/>
  <c r="L20" i="26"/>
  <c r="AO14" i="26" s="1"/>
  <c r="K20" i="26"/>
  <c r="J20" i="26"/>
  <c r="I20" i="26"/>
  <c r="N20" i="26" s="1"/>
  <c r="G20" i="26"/>
  <c r="F20" i="26"/>
  <c r="E20" i="26"/>
  <c r="AH14" i="26" s="1"/>
  <c r="D20" i="26"/>
  <c r="BB19" i="26"/>
  <c r="BA19" i="26"/>
  <c r="AV19" i="26"/>
  <c r="AU19" i="26"/>
  <c r="AT19" i="26"/>
  <c r="AS19" i="26"/>
  <c r="AN19" i="26"/>
  <c r="AM19" i="26"/>
  <c r="AL19" i="26"/>
  <c r="AJ19" i="26"/>
  <c r="AI19" i="26"/>
  <c r="AH19" i="26"/>
  <c r="AG19" i="26"/>
  <c r="Y19" i="26"/>
  <c r="X19" i="26"/>
  <c r="W19" i="26"/>
  <c r="AZ13" i="26" s="1"/>
  <c r="V19" i="26"/>
  <c r="AY13" i="26" s="1"/>
  <c r="U19" i="26"/>
  <c r="T19" i="26"/>
  <c r="AW13" i="26" s="1"/>
  <c r="S19" i="26"/>
  <c r="AV13" i="26" s="1"/>
  <c r="R19" i="26"/>
  <c r="Q19" i="26"/>
  <c r="P19" i="26"/>
  <c r="O19" i="26"/>
  <c r="AR13" i="26" s="1"/>
  <c r="M19" i="26"/>
  <c r="L19" i="26"/>
  <c r="AO13" i="26" s="1"/>
  <c r="K19" i="26"/>
  <c r="AN13" i="26" s="1"/>
  <c r="J19" i="26"/>
  <c r="AM13" i="26" s="1"/>
  <c r="I19" i="26"/>
  <c r="N19" i="26" s="1"/>
  <c r="G19" i="26"/>
  <c r="F19" i="26"/>
  <c r="E19" i="26"/>
  <c r="D19" i="26"/>
  <c r="H19" i="26" s="1"/>
  <c r="BB18" i="26"/>
  <c r="BA18" i="26"/>
  <c r="AZ18" i="26"/>
  <c r="AY18" i="26"/>
  <c r="AX18" i="26"/>
  <c r="AW18" i="26"/>
  <c r="AS18" i="26"/>
  <c r="AR18" i="26"/>
  <c r="AP18" i="26"/>
  <c r="AO18" i="26"/>
  <c r="AN18" i="26"/>
  <c r="AI18" i="26"/>
  <c r="AH18" i="26"/>
  <c r="AG18" i="26"/>
  <c r="Y18" i="26"/>
  <c r="X18" i="26"/>
  <c r="W18" i="26"/>
  <c r="V18" i="26"/>
  <c r="U18" i="26"/>
  <c r="T18" i="26"/>
  <c r="AW12" i="26" s="1"/>
  <c r="S18" i="26"/>
  <c r="AV12" i="26" s="1"/>
  <c r="R18" i="26"/>
  <c r="AU12" i="26" s="1"/>
  <c r="Q18" i="26"/>
  <c r="P18" i="26"/>
  <c r="O18" i="26"/>
  <c r="Z18" i="26" s="1"/>
  <c r="M18" i="26"/>
  <c r="L18" i="26"/>
  <c r="AO12" i="26" s="1"/>
  <c r="K18" i="26"/>
  <c r="AN12" i="26" s="1"/>
  <c r="J18" i="26"/>
  <c r="I18" i="26"/>
  <c r="N18" i="26" s="1"/>
  <c r="G18" i="26"/>
  <c r="F18" i="26"/>
  <c r="E18" i="26"/>
  <c r="D18" i="26"/>
  <c r="H18" i="26" s="1"/>
  <c r="BB17" i="26"/>
  <c r="BA17" i="26"/>
  <c r="AX17" i="26"/>
  <c r="AW17" i="26"/>
  <c r="AV17" i="26"/>
  <c r="AU17" i="26"/>
  <c r="AT17" i="26"/>
  <c r="AP17" i="26"/>
  <c r="AO17" i="26"/>
  <c r="AN17" i="26"/>
  <c r="AM17" i="26"/>
  <c r="AL17" i="26"/>
  <c r="AH17" i="26"/>
  <c r="AG17" i="26"/>
  <c r="Y17" i="26"/>
  <c r="X17" i="26"/>
  <c r="BA11" i="26" s="1"/>
  <c r="W17" i="26"/>
  <c r="AZ11" i="26" s="1"/>
  <c r="V17" i="26"/>
  <c r="AY11" i="26" s="1"/>
  <c r="U17" i="26"/>
  <c r="T17" i="26"/>
  <c r="S17" i="26"/>
  <c r="R17" i="26"/>
  <c r="Q17" i="26"/>
  <c r="AT11" i="26" s="1"/>
  <c r="P17" i="26"/>
  <c r="AS11" i="26" s="1"/>
  <c r="O17" i="26"/>
  <c r="AR11" i="26" s="1"/>
  <c r="M17" i="26"/>
  <c r="L17" i="26"/>
  <c r="K17" i="26"/>
  <c r="J17" i="26"/>
  <c r="I17" i="26"/>
  <c r="AL11" i="26" s="1"/>
  <c r="G17" i="26"/>
  <c r="AJ11" i="26" s="1"/>
  <c r="F17" i="26"/>
  <c r="E17" i="26"/>
  <c r="D17" i="26"/>
  <c r="H17" i="26" s="1"/>
  <c r="BB16" i="26"/>
  <c r="AY16" i="26"/>
  <c r="AX16" i="26"/>
  <c r="AW16" i="26"/>
  <c r="AT16" i="26"/>
  <c r="AP16" i="26"/>
  <c r="AO16" i="26"/>
  <c r="AN16" i="26"/>
  <c r="AL16" i="26"/>
  <c r="AG16" i="26"/>
  <c r="Y16" i="26"/>
  <c r="BB10" i="26" s="1"/>
  <c r="X16" i="26"/>
  <c r="BA10" i="26" s="1"/>
  <c r="W16" i="26"/>
  <c r="V16" i="26"/>
  <c r="U16" i="26"/>
  <c r="T16" i="26"/>
  <c r="AW10" i="26" s="1"/>
  <c r="S16" i="26"/>
  <c r="AV10" i="26" s="1"/>
  <c r="R16" i="26"/>
  <c r="AU10" i="26" s="1"/>
  <c r="Q16" i="26"/>
  <c r="AT10" i="26" s="1"/>
  <c r="P16" i="26"/>
  <c r="AS10" i="26" s="1"/>
  <c r="O16" i="26"/>
  <c r="AR10" i="26" s="1"/>
  <c r="M16" i="26"/>
  <c r="L16" i="26"/>
  <c r="K16" i="26"/>
  <c r="AN10" i="26" s="1"/>
  <c r="J16" i="26"/>
  <c r="I16" i="26"/>
  <c r="N16" i="26" s="1"/>
  <c r="G16" i="26"/>
  <c r="AJ10" i="26" s="1"/>
  <c r="F16" i="26"/>
  <c r="E16" i="26"/>
  <c r="D16" i="26"/>
  <c r="H16" i="26" s="1"/>
  <c r="BB15" i="26"/>
  <c r="BA15" i="26"/>
  <c r="AW15" i="26"/>
  <c r="AV15" i="26"/>
  <c r="AU15" i="26"/>
  <c r="AT15" i="26"/>
  <c r="AS15" i="26"/>
  <c r="AN15" i="26"/>
  <c r="AM15" i="26"/>
  <c r="AL15" i="26"/>
  <c r="AJ15" i="26"/>
  <c r="Y15" i="26"/>
  <c r="X15" i="26"/>
  <c r="W15" i="26"/>
  <c r="AZ9" i="26" s="1"/>
  <c r="V15" i="26"/>
  <c r="AY9" i="26" s="1"/>
  <c r="U15" i="26"/>
  <c r="T15" i="26"/>
  <c r="S15" i="26"/>
  <c r="R15" i="26"/>
  <c r="Q15" i="26"/>
  <c r="P15" i="26"/>
  <c r="O15" i="26"/>
  <c r="AR9" i="26" s="1"/>
  <c r="M15" i="26"/>
  <c r="L15" i="26"/>
  <c r="K15" i="26"/>
  <c r="J15" i="26"/>
  <c r="I15" i="26"/>
  <c r="N15" i="26" s="1"/>
  <c r="G15" i="26"/>
  <c r="AJ9" i="26" s="1"/>
  <c r="F15" i="26"/>
  <c r="E15" i="26"/>
  <c r="AH9" i="26" s="1"/>
  <c r="D15" i="26"/>
  <c r="H15" i="26" s="1"/>
  <c r="BB14" i="26"/>
  <c r="BA14" i="26"/>
  <c r="AZ14" i="26"/>
  <c r="AW14" i="26"/>
  <c r="AT14" i="26"/>
  <c r="AS14" i="26"/>
  <c r="AR14" i="26"/>
  <c r="AN14" i="26"/>
  <c r="AL14" i="26"/>
  <c r="AJ14" i="26"/>
  <c r="AI14" i="26"/>
  <c r="Y14" i="26"/>
  <c r="X14" i="26"/>
  <c r="W14" i="26"/>
  <c r="AZ8" i="26" s="1"/>
  <c r="V14" i="26"/>
  <c r="AY8" i="26" s="1"/>
  <c r="U14" i="26"/>
  <c r="T14" i="26"/>
  <c r="AW8" i="26" s="1"/>
  <c r="S14" i="26"/>
  <c r="AV8" i="26" s="1"/>
  <c r="R14" i="26"/>
  <c r="AU8" i="26" s="1"/>
  <c r="Q14" i="26"/>
  <c r="P14" i="26"/>
  <c r="O14" i="26"/>
  <c r="Z14" i="26" s="1"/>
  <c r="M14" i="26"/>
  <c r="AP8" i="26" s="1"/>
  <c r="L14" i="26"/>
  <c r="K14" i="26"/>
  <c r="AN8" i="26" s="1"/>
  <c r="J14" i="26"/>
  <c r="I14" i="26"/>
  <c r="N14" i="26" s="1"/>
  <c r="G14" i="26"/>
  <c r="F14" i="26"/>
  <c r="E14" i="26"/>
  <c r="D14" i="26"/>
  <c r="H14" i="26" s="1"/>
  <c r="BB13" i="26"/>
  <c r="BA13" i="26"/>
  <c r="AX13" i="26"/>
  <c r="AU13" i="26"/>
  <c r="AT13" i="26"/>
  <c r="AS13" i="26"/>
  <c r="AP13" i="26"/>
  <c r="AL13" i="26"/>
  <c r="AJ13" i="26"/>
  <c r="AI13" i="26"/>
  <c r="AH13" i="26"/>
  <c r="Y13" i="26"/>
  <c r="X13" i="26"/>
  <c r="W13" i="26"/>
  <c r="AZ7" i="26" s="1"/>
  <c r="V13" i="26"/>
  <c r="AY7" i="26" s="1"/>
  <c r="U13" i="26"/>
  <c r="T13" i="26"/>
  <c r="S13" i="26"/>
  <c r="R13" i="26"/>
  <c r="Q13" i="26"/>
  <c r="P13" i="26"/>
  <c r="O13" i="26"/>
  <c r="AR7" i="26" s="1"/>
  <c r="M13" i="26"/>
  <c r="AP7" i="26" s="1"/>
  <c r="L13" i="26"/>
  <c r="AO7" i="26" s="1"/>
  <c r="K13" i="26"/>
  <c r="J13" i="26"/>
  <c r="I13" i="26"/>
  <c r="N13" i="26" s="1"/>
  <c r="G13" i="26"/>
  <c r="F13" i="26"/>
  <c r="E13" i="26"/>
  <c r="AH7" i="26" s="1"/>
  <c r="D13" i="26"/>
  <c r="BB12" i="26"/>
  <c r="BA12" i="26"/>
  <c r="AZ12" i="26"/>
  <c r="AY12" i="26"/>
  <c r="AX12" i="26"/>
  <c r="AT12" i="26"/>
  <c r="AS12" i="26"/>
  <c r="AR12" i="26"/>
  <c r="AP12" i="26"/>
  <c r="AL12" i="26"/>
  <c r="AJ12" i="26"/>
  <c r="AI12" i="26"/>
  <c r="AH12" i="26"/>
  <c r="AG12" i="26"/>
  <c r="Y12" i="26"/>
  <c r="X12" i="26"/>
  <c r="W12" i="26"/>
  <c r="V12" i="26"/>
  <c r="U12" i="26"/>
  <c r="AX6" i="26" s="1"/>
  <c r="T12" i="26"/>
  <c r="AW6" i="26" s="1"/>
  <c r="S12" i="26"/>
  <c r="AV6" i="26" s="1"/>
  <c r="R12" i="26"/>
  <c r="AU6" i="26" s="1"/>
  <c r="Q12" i="26"/>
  <c r="P12" i="26"/>
  <c r="O12" i="26"/>
  <c r="Z12" i="26" s="1"/>
  <c r="M12" i="26"/>
  <c r="AP6" i="26" s="1"/>
  <c r="L12" i="26"/>
  <c r="AO6" i="26" s="1"/>
  <c r="K12" i="26"/>
  <c r="AN6" i="26" s="1"/>
  <c r="J12" i="26"/>
  <c r="AM6" i="26" s="1"/>
  <c r="I12" i="26"/>
  <c r="N12" i="26" s="1"/>
  <c r="G12" i="26"/>
  <c r="F12" i="26"/>
  <c r="E12" i="26"/>
  <c r="D12" i="26"/>
  <c r="H12" i="26" s="1"/>
  <c r="BB11" i="26"/>
  <c r="AX11" i="26"/>
  <c r="AW11" i="26"/>
  <c r="AV11" i="26"/>
  <c r="AU11" i="26"/>
  <c r="AP11" i="26"/>
  <c r="AO11" i="26"/>
  <c r="AN11" i="26"/>
  <c r="AM11" i="26"/>
  <c r="AI11" i="26"/>
  <c r="AH11" i="26"/>
  <c r="AG11" i="26"/>
  <c r="AA11" i="26"/>
  <c r="Z11" i="26"/>
  <c r="N11" i="26"/>
  <c r="H11" i="26"/>
  <c r="AZ10" i="26"/>
  <c r="AY10" i="26"/>
  <c r="AX10" i="26"/>
  <c r="AP10" i="26"/>
  <c r="AO10" i="26"/>
  <c r="AL10" i="26"/>
  <c r="AI10" i="26"/>
  <c r="AH10" i="26"/>
  <c r="AA10" i="26"/>
  <c r="Z10" i="26"/>
  <c r="N10" i="26"/>
  <c r="H10" i="26"/>
  <c r="BB9" i="26"/>
  <c r="BA9" i="26"/>
  <c r="AX9" i="26"/>
  <c r="AW9" i="26"/>
  <c r="AV9" i="26"/>
  <c r="AU9" i="26"/>
  <c r="AT9" i="26"/>
  <c r="AS9" i="26"/>
  <c r="AP9" i="26"/>
  <c r="AO9" i="26"/>
  <c r="AN9" i="26"/>
  <c r="AM9" i="26"/>
  <c r="AL9" i="26"/>
  <c r="AG9" i="26"/>
  <c r="AA9" i="26"/>
  <c r="Z9" i="26"/>
  <c r="N9" i="26"/>
  <c r="H9" i="26"/>
  <c r="BB8" i="26"/>
  <c r="BA8" i="26"/>
  <c r="AX8" i="26"/>
  <c r="AT8" i="26"/>
  <c r="AS8" i="26"/>
  <c r="AO8" i="26"/>
  <c r="AL8" i="26"/>
  <c r="AJ8" i="26"/>
  <c r="AI8" i="26"/>
  <c r="AH8" i="26"/>
  <c r="AA8" i="26"/>
  <c r="Z8" i="26"/>
  <c r="N8" i="26"/>
  <c r="H8" i="26"/>
  <c r="BB7" i="26"/>
  <c r="BA7" i="26"/>
  <c r="AX7" i="26"/>
  <c r="AW7" i="26"/>
  <c r="AV7" i="26"/>
  <c r="AU7" i="26"/>
  <c r="AT7" i="26"/>
  <c r="AS7" i="26"/>
  <c r="AN7" i="26"/>
  <c r="AM7" i="26"/>
  <c r="AL7" i="26"/>
  <c r="AJ7" i="26"/>
  <c r="AA7" i="26"/>
  <c r="Z7" i="26"/>
  <c r="N7" i="26"/>
  <c r="H7" i="26"/>
  <c r="BB6" i="26"/>
  <c r="BA6" i="26"/>
  <c r="AZ6" i="26"/>
  <c r="AY6" i="26"/>
  <c r="AT6" i="26"/>
  <c r="AS6" i="26"/>
  <c r="AR6" i="26"/>
  <c r="AL6" i="26"/>
  <c r="AJ6" i="26"/>
  <c r="AI6" i="26"/>
  <c r="AH6"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Z32" i="9"/>
  <c r="C23" i="11" s="1"/>
  <c r="X32" i="9"/>
  <c r="W32" i="9"/>
  <c r="V32" i="9"/>
  <c r="U32" i="9"/>
  <c r="T32" i="9"/>
  <c r="R32" i="9"/>
  <c r="P32" i="9"/>
  <c r="O32" i="9"/>
  <c r="N32" i="9"/>
  <c r="M32" i="9"/>
  <c r="L32" i="9"/>
  <c r="J32" i="9"/>
  <c r="H32" i="9"/>
  <c r="G32" i="9"/>
  <c r="F32" i="9"/>
  <c r="E32" i="9"/>
  <c r="D32" i="9"/>
  <c r="W31" i="9"/>
  <c r="V31" i="9"/>
  <c r="U31" i="9"/>
  <c r="T31" i="9"/>
  <c r="S31" i="9"/>
  <c r="O31" i="9"/>
  <c r="N31" i="9"/>
  <c r="M31" i="9"/>
  <c r="L31" i="9"/>
  <c r="K31" i="9"/>
  <c r="G31" i="9"/>
  <c r="F31" i="9"/>
  <c r="E31" i="9"/>
  <c r="D31" i="9"/>
  <c r="Z30" i="9"/>
  <c r="V30" i="9"/>
  <c r="U30" i="9"/>
  <c r="T30" i="9"/>
  <c r="S30" i="9"/>
  <c r="R30" i="9"/>
  <c r="N30" i="9"/>
  <c r="M30" i="9"/>
  <c r="L30" i="9"/>
  <c r="K30" i="9"/>
  <c r="J30" i="9"/>
  <c r="F30" i="9"/>
  <c r="E30" i="9"/>
  <c r="D30" i="9"/>
  <c r="Z29" i="9"/>
  <c r="C20" i="11" s="1"/>
  <c r="Y29" i="9"/>
  <c r="W29" i="9"/>
  <c r="U29" i="9"/>
  <c r="T29" i="9"/>
  <c r="S29" i="9"/>
  <c r="R29" i="9"/>
  <c r="Q29" i="9"/>
  <c r="O29" i="9"/>
  <c r="M29" i="9"/>
  <c r="L29" i="9"/>
  <c r="K29" i="9"/>
  <c r="J29" i="9"/>
  <c r="I29" i="9"/>
  <c r="G29" i="9"/>
  <c r="E29" i="9"/>
  <c r="D29" i="9"/>
  <c r="Z28" i="9"/>
  <c r="C19" i="11" s="1"/>
  <c r="Y28" i="9"/>
  <c r="X28" i="9"/>
  <c r="T28" i="9"/>
  <c r="S28" i="9"/>
  <c r="R28" i="9"/>
  <c r="Q28" i="9"/>
  <c r="P28" i="9"/>
  <c r="L28" i="9"/>
  <c r="K28" i="9"/>
  <c r="J28" i="9"/>
  <c r="I28" i="9"/>
  <c r="H28" i="9"/>
  <c r="G28" i="9"/>
  <c r="D28" i="9"/>
  <c r="Z27" i="9"/>
  <c r="C18" i="11" s="1"/>
  <c r="Y27" i="9"/>
  <c r="X27" i="9"/>
  <c r="W27" i="9"/>
  <c r="S27" i="9"/>
  <c r="R27" i="9"/>
  <c r="Q27" i="9"/>
  <c r="P27" i="9"/>
  <c r="O27" i="9"/>
  <c r="L27" i="9"/>
  <c r="K27" i="9"/>
  <c r="J27" i="9"/>
  <c r="I27" i="9"/>
  <c r="H27" i="9"/>
  <c r="G27" i="9"/>
  <c r="D27" i="9"/>
  <c r="Z26" i="9"/>
  <c r="B83" i="11" s="1"/>
  <c r="Y26" i="9"/>
  <c r="X26" i="9"/>
  <c r="W26" i="9"/>
  <c r="V26" i="9"/>
  <c r="R26" i="9"/>
  <c r="Q26" i="9"/>
  <c r="P26" i="9"/>
  <c r="O26" i="9"/>
  <c r="N26" i="9"/>
  <c r="M26" i="9"/>
  <c r="J26" i="9"/>
  <c r="I26" i="9"/>
  <c r="H26" i="9"/>
  <c r="G26" i="9"/>
  <c r="F26" i="9"/>
  <c r="Y25" i="9"/>
  <c r="X25" i="9"/>
  <c r="W25" i="9"/>
  <c r="V25" i="9"/>
  <c r="U25" i="9"/>
  <c r="Q25" i="9"/>
  <c r="P25" i="9"/>
  <c r="O25" i="9"/>
  <c r="N25" i="9"/>
  <c r="M25" i="9"/>
  <c r="I25" i="9"/>
  <c r="H25" i="9"/>
  <c r="G25" i="9"/>
  <c r="F25" i="9"/>
  <c r="E25" i="9"/>
  <c r="D25" i="9"/>
  <c r="Z24" i="9"/>
  <c r="X24" i="9"/>
  <c r="W24" i="9"/>
  <c r="V24" i="9"/>
  <c r="U24" i="9"/>
  <c r="T24" i="9"/>
  <c r="R24" i="9"/>
  <c r="P24" i="9"/>
  <c r="O24" i="9"/>
  <c r="N24" i="9"/>
  <c r="M24" i="9"/>
  <c r="L24" i="9"/>
  <c r="J24" i="9"/>
  <c r="H24" i="9"/>
  <c r="G24" i="9"/>
  <c r="F24" i="9"/>
  <c r="E24" i="9"/>
  <c r="D24" i="9"/>
  <c r="W23" i="9"/>
  <c r="V23" i="9"/>
  <c r="U23" i="9"/>
  <c r="T23" i="9"/>
  <c r="S23" i="9"/>
  <c r="O23" i="9"/>
  <c r="N23" i="9"/>
  <c r="M23" i="9"/>
  <c r="L23" i="9"/>
  <c r="K23" i="9"/>
  <c r="G23" i="9"/>
  <c r="F23" i="9"/>
  <c r="E23" i="9"/>
  <c r="D23" i="9"/>
  <c r="Z22" i="9"/>
  <c r="V22" i="9"/>
  <c r="U22" i="9"/>
  <c r="T22" i="9"/>
  <c r="S22" i="9"/>
  <c r="R22" i="9"/>
  <c r="N22" i="9"/>
  <c r="M22" i="9"/>
  <c r="L22" i="9"/>
  <c r="K22" i="9"/>
  <c r="J22" i="9"/>
  <c r="F22" i="9"/>
  <c r="E22" i="9"/>
  <c r="D22" i="9"/>
  <c r="Z21" i="9"/>
  <c r="C12" i="11" s="1"/>
  <c r="Y21" i="9"/>
  <c r="W21" i="9"/>
  <c r="U21" i="9"/>
  <c r="T21" i="9"/>
  <c r="S21" i="9"/>
  <c r="R21" i="9"/>
  <c r="Q21" i="9"/>
  <c r="P21" i="9"/>
  <c r="O21" i="9"/>
  <c r="M21" i="9"/>
  <c r="L21" i="9"/>
  <c r="K21" i="9"/>
  <c r="J21" i="9"/>
  <c r="I21" i="9"/>
  <c r="G21" i="9"/>
  <c r="E21" i="9"/>
  <c r="D21" i="9"/>
  <c r="Z20" i="9"/>
  <c r="C11" i="11" s="1"/>
  <c r="Y20" i="9"/>
  <c r="X20" i="9"/>
  <c r="T20" i="9"/>
  <c r="S20" i="9"/>
  <c r="R20" i="9"/>
  <c r="Q20" i="9"/>
  <c r="P20" i="9"/>
  <c r="L20" i="9"/>
  <c r="K20" i="9"/>
  <c r="J20" i="9"/>
  <c r="I20" i="9"/>
  <c r="H20" i="9"/>
  <c r="D20" i="9"/>
  <c r="Z19" i="9"/>
  <c r="C10" i="11" s="1"/>
  <c r="Y19" i="9"/>
  <c r="X19" i="9"/>
  <c r="W19" i="9"/>
  <c r="V19" i="9"/>
  <c r="S19" i="9"/>
  <c r="R19" i="9"/>
  <c r="Q19" i="9"/>
  <c r="P19" i="9"/>
  <c r="O19" i="9"/>
  <c r="L19" i="9"/>
  <c r="K19" i="9"/>
  <c r="J19" i="9"/>
  <c r="I19" i="9"/>
  <c r="H19" i="9"/>
  <c r="G19" i="9"/>
  <c r="Z18" i="9"/>
  <c r="C9" i="11" s="1"/>
  <c r="Y18" i="9"/>
  <c r="X18" i="9"/>
  <c r="W18" i="9"/>
  <c r="V18" i="9"/>
  <c r="R18" i="9"/>
  <c r="Q18" i="9"/>
  <c r="P18" i="9"/>
  <c r="O18" i="9"/>
  <c r="N18" i="9"/>
  <c r="J18" i="9"/>
  <c r="I18" i="9"/>
  <c r="H18" i="9"/>
  <c r="G18" i="9"/>
  <c r="F18" i="9"/>
  <c r="Y17" i="9"/>
  <c r="X17" i="9"/>
  <c r="W17" i="9"/>
  <c r="V17" i="9"/>
  <c r="U17" i="9"/>
  <c r="Q17" i="9"/>
  <c r="P17" i="9"/>
  <c r="O17" i="9"/>
  <c r="N17" i="9"/>
  <c r="M17" i="9"/>
  <c r="I17" i="9"/>
  <c r="H17" i="9"/>
  <c r="G17" i="9"/>
  <c r="F17" i="9"/>
  <c r="E17" i="9"/>
  <c r="Z16" i="9"/>
  <c r="C7" i="11" s="1"/>
  <c r="X16" i="9"/>
  <c r="W16" i="9"/>
  <c r="V16" i="9"/>
  <c r="U16" i="9"/>
  <c r="T16" i="9"/>
  <c r="S16" i="9"/>
  <c r="R16" i="9"/>
  <c r="P16" i="9"/>
  <c r="O16" i="9"/>
  <c r="N16" i="9"/>
  <c r="M16" i="9"/>
  <c r="L16" i="9"/>
  <c r="J16" i="9"/>
  <c r="H16" i="9"/>
  <c r="G16" i="9"/>
  <c r="F16" i="9"/>
  <c r="E16" i="9"/>
  <c r="D16" i="9"/>
  <c r="W15" i="9"/>
  <c r="V15" i="9"/>
  <c r="U15" i="9"/>
  <c r="T15" i="9"/>
  <c r="S15" i="9"/>
  <c r="O15" i="9"/>
  <c r="N15" i="9"/>
  <c r="M15" i="9"/>
  <c r="L15" i="9"/>
  <c r="K15" i="9"/>
  <c r="G15" i="9"/>
  <c r="F15" i="9"/>
  <c r="E15" i="9"/>
  <c r="D15" i="9"/>
  <c r="Z14" i="9"/>
  <c r="B71" i="11" s="1"/>
  <c r="Y14" i="9"/>
  <c r="V14" i="9"/>
  <c r="U14" i="9"/>
  <c r="T14" i="9"/>
  <c r="S14" i="9"/>
  <c r="R14" i="9"/>
  <c r="N14" i="9"/>
  <c r="M14" i="9"/>
  <c r="L14" i="9"/>
  <c r="K14" i="9"/>
  <c r="J14" i="9"/>
  <c r="F14" i="9"/>
  <c r="E14" i="9"/>
  <c r="D14" i="9"/>
  <c r="Z13" i="9"/>
  <c r="Y13" i="9"/>
  <c r="W13" i="9"/>
  <c r="U13" i="9"/>
  <c r="T13" i="9"/>
  <c r="S13" i="9"/>
  <c r="R13" i="9"/>
  <c r="Q13" i="9"/>
  <c r="O13" i="9"/>
  <c r="M13" i="9"/>
  <c r="L13" i="9"/>
  <c r="K13" i="9"/>
  <c r="J13" i="9"/>
  <c r="I13" i="9"/>
  <c r="H13" i="9"/>
  <c r="G13" i="9"/>
  <c r="E13" i="9"/>
  <c r="D13" i="9"/>
  <c r="Z12" i="9"/>
  <c r="Y12" i="9"/>
  <c r="X12" i="9"/>
  <c r="T12" i="9"/>
  <c r="S12" i="9"/>
  <c r="R12" i="9"/>
  <c r="Q12" i="9"/>
  <c r="P12" i="9"/>
  <c r="L12" i="9"/>
  <c r="K12" i="9"/>
  <c r="J12" i="9"/>
  <c r="I12" i="9"/>
  <c r="H12" i="9"/>
  <c r="D12" i="9"/>
  <c r="Z11" i="9"/>
  <c r="Y11" i="9"/>
  <c r="X11" i="9"/>
  <c r="W11" i="9"/>
  <c r="S11" i="9"/>
  <c r="R11" i="9"/>
  <c r="Q11" i="9"/>
  <c r="P11" i="9"/>
  <c r="O11" i="9"/>
  <c r="L11" i="9"/>
  <c r="K11" i="9"/>
  <c r="J11" i="9"/>
  <c r="I11" i="9"/>
  <c r="H11" i="9"/>
  <c r="G11" i="9"/>
  <c r="D11"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AC31" i="4" s="1"/>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AE29" i="4" s="1"/>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AD27" i="4" s="1"/>
  <c r="G27" i="4"/>
  <c r="F27" i="4"/>
  <c r="E27" i="4"/>
  <c r="D27" i="4"/>
  <c r="Y26" i="4"/>
  <c r="W26" i="4"/>
  <c r="V26" i="4"/>
  <c r="U26" i="4"/>
  <c r="T26" i="4"/>
  <c r="S26" i="4"/>
  <c r="R26" i="4"/>
  <c r="Q26" i="4"/>
  <c r="P26" i="4"/>
  <c r="O26" i="4"/>
  <c r="N26" i="4"/>
  <c r="M26" i="4"/>
  <c r="AE26" i="4" s="1"/>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AE23" i="4" s="1"/>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AD21" i="4" s="1"/>
  <c r="G21" i="4"/>
  <c r="F21" i="4"/>
  <c r="E21" i="4"/>
  <c r="D21" i="4"/>
  <c r="AC21" i="4" s="1"/>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AC16" i="4" s="1"/>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AC14" i="4" s="1"/>
  <c r="Y13" i="4"/>
  <c r="W13" i="4"/>
  <c r="V13" i="4"/>
  <c r="U13" i="4"/>
  <c r="T13" i="4"/>
  <c r="S13" i="4"/>
  <c r="R13" i="4"/>
  <c r="Q13" i="4"/>
  <c r="P13" i="4"/>
  <c r="O13" i="4"/>
  <c r="N13" i="4"/>
  <c r="M13" i="4"/>
  <c r="L13" i="4"/>
  <c r="K13" i="4"/>
  <c r="J13" i="4"/>
  <c r="I13" i="4"/>
  <c r="H13" i="4"/>
  <c r="G13" i="4"/>
  <c r="F13" i="4"/>
  <c r="E13" i="4"/>
  <c r="D13" i="4"/>
  <c r="AC13" i="4" s="1"/>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AE11" i="4" s="1"/>
  <c r="L11" i="4"/>
  <c r="K11" i="4"/>
  <c r="J11" i="4"/>
  <c r="I11" i="4"/>
  <c r="H11" i="4"/>
  <c r="G11" i="4"/>
  <c r="F11" i="4"/>
  <c r="E11" i="4"/>
  <c r="D11" i="4"/>
  <c r="Y10" i="4"/>
  <c r="W10" i="4"/>
  <c r="V10" i="4"/>
  <c r="U10" i="4"/>
  <c r="T10" i="4"/>
  <c r="S10" i="4"/>
  <c r="R10" i="4"/>
  <c r="Q10" i="4"/>
  <c r="P10" i="4"/>
  <c r="O10" i="4"/>
  <c r="N10" i="4"/>
  <c r="M10" i="4"/>
  <c r="L10" i="4"/>
  <c r="K10" i="4"/>
  <c r="J10" i="4"/>
  <c r="I10" i="4"/>
  <c r="AE10" i="4" s="1"/>
  <c r="H10" i="4"/>
  <c r="G10" i="4"/>
  <c r="F10" i="4"/>
  <c r="E10" i="4"/>
  <c r="D10" i="4"/>
  <c r="AC10" i="4" s="1"/>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X10" i="4" l="1"/>
  <c r="Z10" i="4" s="1"/>
  <c r="AD17" i="4"/>
  <c r="AE21" i="4"/>
  <c r="X23" i="4"/>
  <c r="Z23" i="4" s="1"/>
  <c r="AE27" i="4"/>
  <c r="AD32" i="4"/>
  <c r="B79" i="11"/>
  <c r="C13" i="1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C15" i="9" s="1"/>
  <c r="C72" i="11" s="1"/>
  <c r="AD15" i="4"/>
  <c r="AD19" i="4"/>
  <c r="AE24" i="4"/>
  <c r="AE24" i="9" s="1"/>
  <c r="E81" i="11" s="1"/>
  <c r="AD25" i="4"/>
  <c r="AR8" i="26"/>
  <c r="AG13" i="26"/>
  <c r="AI15" i="26"/>
  <c r="AA17" i="26"/>
  <c r="N17" i="26"/>
  <c r="AL26" i="26"/>
  <c r="AA36" i="26"/>
  <c r="AD12" i="8"/>
  <c r="D11" i="25"/>
  <c r="E20" i="25"/>
  <c r="AD28" i="8"/>
  <c r="AD28" i="10" s="1"/>
  <c r="C5" i="11"/>
  <c r="F26" i="11"/>
  <c r="AF4" i="4"/>
  <c r="AC12" i="4"/>
  <c r="AC13" i="9" s="1"/>
  <c r="AE15" i="4"/>
  <c r="X16" i="4"/>
  <c r="Z16" i="4" s="1"/>
  <c r="AD22" i="4"/>
  <c r="AC23" i="4"/>
  <c r="X26" i="4"/>
  <c r="Z26" i="4" s="1"/>
  <c r="AC29" i="4"/>
  <c r="C15" i="11"/>
  <c r="B81" i="11"/>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E19" i="5" s="1"/>
  <c r="AD23" i="4"/>
  <c r="AD23" i="9" s="1"/>
  <c r="D80" i="11" s="1"/>
  <c r="AE25" i="4"/>
  <c r="AD29" i="4"/>
  <c r="AA19" i="26"/>
  <c r="H21" i="26"/>
  <c r="AA27" i="26"/>
  <c r="E10" i="25"/>
  <c r="AD18" i="8"/>
  <c r="D17" i="25"/>
  <c r="L21" i="25" s="1"/>
  <c r="C17" i="11"/>
  <c r="F42" i="11"/>
  <c r="B73" i="11"/>
  <c r="G17" i="93"/>
  <c r="AD13" i="4"/>
  <c r="AF21" i="4"/>
  <c r="AD26" i="4"/>
  <c r="B94" i="11"/>
  <c r="B87" i="11"/>
  <c r="C21" i="11"/>
  <c r="AG22" i="26"/>
  <c r="AR22" i="26"/>
  <c r="AA29" i="26"/>
  <c r="AA33" i="26"/>
  <c r="AA6" i="27"/>
  <c r="E8" i="25"/>
  <c r="M12" i="25" s="1"/>
  <c r="AD16" i="8"/>
  <c r="AD16" i="10" s="1"/>
  <c r="D15" i="25"/>
  <c r="E24" i="25"/>
  <c r="B75" i="11"/>
  <c r="D13" i="94"/>
  <c r="AE13" i="4"/>
  <c r="AC18" i="4"/>
  <c r="X21" i="4"/>
  <c r="Z21" i="4" s="1"/>
  <c r="X24" i="4"/>
  <c r="Z24" i="4" s="1"/>
  <c r="AE30" i="4"/>
  <c r="AH30" i="27" s="1"/>
  <c r="AD31" i="4"/>
  <c r="AD31" i="9" s="1"/>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E31" i="5"/>
  <c r="AE25" i="9"/>
  <c r="E82" i="11" s="1"/>
  <c r="AE25" i="5"/>
  <c r="AH25" i="27"/>
  <c r="AE26" i="9"/>
  <c r="E83" i="11" s="1"/>
  <c r="AE17" i="5"/>
  <c r="AE15" i="5"/>
  <c r="AH15" i="27"/>
  <c r="AE15" i="9"/>
  <c r="E72" i="11" s="1"/>
  <c r="AE33" i="5"/>
  <c r="AE29" i="5"/>
  <c r="AH14" i="27"/>
  <c r="AD21" i="5"/>
  <c r="AE27" i="5"/>
  <c r="AH27" i="27"/>
  <c r="AE27" i="9"/>
  <c r="E84" i="11" s="1"/>
  <c r="AM12" i="26"/>
  <c r="AA18" i="26"/>
  <c r="E14" i="94"/>
  <c r="X29" i="4"/>
  <c r="Z29" i="4" s="1"/>
  <c r="AD33" i="9"/>
  <c r="AG33" i="27"/>
  <c r="AF8" i="4"/>
  <c r="AD26" i="9"/>
  <c r="D83" i="11" s="1"/>
  <c r="AD26" i="5"/>
  <c r="AG26" i="27"/>
  <c r="X28" i="4"/>
  <c r="Z28" i="4" s="1"/>
  <c r="I24" i="9"/>
  <c r="Q24" i="9"/>
  <c r="Y24" i="9"/>
  <c r="AI9" i="26"/>
  <c r="AA16" i="26"/>
  <c r="AM10" i="26"/>
  <c r="AM18" i="26"/>
  <c r="AA24" i="26"/>
  <c r="AI27" i="26"/>
  <c r="E32" i="11"/>
  <c r="E11" i="11"/>
  <c r="E36" i="11"/>
  <c r="E15" i="11"/>
  <c r="B85" i="11"/>
  <c r="I10" i="94"/>
  <c r="E22" i="94"/>
  <c r="AE30" i="5"/>
  <c r="AA32" i="26"/>
  <c r="AI26" i="26"/>
  <c r="AC18" i="5"/>
  <c r="F19" i="93"/>
  <c r="AC17" i="4"/>
  <c r="AF18" i="27" s="1"/>
  <c r="AD17" i="5"/>
  <c r="AE18" i="4"/>
  <c r="AG25" i="27"/>
  <c r="AD25" i="9"/>
  <c r="D82" i="11" s="1"/>
  <c r="AD25" i="5"/>
  <c r="AC11" i="4"/>
  <c r="AE12" i="4"/>
  <c r="AE13" i="9" s="1"/>
  <c r="X14" i="4"/>
  <c r="Z14" i="4" s="1"/>
  <c r="AD19" i="5"/>
  <c r="AD20" i="4"/>
  <c r="X22" i="4"/>
  <c r="Z22" i="4" s="1"/>
  <c r="AC27" i="4"/>
  <c r="AE28" i="4"/>
  <c r="AE29" i="9" s="1"/>
  <c r="E86" i="11" s="1"/>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I18" i="94"/>
  <c r="AH11" i="27"/>
  <c r="AE11" i="9"/>
  <c r="I23" i="94"/>
  <c r="AD30" i="9"/>
  <c r="AD30" i="5"/>
  <c r="AG30" i="27"/>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AD24" i="5"/>
  <c r="AC31" i="5"/>
  <c r="AE14" i="9"/>
  <c r="E71" i="11" s="1"/>
  <c r="D19" i="9"/>
  <c r="AH24" i="27"/>
  <c r="E28" i="11"/>
  <c r="E7" i="11"/>
  <c r="H17" i="94"/>
  <c r="AD33" i="5"/>
  <c r="AD29" i="5"/>
  <c r="AM16" i="26"/>
  <c r="AA22" i="26"/>
  <c r="AA34" i="26"/>
  <c r="AI28" i="26"/>
  <c r="AD24" i="10"/>
  <c r="V22" i="25"/>
  <c r="G21" i="25"/>
  <c r="V24" i="25"/>
  <c r="G23" i="25"/>
  <c r="V26" i="25"/>
  <c r="G25" i="25"/>
  <c r="V28" i="25"/>
  <c r="G27" i="25"/>
  <c r="N13" i="9"/>
  <c r="P13" i="27"/>
  <c r="Y14" i="27"/>
  <c r="W14" i="9"/>
  <c r="K18" i="9"/>
  <c r="L18" i="27"/>
  <c r="AA23" i="27"/>
  <c r="X23" i="9"/>
  <c r="AF13" i="4"/>
  <c r="AE23" i="5"/>
  <c r="AH26" i="27"/>
  <c r="I16" i="9"/>
  <c r="Q16" i="9"/>
  <c r="Y16" i="9"/>
  <c r="AD27" i="9"/>
  <c r="D84" i="11" s="1"/>
  <c r="I32" i="9"/>
  <c r="Q32" i="9"/>
  <c r="Y32" i="9"/>
  <c r="AA12" i="26"/>
  <c r="AM14" i="26"/>
  <c r="AA20" i="26"/>
  <c r="AM22" i="26"/>
  <c r="AA28" i="26"/>
  <c r="AC33" i="5"/>
  <c r="AC11" i="8"/>
  <c r="AC13" i="8"/>
  <c r="AC15" i="8"/>
  <c r="AC16" i="7" s="1"/>
  <c r="AC17" i="8"/>
  <c r="AC19" i="8"/>
  <c r="AC21" i="8"/>
  <c r="AC23" i="8"/>
  <c r="AC25" i="8"/>
  <c r="AC27" i="8"/>
  <c r="AC28" i="7" s="1"/>
  <c r="B77" i="11"/>
  <c r="F14" i="93"/>
  <c r="G16" i="94"/>
  <c r="AD22" i="9"/>
  <c r="D79" i="11" s="1"/>
  <c r="AG22" i="27"/>
  <c r="E13" i="93"/>
  <c r="G24" i="94"/>
  <c r="AE21" i="5"/>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F29" i="4"/>
  <c r="AG29" i="4" s="1"/>
  <c r="AC14" i="9"/>
  <c r="C71" i="11" s="1"/>
  <c r="AC14" i="5"/>
  <c r="AF14" i="27"/>
  <c r="AC19" i="4"/>
  <c r="AE20" i="4"/>
  <c r="AH21" i="27" s="1"/>
  <c r="X25" i="4"/>
  <c r="Z25" i="4" s="1"/>
  <c r="AG27" i="27"/>
  <c r="AD28" i="4"/>
  <c r="AD29" i="9" s="1"/>
  <c r="D86" i="11" s="1"/>
  <c r="X30" i="4"/>
  <c r="Z30" i="4" s="1"/>
  <c r="T11" i="9"/>
  <c r="T27" i="9"/>
  <c r="E28" i="27"/>
  <c r="O28" i="27"/>
  <c r="W28" i="27"/>
  <c r="AE24" i="5"/>
  <c r="E40" i="11"/>
  <c r="E19" i="11"/>
  <c r="H25" i="94"/>
  <c r="AC16" i="10"/>
  <c r="AC20" i="10"/>
  <c r="AC24" i="10"/>
  <c r="G8" i="93"/>
  <c r="F13" i="93"/>
  <c r="G19" i="93"/>
  <c r="E21" i="94"/>
  <c r="H24" i="94"/>
  <c r="J6" i="95"/>
  <c r="N10" i="95"/>
  <c r="D24" i="95"/>
  <c r="AC20" i="4"/>
  <c r="AC22" i="4"/>
  <c r="AF23" i="27" s="1"/>
  <c r="AC24" i="4"/>
  <c r="AC26" i="4"/>
  <c r="AC28" i="4"/>
  <c r="AF29" i="27" s="1"/>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AF14" i="4" s="1"/>
  <c r="X15" i="4"/>
  <c r="Z15" i="4" s="1"/>
  <c r="AD16" i="4"/>
  <c r="AD17" i="9" s="1"/>
  <c r="D74" i="11" s="1"/>
  <c r="X17" i="4"/>
  <c r="Z17" i="4" s="1"/>
  <c r="AD18" i="4"/>
  <c r="AD22" i="5" s="1"/>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2" i="11"/>
  <c r="B76" i="11"/>
  <c r="B78" i="11"/>
  <c r="B80" i="11"/>
  <c r="B84" i="11"/>
  <c r="B8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I12"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4" i="93"/>
  <c r="D5" i="93"/>
  <c r="G9" i="93"/>
  <c r="D13" i="93"/>
  <c r="D21" i="93"/>
  <c r="J4" i="95"/>
  <c r="D6" i="95"/>
  <c r="L6" i="95"/>
  <c r="F8" i="95"/>
  <c r="N8" i="95"/>
  <c r="J12" i="95"/>
  <c r="D14" i="95"/>
  <c r="L14" i="95"/>
  <c r="J20" i="95"/>
  <c r="D22" i="95"/>
  <c r="L22" i="95"/>
  <c r="F24" i="93"/>
  <c r="F26" i="94"/>
  <c r="D4" i="94"/>
  <c r="D6"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H25" i="93"/>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O19"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AH23" i="27" l="1"/>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G14" i="4"/>
  <c r="AC15" i="5"/>
  <c r="AF16" i="4"/>
  <c r="AG16" i="4" s="1"/>
  <c r="AC21" i="5"/>
  <c r="AD32" i="9"/>
  <c r="AG21" i="4"/>
  <c r="H28" i="25"/>
  <c r="AD27" i="5"/>
  <c r="AF16" i="27"/>
  <c r="AD20" i="10"/>
  <c r="AG23" i="27"/>
  <c r="AD26" i="10"/>
  <c r="AF15" i="4"/>
  <c r="AH32" i="27"/>
  <c r="AC22" i="10"/>
  <c r="F4" i="94"/>
  <c r="U29" i="25"/>
  <c r="AD22" i="7"/>
  <c r="AC16" i="5"/>
  <c r="AE30" i="9"/>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B92" i="11"/>
  <c r="D87" i="11"/>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B93" i="11"/>
  <c r="E87" i="11"/>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AG13" i="4"/>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I5"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AG15" i="4"/>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H7" i="93"/>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I6" i="94" l="1"/>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<sst xmlns="http://schemas.openxmlformats.org/spreadsheetml/2006/main" count="2479" uniqueCount="387">
  <si>
    <t>GHANA STATISTICAL SERVICE</t>
  </si>
  <si>
    <t>Statistics for Development and Progress</t>
  </si>
  <si>
    <t>Quarterly GDP Bullletin</t>
  </si>
  <si>
    <t>JUNE 2023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</si>
  <si>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</si>
  <si>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</si>
  <si>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</si>
  <si>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</si>
  <si>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</si>
  <si>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</si>
  <si>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</si>
  <si>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</si>
  <si>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</si>
  <si>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</si>
  <si>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</si>
  <si>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Second Quarter of 2023</t>
  </si>
  <si>
    <t>Third Quarter of 2023</t>
  </si>
  <si>
    <t>Fourth Quarter of 2024</t>
  </si>
  <si>
    <t>First Quarter of 2024</t>
  </si>
  <si>
    <t>Explanatory notes</t>
  </si>
  <si>
    <t xml:space="preserve">Introduction  </t>
  </si>
  <si>
    <t xml:space="preserve">This publication contains final rebased quarterly GDP estimates for 2013 Q1 to 2021 Q4, revised estimates for </t>
  </si>
  <si>
    <t xml:space="preserve"> 2022Q1 to 2022Q4 and provisional estimates for 2023Q1.</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</si>
  <si>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</si>
  <si>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</si>
  <si>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</si>
  <si>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</si>
  <si>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</si>
  <si>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</si>
  <si>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</si>
  <si>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</si>
  <si>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</si>
  <si>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</si>
  <si>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</si>
  <si>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</si>
  <si>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</si>
  <si>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</si>
  <si>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</si>
  <si>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Appendix 1- Quarterly Gross Domestic Product at current prices by economic activity and respective sectoral distribution</t>
  </si>
  <si>
    <t>Appendix 2 - Agriculture: value added by activity at current prices</t>
  </si>
  <si>
    <t>Appendix 3- Industry: value added by activity at current prices</t>
  </si>
  <si>
    <t>Appendix 4 - Services: value added by activity at current prices</t>
  </si>
  <si>
    <t>Appendix 2 - Quarterly value added and GDP at constant 2013 prices by economic activity</t>
  </si>
  <si>
    <t>Appendix 7 - Agriculture: quarterly value added at constant 2013 prices by economic activity</t>
  </si>
  <si>
    <t>Appendix 8 - Agriculture: quarterly value added at constant 2013 prices by economic activity (quarter-on-quarter change</t>
  </si>
  <si>
    <t>Appendix 9 - Agriculture: quarterly value added at constant 2013 prices by economic activity (year-on-year change)</t>
  </si>
  <si>
    <t>Appendix 10 - Industry: quarterly value added at constant 2013 prices by economic activity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</si>
  <si>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</si>
  <si>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</si>
  <si>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</si>
  <si>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Appendix 14- Services: quarterly value added at constant 2013 prices by economic activity (quarter-on-quarter change)</t>
  </si>
  <si>
    <t>Appendix 15 - Services:  quarterly value added at constant 2013 prices by economic activity (year-on-year change)</t>
  </si>
  <si>
    <t>Appendix 3- Seasonally adjusted quarterly value added and Gross Domestic Product at constant 2013 prices by economic activity</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</si>
  <si>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</si>
  <si>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</si>
  <si>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</si>
  <si>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</si>
  <si>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</si>
  <si>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</si>
  <si>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</si>
  <si>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</si>
  <si>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</si>
  <si>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</si>
  <si>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</si>
  <si>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</si>
  <si>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</si>
  <si>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</si>
  <si>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</si>
  <si>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</si>
  <si>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</si>
  <si>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</si>
  <si>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</si>
  <si>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</si>
  <si>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</si>
  <si>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</si>
  <si>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</si>
  <si>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</si>
  <si>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</si>
  <si>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</si>
  <si>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</si>
  <si>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</si>
  <si>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</si>
  <si>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</si>
  <si>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</si>
  <si>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</si>
  <si>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</si>
  <si>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</si>
  <si>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</si>
  <si>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</si>
  <si>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</si>
  <si>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</si>
  <si>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</si>
  <si>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</si>
  <si>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</si>
  <si>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</si>
  <si>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</si>
  <si>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</si>
  <si>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</si>
  <si>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</si>
  <si>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</si>
  <si>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</si>
  <si>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</si>
  <si>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</si>
  <si>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</si>
  <si>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</si>
  <si>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</si>
  <si>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</si>
  <si>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</si>
  <si>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</si>
  <si>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</si>
  <si>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</si>
  <si>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</si>
  <si>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</si>
  <si>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</si>
  <si>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</si>
  <si>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</si>
  <si>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</si>
  <si>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</si>
  <si>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</si>
  <si>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</si>
  <si>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</si>
  <si>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</si>
  <si>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</si>
  <si>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</si>
  <si>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</si>
  <si>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</si>
  <si>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</si>
  <si>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</si>
  <si>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</si>
  <si>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</si>
  <si>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</si>
  <si>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</si>
  <si>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</si>
  <si>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</si>
  <si>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</si>
  <si>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</si>
  <si>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</si>
  <si>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</si>
  <si>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</si>
  <si>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</si>
  <si>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</si>
  <si>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</si>
  <si>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</si>
  <si>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</si>
  <si>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</si>
  <si>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</si>
  <si>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</si>
  <si>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</si>
  <si>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</si>
  <si>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</si>
  <si>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</si>
  <si>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</si>
  <si>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</si>
  <si>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</si>
  <si>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</si>
  <si>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</si>
  <si>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</si>
  <si>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</si>
  <si>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</si>
  <si>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</si>
  <si>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</si>
  <si>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</si>
  <si>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</si>
  <si>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</si>
  <si>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</si>
  <si>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</si>
  <si>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</si>
  <si>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</si>
  <si>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</si>
  <si>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</si>
  <si>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</si>
  <si>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</si>
  <si>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</si>
  <si>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</si>
  <si>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</si>
  <si>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</si>
  <si>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</si>
  <si>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</si>
  <si>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</si>
  <si>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</si>
  <si>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</si>
  <si>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</si>
  <si>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</si>
  <si>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</si>
  <si>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</si>
  <si>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</si>
  <si>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</si>
  <si>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</si>
  <si>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</si>
  <si>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</si>
  <si>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</si>
  <si>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</si>
  <si>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</si>
  <si>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</si>
  <si>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</si>
  <si>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</si>
  <si>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</si>
  <si>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</si>
  <si>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</si>
  <si>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</si>
  <si>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</si>
  <si>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</si>
  <si>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</si>
  <si>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</si>
  <si>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</si>
  <si>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</si>
  <si>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</si>
  <si>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</si>
  <si>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</si>
  <si>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</si>
  <si>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</si>
  <si>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</si>
  <si>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</si>
  <si>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</si>
  <si>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</si>
  <si>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</si>
  <si>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</si>
  <si>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</si>
  <si>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</si>
  <si>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</si>
  <si>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</si>
  <si>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</si>
  <si>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</si>
  <si>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</si>
  <si>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</si>
  <si>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</si>
  <si>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</si>
  <si>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</si>
  <si>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</si>
  <si>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</si>
  <si>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</si>
  <si>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</si>
  <si>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</si>
  <si>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</si>
  <si>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</si>
  <si>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</si>
  <si>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</si>
  <si>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</si>
  <si>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</si>
  <si>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</si>
  <si>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</si>
  <si>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</si>
  <si>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</si>
  <si>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</si>
  <si>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</si>
  <si>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*revised</t>
  </si>
  <si>
    <t>** provisional</t>
  </si>
  <si>
    <t xml:space="preserve"> Value Added (GHc Million)</t>
  </si>
  <si>
    <t>Cocoa</t>
  </si>
  <si>
    <t>Forestry &amp; Logging</t>
  </si>
  <si>
    <t>ow informal</t>
  </si>
  <si>
    <t>Oil &amp; Gas</t>
  </si>
  <si>
    <t xml:space="preserve">Electricity
</t>
  </si>
  <si>
    <t>informal</t>
  </si>
  <si>
    <t>Trade; Repair of Vehicles, Household Goods</t>
  </si>
  <si>
    <t>Real Estate</t>
  </si>
  <si>
    <t>Professional, Administrative &amp; other Services Activities</t>
  </si>
  <si>
    <t>Public Administration &amp; Defence; Social Security</t>
  </si>
  <si>
    <t>Other Personal Service  Activities</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</si>
  <si>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</si>
  <si>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</si>
  <si>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</si>
  <si>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</si>
  <si>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</si>
  <si>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</si>
  <si>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Crops</t>
  </si>
  <si>
    <t>Ministry of Food and Agriculture</t>
  </si>
  <si>
    <t xml:space="preserve"> o/w Cocoa</t>
  </si>
  <si>
    <t>COCOBOD</t>
  </si>
  <si>
    <t>Forestry Commission</t>
  </si>
  <si>
    <t>Fishery Commission</t>
  </si>
  <si>
    <t>Sources of Data</t>
  </si>
  <si>
    <t>Mining and Quarrying</t>
  </si>
  <si>
    <t>Minerals Commission</t>
  </si>
  <si>
    <t xml:space="preserve"> o/w Oil and Gas</t>
  </si>
  <si>
    <t>Ghana National Petroleum Commission</t>
  </si>
  <si>
    <t>Manufacturing</t>
  </si>
  <si>
    <t>VAT-Ghana Revenue Authority</t>
  </si>
  <si>
    <t xml:space="preserve">Electricity </t>
  </si>
  <si>
    <t>Volta River Authority, ECG, GRIDCO</t>
  </si>
  <si>
    <t>Ghana Water Company</t>
  </si>
  <si>
    <t>Construction</t>
  </si>
  <si>
    <t>Cement Producing Factories and Import of Cement</t>
  </si>
  <si>
    <t>Trade, Repair of Vehicles, Household Goods</t>
  </si>
  <si>
    <t>Hotels and Restaurants</t>
  </si>
  <si>
    <t>National Communication Authority &amp; Vat</t>
  </si>
  <si>
    <t>Financial &amp; Insurance Activities</t>
  </si>
  <si>
    <t>Bank of Ghana</t>
  </si>
  <si>
    <t>Professional, Admin.&amp; Support Services</t>
  </si>
  <si>
    <t>Public Administration, Defense &amp; Social Security</t>
  </si>
  <si>
    <t>Ministry of Finance</t>
  </si>
  <si>
    <t>Ministry of Finance &amp; Controller and Accountant General Department</t>
  </si>
  <si>
    <t>Health &amp; Social Work</t>
  </si>
  <si>
    <t>Other Personal Service Activities</t>
  </si>
  <si>
    <t>Appendix 6-GDP Deflators by economic activity</t>
  </si>
  <si>
    <t>Quarterly Deflators (%)</t>
  </si>
  <si>
    <t xml:space="preserve"> Quarter-on-Quarter Change (%) in Deflators</t>
  </si>
  <si>
    <t xml:space="preserve"> Year-on-Year change (%) in Deflators</t>
  </si>
  <si>
    <t>saisonal adjusted</t>
  </si>
  <si>
    <t>Total</t>
  </si>
  <si>
    <t>-</t>
  </si>
  <si>
    <t>Quarterly Value Added (GHc Million)</t>
  </si>
  <si>
    <t>Industry Sub-sector</t>
  </si>
  <si>
    <t>Real GDP</t>
  </si>
  <si>
    <t>% share</t>
  </si>
  <si>
    <t>Y/Y Change Rate (%)</t>
  </si>
  <si>
    <t>2018Q3</t>
  </si>
  <si>
    <t xml:space="preserve"> 2019Q3</t>
  </si>
  <si>
    <t xml:space="preserve"> (GH₵ million)</t>
  </si>
  <si>
    <t>Services Sub-sector</t>
  </si>
  <si>
    <t>% Share</t>
  </si>
  <si>
    <t>2019Q3</t>
  </si>
  <si>
    <t>(GH₵ million)</t>
  </si>
  <si>
    <t>Agriculture Sub-sector</t>
  </si>
  <si>
    <t>2019Q2</t>
  </si>
  <si>
    <t>2020Q2</t>
  </si>
  <si>
    <t>Real GDP (GH₵ million)</t>
  </si>
  <si>
    <t>4.132.8</t>
  </si>
  <si>
    <t>Sources of data</t>
  </si>
  <si>
    <t>VAT</t>
  </si>
  <si>
    <t>Minerals Commision</t>
  </si>
  <si>
    <t xml:space="preserve">National </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</si>
  <si>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</si>
  <si>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</si>
  <si>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</si>
  <si>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</si>
  <si>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</si>
  <si>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</si>
  <si>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</si>
  <si>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</si>
  <si>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</si>
  <si>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</si>
  <si>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</si>
  <si>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</si>
  <si>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</si>
  <si>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</si>
  <si>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</si>
  <si>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</si>
  <si>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</si>
  <si>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</si>
  <si>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</si>
  <si>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</si>
  <si>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</si>
  <si>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</si>
  <si>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</si>
  <si>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</si>
  <si>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</si>
  <si>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year</t>
  </si>
  <si>
    <t>Year-on-Year Change (%)</t>
  </si>
  <si>
    <t>2022_Q4**</t>
  </si>
  <si>
    <t>ow Informal</t>
  </si>
  <si>
    <t>2022_Q1</t>
  </si>
  <si>
    <t>Table 10 - Industry: Deflators</t>
  </si>
  <si>
    <t>Quarterly Deflators  (%)</t>
  </si>
  <si>
    <t>Total Industry</t>
  </si>
  <si>
    <t>2013_Q1*</t>
  </si>
  <si>
    <t>2013_Q2*</t>
  </si>
  <si>
    <t>2013_Q3*</t>
  </si>
  <si>
    <t>2013_Q4*</t>
  </si>
  <si>
    <t>2014_Q1*</t>
  </si>
  <si>
    <t>2014_Q2*</t>
  </si>
  <si>
    <t>2014_Q3*</t>
  </si>
  <si>
    <t>2014_Q4*</t>
  </si>
  <si>
    <t>2015_Q1*</t>
  </si>
  <si>
    <t>2015_Q2*</t>
  </si>
  <si>
    <t>2015_Q3*</t>
  </si>
  <si>
    <t>2015_Q4*</t>
  </si>
  <si>
    <t>2016_Q1*</t>
  </si>
  <si>
    <t>2016_Q2*</t>
  </si>
  <si>
    <t>2016_Q3*</t>
  </si>
  <si>
    <t>2016_Q4*</t>
  </si>
  <si>
    <t xml:space="preserve">  Professional, Administrative &amp; Support Service activities</t>
  </si>
  <si>
    <t xml:space="preserve">Health &amp; Social Work </t>
  </si>
  <si>
    <t xml:space="preserve"> Other Personal Service  Activities</t>
  </si>
  <si>
    <t>Table 13-Service: Deflators</t>
  </si>
  <si>
    <t>Total Services</t>
  </si>
  <si>
    <t>Quarter-on-Quarter Growth in Value Added (%)</t>
  </si>
  <si>
    <t>Year-on-Year Growth in Value Added (%)</t>
  </si>
  <si>
    <t>Trade; Repair 0f Vehicles, Household Goods</t>
  </si>
  <si>
    <t>Service</t>
  </si>
  <si>
    <t>Total GDP***</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</si>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</sst>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quot;$&quot;#,##0.00\ ;\(&quot;$&quot;#,##0.00\)"/>
    <numFmt numFmtId="240" formatCode="0.00\ ;\(0.00\)"/>
    <numFmt numFmtId="241" formatCode="\(#,##0.0\);\(\-#,##0.0\);\(@\)"/>
    <numFmt numFmtId="242" formatCode="#,##0\ ;[Red]\(#,##0\)"/>
    <numFmt numFmtId="243" formatCode="&quot;            &quot;@"/>
    <numFmt numFmtId="244" formatCode="#,#00"/>
    <numFmt numFmtId="245" formatCode="0.0\ \ \ \ \ \ \ \ "/>
    <numFmt numFmtId="246" formatCode="&quot;$&quot;#,#00"/>
    <numFmt numFmtId="247" formatCode="[&gt;=0.05]\(#,##0.0\);[&lt;=-0.05]\(\-#,##0.0\);\(\-\-\);\(@\)"/>
    <numFmt numFmtId="248" formatCode="&quot;               &quot;@"/>
    <numFmt numFmtId="249" formatCode="#,##0.0\ ;\(#,##0.0\)"/>
    <numFmt numFmtId="250" formatCode="&quot;€&quot;#,##0;\-&quot;€&quot;#,##0"/>
    <numFmt numFmtId="251" formatCode="\(&quot;$&quot;#,###\)"/>
    <numFmt numFmtId="252" formatCode="%#,#00"/>
    <numFmt numFmtId="253" formatCode="[&gt;=0.05]\(#,##0.0\);[&lt;=-0.05]\(\-#,##0.0\);?\(\-\-\)"/>
    <numFmt numFmtId="254" formatCode="#,##0;[Red]#,##0"/>
    <numFmt numFmtId="255" formatCode="_-* #,##0.00\ &quot;€&quot;_-;\-* #,##0.00\ &quot;€&quot;_-;_-* &quot;-&quot;??\ &quot;€&quot;_-;_-@_-"/>
    <numFmt numFmtId="256" formatCode="#,##0.00&quot; F&quot;;\-#,##0.00&quot; F&quot;"/>
    <numFmt numFmtId="257" formatCode="_-* #,##0\ &quot;F&quot;_-;\-* #,##0\ &quot;F&quot;_-;_-* &quot;-&quot;\ &quot;F&quot;_-;_-@_-"/>
    <numFmt numFmtId="258" formatCode="mmm\-yyyy"/>
    <numFmt numFmtId="259" formatCode="#,##0.0&quot;    &quot;"/>
    <numFmt numFmtId="260" formatCode="&quot;Cr$&quot;#,##0.00_);[Red]\(&quot;Cr$&quot;#,##0.00\)"/>
    <numFmt numFmtId="261" formatCode="&quot;$&quot;#,##0\ ;&quot;($&quot;#,##0\)"/>
    <numFmt numFmtId="262" formatCode="[Black][&gt;0.05]#,##0.0;[Black][&lt;-0.05]\-#,##0.0;;"/>
    <numFmt numFmtId="263" formatCode="[Black][&gt;0.05]#,##0.0;[Black][&lt;-0.05]\-#,##0.0;&quot;&quot;;&quot;&quot;"/>
    <numFmt numFmtId="264" formatCode="&quot;€&quot;#,##0;[Red]\-&quot;€&quot;#,##0"/>
    <numFmt numFmtId="265" formatCode="[Black][&gt;0.5]#,##0;[Black][&lt;-0.5]\-#,##0;;"/>
    <numFmt numFmtId="266" formatCode="0\ "/>
    <numFmt numFmtId="267" formatCode="#,##0.0_);[Red]\(#,##0.0\)"/>
    <numFmt numFmtId="268" formatCode="_-* #,##0.00\ [$€]_-;\-* #,##0.00\ [$€]_-;_-* &quot;-&quot;??\ [$€]_-;_-@_-"/>
    <numFmt numFmtId="269" formatCode="[$€]#,##0.00\ ;\-[$€]#,##0.00\ ;[$€]\-#\ "/>
    <numFmt numFmtId="270" formatCode="#.###,"/>
    <numFmt numFmtId="271" formatCode="#,##0.0_);\-#,##0.0_);?\-\-_)"/>
    <numFmt numFmtId="272" formatCode="_-* #,##0.00\ _€_-;\-* #,##0.00\ _€_-;_-* &quot;-&quot;??\ _€_-;_-@_-"/>
    <numFmt numFmtId="273" formatCode="ddd\ d\-mmm\-yy"/>
    <numFmt numFmtId="274" formatCode="[Black][&gt;0.5]#,##0;[Black][&lt;-0.5]\-#,##0;&quot;&quot;;&quot;&quot;"/>
    <numFmt numFmtId="275" formatCode="[&gt;=0.05]#,##0.0;[&lt;=-0.05]\-#,##0.0;#.0"/>
    <numFmt numFmtId="276" formatCode="#,##0_);[Red]\-#,##0_);"/>
    <numFmt numFmtId="277" formatCode="_-* #,##0.00\ _S_T_D_-;\-* #,##0.00\ _S_T_D_-;_-* &quot;-&quot;??\ _S_T_D_-;_-@_-"/>
    <numFmt numFmtId="278" formatCode="dd\-mmm\-yy_)"/>
    <numFmt numFmtId="279" formatCode="mmmm\ yyyy"/>
  </numFmts>
  <fonts count="249">
    <font>
      <sz val="11"/>
      <color theme="1"/>
      <name val="Calibri"/>
      <charset val="134"/>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sz val="20"/>
      <color theme="1"/>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charset val="134"/>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s>
  <fills count="132">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s>
  <borders count="117">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auto="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thin">
        <color auto="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bottom style="thin">
        <color rgb="FF000000"/>
      </bottom>
      <diagonal/>
    </border>
  </borders>
  <cellStyleXfs count="52160">
    <xf numFmtId="0" fontId="0"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53" fillId="2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8" borderId="0" applyNumberFormat="0" applyBorder="0" applyAlignment="0" applyProtection="0"/>
    <xf numFmtId="0" fontId="60" fillId="0" borderId="0"/>
    <xf numFmtId="0" fontId="110" fillId="4" borderId="0" applyNumberFormat="0" applyBorder="0" applyAlignment="0" applyProtection="0"/>
    <xf numFmtId="0" fontId="110" fillId="4" borderId="0" applyNumberFormat="0" applyBorder="0" applyAlignment="0" applyProtection="0"/>
    <xf numFmtId="0" fontId="110" fillId="26"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9" fontId="110" fillId="0" borderId="0" applyFont="0" applyFill="0" applyBorder="0" applyAlignment="0" applyProtection="0"/>
    <xf numFmtId="0" fontId="7"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7" borderId="0" applyNumberFormat="0" applyBorder="0" applyAlignment="0" applyProtection="0"/>
    <xf numFmtId="0" fontId="110" fillId="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171" fontId="110" fillId="0" borderId="0" applyFont="0" applyFill="0" applyBorder="0" applyAlignment="0" applyProtection="0"/>
    <xf numFmtId="0" fontId="110" fillId="0" borderId="0"/>
    <xf numFmtId="0" fontId="110" fillId="24" borderId="0" applyNumberFormat="0" applyBorder="0" applyAlignment="0" applyProtection="0"/>
    <xf numFmtId="0" fontId="110" fillId="24" borderId="0" applyNumberFormat="0" applyBorder="0" applyAlignment="0" applyProtection="0"/>
    <xf numFmtId="0" fontId="57" fillId="30" borderId="64" applyNumberFormat="0" applyAlignment="0" applyProtection="0"/>
    <xf numFmtId="0" fontId="110" fillId="17" borderId="0" applyNumberFormat="0" applyBorder="0" applyAlignment="0" applyProtection="0"/>
    <xf numFmtId="0" fontId="110" fillId="17" borderId="0" applyNumberFormat="0" applyBorder="0" applyAlignment="0" applyProtection="0"/>
    <xf numFmtId="43" fontId="51" fillId="0" borderId="0" applyFont="0" applyFill="0" applyBorder="0" applyAlignment="0" applyProtection="0"/>
    <xf numFmtId="0" fontId="110" fillId="0" borderId="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4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62" fillId="0" borderId="0" applyNumberFormat="0" applyFill="0" applyBorder="0" applyProtection="0"/>
    <xf numFmtId="9" fontId="9" fillId="0" borderId="0" applyFont="0" applyFill="0" applyBorder="0" applyAlignment="0" applyProtection="0"/>
    <xf numFmtId="0" fontId="110" fillId="15" borderId="0" applyNumberFormat="0" applyBorder="0" applyAlignment="0" applyProtection="0"/>
    <xf numFmtId="0" fontId="110" fillId="0" borderId="0"/>
    <xf numFmtId="0" fontId="110" fillId="0" borderId="0"/>
    <xf numFmtId="0" fontId="110" fillId="24" borderId="0" applyNumberFormat="0" applyBorder="0" applyAlignment="0" applyProtection="0"/>
    <xf numFmtId="0" fontId="110" fillId="0" borderId="0"/>
    <xf numFmtId="0" fontId="58" fillId="0" borderId="0" applyNumberFormat="0" applyFill="0" applyBorder="0" applyAlignment="0" applyProtection="0"/>
    <xf numFmtId="0" fontId="58" fillId="0" borderId="0" applyNumberForma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54" fillId="23" borderId="0" applyNumberFormat="0" applyBorder="0" applyAlignment="0" applyProtection="0"/>
    <xf numFmtId="0" fontId="56" fillId="0" borderId="0" applyNumberFormat="0" applyFill="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9" fillId="0" borderId="0"/>
    <xf numFmtId="0" fontId="110" fillId="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26" borderId="0" applyNumberFormat="0" applyBorder="0" applyAlignment="0" applyProtection="0"/>
    <xf numFmtId="49" fontId="65" fillId="0" borderId="0" applyFill="0" applyBorder="0" applyProtection="0">
      <alignment horizontal="left"/>
    </xf>
    <xf numFmtId="9" fontId="110" fillId="0" borderId="0" applyFont="0" applyFill="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7" borderId="0" applyNumberFormat="0" applyBorder="0" applyAlignment="0" applyProtection="0"/>
    <xf numFmtId="165" fontId="66" fillId="0" borderId="0" applyFont="0" applyFill="0" applyBorder="0" applyAlignment="0" applyProtection="0"/>
    <xf numFmtId="0" fontId="110" fillId="1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9" fontId="110" fillId="0" borderId="0" applyFont="0" applyFill="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43" fontId="50" fillId="0" borderId="0" applyFont="0" applyFill="0" applyBorder="0" applyAlignment="0" applyProtection="0"/>
    <xf numFmtId="176" fontId="70"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9" fontId="62" fillId="0" borderId="72" applyFill="0" applyProtection="0">
      <alignment horizontal="center"/>
    </xf>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54" fillId="60" borderId="0" applyNumberFormat="0" applyBorder="0" applyAlignment="0" applyProtection="0"/>
    <xf numFmtId="0" fontId="7" fillId="0" borderId="0"/>
    <xf numFmtId="0" fontId="110" fillId="2" borderId="0" applyNumberFormat="0" applyBorder="0" applyAlignment="0" applyProtection="0"/>
    <xf numFmtId="0" fontId="110" fillId="37" borderId="67" applyNumberFormat="0" applyFont="0" applyAlignment="0" applyProtection="0"/>
    <xf numFmtId="0" fontId="7" fillId="0" borderId="0"/>
    <xf numFmtId="0" fontId="7" fillId="0" borderId="0"/>
    <xf numFmtId="0" fontId="110" fillId="0" borderId="0"/>
    <xf numFmtId="0" fontId="7" fillId="0" borderId="0"/>
    <xf numFmtId="0" fontId="7" fillId="0" borderId="0"/>
    <xf numFmtId="0" fontId="110" fillId="0" borderId="0"/>
    <xf numFmtId="0" fontId="7" fillId="0" borderId="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2" borderId="0" applyNumberFormat="0" applyBorder="0" applyAlignment="0" applyProtection="0"/>
    <xf numFmtId="0" fontId="110" fillId="26" borderId="0" applyNumberFormat="0" applyBorder="0" applyAlignment="0" applyProtection="0"/>
    <xf numFmtId="9" fontId="12" fillId="0" borderId="0" applyFont="0" applyFill="0" applyBorder="0" applyAlignment="0" applyProtection="0"/>
    <xf numFmtId="0" fontId="7" fillId="0" borderId="0"/>
    <xf numFmtId="0" fontId="110" fillId="2" borderId="0" applyNumberFormat="0" applyBorder="0" applyAlignment="0" applyProtection="0"/>
    <xf numFmtId="0" fontId="110" fillId="24" borderId="0" applyNumberFormat="0" applyBorder="0" applyAlignment="0" applyProtection="0"/>
    <xf numFmtId="0" fontId="110" fillId="8" borderId="0" applyNumberFormat="0" applyBorder="0" applyAlignment="0" applyProtection="0"/>
    <xf numFmtId="0" fontId="110" fillId="26" borderId="0" applyNumberFormat="0" applyBorder="0" applyAlignment="0" applyProtection="0"/>
    <xf numFmtId="9" fontId="110" fillId="0" borderId="0" applyFont="0" applyFill="0" applyBorder="0" applyAlignment="0" applyProtection="0"/>
    <xf numFmtId="0" fontId="7" fillId="0" borderId="0"/>
    <xf numFmtId="0" fontId="110" fillId="2" borderId="0" applyNumberFormat="0" applyBorder="0" applyAlignment="0" applyProtection="0"/>
    <xf numFmtId="1" fontId="7" fillId="0" borderId="19" applyNumberFormat="0" applyFill="0" applyAlignment="0" applyProtection="0">
      <alignment horizontal="center" vertical="center"/>
    </xf>
    <xf numFmtId="9" fontId="4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110" fillId="37" borderId="67" applyNumberFormat="0" applyFont="0" applyAlignment="0" applyProtection="0"/>
    <xf numFmtId="0" fontId="7" fillId="0" borderId="0"/>
    <xf numFmtId="0" fontId="7" fillId="0" borderId="0"/>
    <xf numFmtId="0" fontId="110" fillId="15" borderId="0" applyNumberFormat="0" applyBorder="0" applyAlignment="0" applyProtection="0"/>
    <xf numFmtId="0" fontId="50" fillId="37" borderId="67" applyNumberFormat="0" applyFont="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7" fillId="0" borderId="0"/>
    <xf numFmtId="0" fontId="7" fillId="0" borderId="0"/>
    <xf numFmtId="0" fontId="110" fillId="15" borderId="0" applyNumberFormat="0" applyBorder="0" applyAlignment="0" applyProtection="0"/>
    <xf numFmtId="0" fontId="110" fillId="15"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1" fillId="0" borderId="0" applyNumberFormat="0" applyFill="0" applyBorder="0" applyAlignment="0" applyProtection="0"/>
    <xf numFmtId="0" fontId="110" fillId="2" borderId="0" applyNumberFormat="0" applyBorder="0" applyAlignment="0" applyProtection="0"/>
    <xf numFmtId="0" fontId="7" fillId="0" borderId="0">
      <protection locked="0"/>
    </xf>
    <xf numFmtId="0" fontId="110" fillId="15" borderId="0" applyNumberFormat="0" applyBorder="0" applyAlignment="0" applyProtection="0"/>
    <xf numFmtId="0" fontId="110" fillId="15"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110" fillId="17" borderId="0" applyNumberFormat="0" applyBorder="0" applyAlignment="0" applyProtection="0"/>
    <xf numFmtId="0" fontId="50" fillId="6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0" fontId="7" fillId="0" borderId="0"/>
    <xf numFmtId="170" fontId="63" fillId="0" borderId="0" applyFont="0" applyFill="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43" fontId="52" fillId="0" borderId="0" applyFont="0" applyFill="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165" fontId="7" fillId="0" borderId="0" applyFont="0" applyFill="0" applyBorder="0" applyAlignment="0" applyProtection="0"/>
    <xf numFmtId="0" fontId="110" fillId="26"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4" borderId="0" applyNumberFormat="0" applyBorder="0" applyAlignment="0" applyProtection="0"/>
    <xf numFmtId="0" fontId="110" fillId="15" borderId="0" applyNumberFormat="0" applyBorder="0" applyAlignment="0" applyProtection="0"/>
    <xf numFmtId="0" fontId="110" fillId="4" borderId="0" applyNumberFormat="0" applyBorder="0" applyAlignment="0" applyProtection="0"/>
    <xf numFmtId="37" fontId="75" fillId="0" borderId="0"/>
    <xf numFmtId="0" fontId="110" fillId="15" borderId="0" applyNumberFormat="0" applyBorder="0" applyAlignment="0" applyProtection="0"/>
    <xf numFmtId="0" fontId="110" fillId="4"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1" fillId="0" borderId="0" applyNumberFormat="0" applyFill="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0"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0" fillId="63"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66"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33"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33"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0"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54" fillId="6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7" fillId="0" borderId="0"/>
    <xf numFmtId="9" fontId="74" fillId="0" borderId="0" applyFont="0" applyFill="0" applyBorder="0" applyAlignment="0" applyProtection="0"/>
    <xf numFmtId="0" fontId="110" fillId="1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9" fontId="74"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0" borderId="0"/>
    <xf numFmtId="0" fontId="50" fillId="37" borderId="67"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110" fillId="15" borderId="0" applyNumberFormat="0" applyBorder="0" applyAlignment="0" applyProtection="0"/>
    <xf numFmtId="0" fontId="110" fillId="15" borderId="0" applyNumberFormat="0" applyBorder="0" applyAlignment="0" applyProtection="0"/>
    <xf numFmtId="181" fontId="7" fillId="0" borderId="0" applyFont="0" applyFill="0" applyBorder="0" applyAlignment="0" applyProtection="0"/>
    <xf numFmtId="0" fontId="50" fillId="23" borderId="0" applyNumberFormat="0" applyBorder="0" applyAlignment="0" applyProtection="0"/>
    <xf numFmtId="0" fontId="110" fillId="21" borderId="0" applyNumberFormat="0" applyBorder="0" applyAlignment="0" applyProtection="0"/>
    <xf numFmtId="43" fontId="110" fillId="0" borderId="0" applyFont="0" applyFill="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168" fontId="12" fillId="0" borderId="0" applyFill="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2"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10" fontId="72" fillId="71" borderId="14"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23" borderId="0" applyNumberFormat="0" applyBorder="0" applyAlignment="0" applyProtection="0"/>
    <xf numFmtId="0" fontId="110" fillId="21"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47"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2" borderId="0" applyNumberFormat="0" applyBorder="0" applyAlignment="0" applyProtection="0"/>
    <xf numFmtId="0" fontId="110" fillId="7"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58"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50" fillId="58"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12" borderId="0" applyNumberFormat="0" applyBorder="0" applyAlignment="0" applyProtection="0"/>
    <xf numFmtId="0" fontId="110" fillId="15" borderId="0" applyNumberFormat="0" applyBorder="0" applyAlignment="0" applyProtection="0"/>
    <xf numFmtId="0" fontId="110" fillId="15" borderId="0" applyNumberFormat="0" applyBorder="0" applyAlignment="0" applyProtection="0"/>
    <xf numFmtId="0" fontId="110" fillId="2" borderId="0" applyNumberFormat="0" applyBorder="0" applyAlignment="0" applyProtection="0"/>
    <xf numFmtId="0" fontId="110" fillId="21" borderId="0" applyNumberFormat="0" applyBorder="0" applyAlignment="0" applyProtection="0"/>
    <xf numFmtId="0" fontId="110" fillId="6" borderId="0" applyNumberFormat="0" applyBorder="0" applyAlignment="0" applyProtection="0"/>
    <xf numFmtId="0" fontId="110" fillId="15" borderId="0" applyNumberFormat="0" applyBorder="0" applyAlignment="0" applyProtection="0"/>
    <xf numFmtId="0" fontId="68" fillId="59" borderId="0" applyNumberFormat="0" applyBorder="0" applyAlignment="0" applyProtection="0"/>
    <xf numFmtId="0" fontId="50" fillId="37" borderId="67" applyNumberFormat="0" applyFont="0" applyAlignment="0" applyProtection="0"/>
    <xf numFmtId="0" fontId="110" fillId="15"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173" fontId="63" fillId="0" borderId="0"/>
    <xf numFmtId="0" fontId="110" fillId="24" borderId="0" applyNumberFormat="0" applyBorder="0" applyAlignment="0" applyProtection="0"/>
    <xf numFmtId="0" fontId="110" fillId="24" borderId="0" applyNumberFormat="0" applyBorder="0" applyAlignment="0" applyProtection="0"/>
    <xf numFmtId="43" fontId="7" fillId="0" borderId="0" applyFont="0" applyFill="0" applyBorder="0" applyAlignment="0" applyProtection="0"/>
    <xf numFmtId="0" fontId="79" fillId="0" borderId="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0" fillId="74" borderId="0" applyNumberFormat="0" applyBorder="0" applyAlignment="0" applyProtection="0"/>
    <xf numFmtId="0" fontId="110" fillId="12"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0" borderId="0"/>
    <xf numFmtId="0" fontId="110" fillId="24" borderId="0" applyNumberFormat="0" applyBorder="0" applyAlignment="0" applyProtection="0"/>
    <xf numFmtId="0" fontId="110" fillId="24"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0" borderId="0"/>
    <xf numFmtId="0" fontId="110" fillId="0" borderId="0"/>
    <xf numFmtId="0" fontId="110" fillId="24"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protection locked="0"/>
    </xf>
    <xf numFmtId="0" fontId="110" fillId="17" borderId="0" applyNumberFormat="0" applyBorder="0" applyAlignment="0" applyProtection="0"/>
    <xf numFmtId="0" fontId="110" fillId="17" borderId="0" applyNumberFormat="0" applyBorder="0" applyAlignment="0" applyProtection="0"/>
    <xf numFmtId="0" fontId="56" fillId="0" borderId="0" applyNumberFormat="0" applyFill="0" applyBorder="0" applyAlignment="0" applyProtection="0"/>
    <xf numFmtId="0" fontId="110" fillId="0" borderId="0"/>
    <xf numFmtId="0" fontId="110" fillId="0" borderId="0"/>
    <xf numFmtId="0" fontId="110" fillId="24" borderId="0" applyNumberFormat="0" applyBorder="0" applyAlignment="0" applyProtection="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50" fillId="52" borderId="0" applyNumberFormat="0" applyBorder="0" applyAlignment="0" applyProtection="0"/>
    <xf numFmtId="0" fontId="110" fillId="0" borderId="0"/>
    <xf numFmtId="0" fontId="110" fillId="17" borderId="0" applyNumberFormat="0" applyBorder="0" applyAlignment="0" applyProtection="0"/>
    <xf numFmtId="0" fontId="110" fillId="17" borderId="0" applyNumberFormat="0" applyBorder="0" applyAlignment="0" applyProtection="0"/>
    <xf numFmtId="0" fontId="110" fillId="0" borderId="0"/>
    <xf numFmtId="0" fontId="110" fillId="7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0" fillId="7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7" fillId="0" borderId="0"/>
    <xf numFmtId="0" fontId="110" fillId="5"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7" borderId="0" applyNumberFormat="0" applyBorder="0" applyAlignment="0" applyProtection="0"/>
    <xf numFmtId="0" fontId="54" fillId="6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24" borderId="0" applyNumberFormat="0" applyBorder="0" applyAlignment="0" applyProtection="0"/>
    <xf numFmtId="0" fontId="54" fillId="6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3" fillId="4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7" fillId="0" borderId="0"/>
    <xf numFmtId="43" fontId="110" fillId="0" borderId="0" applyFont="0" applyFill="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43" fontId="7" fillId="0" borderId="0" applyFont="0" applyFill="0" applyBorder="0" applyAlignment="0" applyProtection="0"/>
    <xf numFmtId="0" fontId="51" fillId="0" borderId="0"/>
    <xf numFmtId="0" fontId="110" fillId="24" borderId="0" applyNumberFormat="0" applyBorder="0" applyAlignment="0" applyProtection="0"/>
    <xf numFmtId="0" fontId="110" fillId="24" borderId="0" applyNumberFormat="0" applyBorder="0" applyAlignment="0" applyProtection="0"/>
    <xf numFmtId="43" fontId="50" fillId="0" borderId="0" applyFont="0" applyFill="0" applyBorder="0" applyAlignment="0" applyProtection="0"/>
    <xf numFmtId="167" fontId="63" fillId="0" borderId="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5"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54" fillId="54" borderId="0" applyNumberFormat="0" applyBorder="0" applyAlignment="0" applyProtection="0"/>
    <xf numFmtId="0" fontId="110" fillId="24" borderId="0" applyNumberFormat="0" applyBorder="0" applyAlignment="0" applyProtection="0"/>
    <xf numFmtId="0" fontId="54" fillId="25" borderId="0" applyNumberFormat="0" applyBorder="0" applyAlignment="0" applyProtection="0"/>
    <xf numFmtId="0" fontId="110" fillId="2" borderId="0" applyNumberFormat="0" applyBorder="0" applyAlignment="0" applyProtection="0"/>
    <xf numFmtId="0" fontId="7" fillId="0" borderId="0"/>
    <xf numFmtId="0" fontId="53" fillId="56"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165" fontId="72" fillId="0" borderId="0" applyFont="0" applyFill="0" applyBorder="0" applyAlignment="0" applyProtection="0"/>
    <xf numFmtId="0" fontId="110" fillId="2" borderId="0" applyNumberFormat="0" applyBorder="0" applyAlignment="0" applyProtection="0"/>
    <xf numFmtId="0" fontId="110" fillId="0" borderId="0"/>
    <xf numFmtId="0" fontId="110" fillId="0" borderId="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0" fillId="59"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5"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4" fillId="7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43" fontId="110" fillId="0" borderId="0" applyFont="0" applyFill="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4" fillId="7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3" fillId="57" borderId="0" applyNumberFormat="0" applyBorder="0" applyAlignment="0" applyProtection="0"/>
    <xf numFmtId="43" fontId="74" fillId="0" borderId="0" applyFont="0" applyFill="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8"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59" fillId="0" borderId="65" applyNumberFormat="0" applyFill="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2" borderId="0" applyNumberFormat="0" applyBorder="0" applyAlignment="0" applyProtection="0"/>
    <xf numFmtId="0" fontId="110" fillId="4"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110" fillId="17"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51" fillId="0" borderId="0"/>
    <xf numFmtId="0" fontId="110" fillId="17"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7" fillId="0" borderId="0"/>
    <xf numFmtId="0" fontId="110" fillId="17" borderId="0" applyNumberFormat="0" applyBorder="0" applyAlignment="0" applyProtection="0"/>
    <xf numFmtId="0" fontId="110" fillId="6" borderId="0" applyNumberFormat="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0" fontId="7" fillId="0" borderId="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50" fillId="32" borderId="0" applyNumberFormat="0" applyBorder="0" applyAlignment="0" applyProtection="0"/>
    <xf numFmtId="0" fontId="110" fillId="76"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2"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5"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176" fontId="7" fillId="0" borderId="0" applyFon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175" fontId="7" fillId="0" borderId="0" applyFont="0" applyFill="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4" borderId="0" applyNumberFormat="0" applyBorder="0" applyAlignment="0" applyProtection="0"/>
    <xf numFmtId="0" fontId="110" fillId="17"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17" borderId="0" applyNumberFormat="0" applyBorder="0" applyAlignment="0" applyProtection="0"/>
    <xf numFmtId="0" fontId="7" fillId="0" borderId="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17" borderId="0" applyNumberFormat="0" applyBorder="0" applyAlignment="0" applyProtection="0"/>
    <xf numFmtId="0" fontId="7" fillId="0" borderId="0"/>
    <xf numFmtId="0" fontId="110" fillId="17" borderId="0" applyNumberFormat="0" applyBorder="0" applyAlignment="0" applyProtection="0"/>
    <xf numFmtId="0" fontId="7" fillId="0" borderId="0"/>
    <xf numFmtId="0" fontId="110" fillId="17" borderId="0" applyNumberFormat="0" applyBorder="0" applyAlignment="0" applyProtection="0"/>
    <xf numFmtId="0" fontId="7" fillId="0" borderId="0"/>
    <xf numFmtId="0" fontId="60" fillId="0" borderId="0"/>
    <xf numFmtId="0" fontId="110" fillId="0" borderId="0"/>
    <xf numFmtId="0" fontId="110" fillId="12" borderId="0" applyNumberFormat="0" applyBorder="0" applyAlignment="0" applyProtection="0"/>
    <xf numFmtId="0" fontId="110" fillId="0" borderId="0"/>
    <xf numFmtId="0" fontId="110" fillId="0" borderId="0"/>
    <xf numFmtId="1" fontId="82" fillId="0" borderId="19" applyNumberFormat="0" applyFill="0" applyAlignment="0" applyProtection="0">
      <alignment horizontal="left"/>
    </xf>
    <xf numFmtId="0" fontId="54" fillId="77"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7" fillId="0" borderId="0">
      <protection locked="0"/>
    </xf>
    <xf numFmtId="0" fontId="110" fillId="0" borderId="0"/>
    <xf numFmtId="0" fontId="110" fillId="12" borderId="0" applyNumberFormat="0" applyBorder="0" applyAlignment="0" applyProtection="0"/>
    <xf numFmtId="0" fontId="110" fillId="0" borderId="0"/>
    <xf numFmtId="0" fontId="110" fillId="0" borderId="0"/>
    <xf numFmtId="178" fontId="7"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43" fontId="74" fillId="0" borderId="0" applyFont="0" applyFill="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43" fontId="50" fillId="0" borderId="0" applyFont="0" applyFill="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50" fillId="39" borderId="0" applyNumberFormat="0" applyBorder="0" applyAlignment="0" applyProtection="0"/>
    <xf numFmtId="43" fontId="50" fillId="0" borderId="0" applyFont="0" applyFill="0" applyBorder="0" applyAlignment="0" applyProtection="0"/>
    <xf numFmtId="0" fontId="110" fillId="55"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21"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50" fillId="62" borderId="0" applyNumberFormat="0" applyBorder="0" applyAlignment="0" applyProtection="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1" fontId="65" fillId="0" borderId="78" applyNumberFormat="0" applyFill="0" applyProtection="0">
      <alignment horizontal="left" vertical="center"/>
    </xf>
    <xf numFmtId="0" fontId="7"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74"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51"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12" borderId="0" applyNumberFormat="0" applyBorder="0" applyAlignment="0" applyProtection="0"/>
    <xf numFmtId="0" fontId="110" fillId="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7" fillId="0" borderId="0">
      <protection locked="0"/>
    </xf>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43" fontId="5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110" fillId="0" borderId="0"/>
    <xf numFmtId="0" fontId="110" fillId="0" borderId="0"/>
    <xf numFmtId="0" fontId="110" fillId="0" borderId="0"/>
    <xf numFmtId="0" fontId="110" fillId="0" borderId="0"/>
    <xf numFmtId="0" fontId="110" fillId="12" borderId="0" applyNumberFormat="0" applyBorder="0" applyAlignment="0" applyProtection="0"/>
    <xf numFmtId="0" fontId="110" fillId="12" borderId="0" applyNumberFormat="0" applyBorder="0" applyAlignment="0" applyProtection="0"/>
    <xf numFmtId="0" fontId="51" fillId="0" borderId="0"/>
    <xf numFmtId="0" fontId="110" fillId="0" borderId="0"/>
    <xf numFmtId="0" fontId="110" fillId="0" borderId="0"/>
    <xf numFmtId="0" fontId="110" fillId="0" borderId="0"/>
    <xf numFmtId="0" fontId="110" fillId="12"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85" fillId="0" borderId="79" applyNumberFormat="0" applyFill="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0" fillId="82" borderId="0" applyNumberFormat="0" applyBorder="0" applyAlignment="0" applyProtection="0"/>
    <xf numFmtId="0" fontId="50" fillId="83" borderId="0" applyNumberFormat="0" applyBorder="0" applyAlignment="0" applyProtection="0"/>
    <xf numFmtId="0" fontId="110" fillId="80"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7" fillId="0" borderId="0"/>
    <xf numFmtId="0" fontId="110" fillId="4" borderId="0" applyNumberFormat="0" applyBorder="0" applyAlignment="0" applyProtection="0"/>
    <xf numFmtId="0" fontId="110" fillId="4" borderId="0" applyNumberFormat="0" applyBorder="0" applyAlignment="0" applyProtection="0"/>
    <xf numFmtId="0" fontId="50" fillId="82"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54" fillId="62"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7" fillId="0" borderId="0">
      <protection locked="0"/>
    </xf>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0" fillId="2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85" fillId="0" borderId="79" applyNumberFormat="0" applyFill="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7" fillId="0" borderId="0"/>
    <xf numFmtId="0" fontId="110" fillId="4" borderId="0" applyNumberFormat="0" applyBorder="0" applyAlignment="0" applyProtection="0"/>
    <xf numFmtId="0" fontId="110" fillId="4" borderId="0" applyNumberFormat="0" applyBorder="0" applyAlignment="0" applyProtection="0"/>
    <xf numFmtId="0" fontId="110" fillId="26" borderId="0" applyNumberFormat="0" applyBorder="0" applyAlignment="0" applyProtection="0"/>
    <xf numFmtId="9" fontId="7" fillId="0" borderId="0" applyFont="0" applyFill="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110" fillId="0" borderId="0"/>
    <xf numFmtId="0" fontId="110" fillId="4" borderId="0" applyNumberFormat="0" applyBorder="0" applyAlignment="0" applyProtection="0"/>
    <xf numFmtId="0" fontId="110" fillId="4" borderId="0" applyNumberFormat="0" applyBorder="0" applyAlignment="0" applyProtection="0"/>
    <xf numFmtId="0" fontId="9" fillId="0" borderId="0"/>
    <xf numFmtId="0" fontId="110" fillId="4" borderId="0" applyNumberFormat="0" applyBorder="0" applyAlignment="0" applyProtection="0"/>
    <xf numFmtId="0" fontId="110" fillId="4" borderId="0" applyNumberFormat="0" applyBorder="0" applyAlignment="0" applyProtection="0"/>
    <xf numFmtId="0" fontId="110" fillId="8" borderId="0" applyNumberFormat="0" applyBorder="0" applyAlignment="0" applyProtection="0"/>
    <xf numFmtId="0" fontId="7" fillId="0" borderId="0">
      <protection locked="0"/>
    </xf>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9" fontId="9" fillId="0" borderId="0" applyFont="0" applyFill="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4" fillId="84" borderId="0" applyNumberFormat="0" applyBorder="0" applyAlignment="0" applyProtection="0"/>
    <xf numFmtId="0" fontId="110" fillId="4"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183" fontId="7" fillId="0" borderId="0" applyFont="0" applyFill="0" applyBorder="0" applyAlignment="0" applyProtection="0"/>
    <xf numFmtId="0" fontId="50" fillId="69" borderId="0" applyNumberFormat="0" applyBorder="0" applyAlignment="0" applyProtection="0"/>
    <xf numFmtId="0" fontId="110" fillId="7" borderId="0" applyNumberFormat="0" applyBorder="0" applyAlignment="0" applyProtection="0"/>
    <xf numFmtId="0" fontId="110" fillId="5" borderId="0" applyNumberFormat="0" applyBorder="0" applyAlignment="0" applyProtection="0"/>
    <xf numFmtId="0" fontId="110" fillId="0" borderId="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50" fillId="69" borderId="0" applyNumberFormat="0" applyBorder="0" applyAlignment="0" applyProtection="0"/>
    <xf numFmtId="165" fontId="48" fillId="0" borderId="0">
      <alignment vertical="top"/>
      <protection locked="0"/>
    </xf>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57" fillId="61" borderId="64" applyNumberFormat="0" applyAlignment="0" applyProtection="0"/>
    <xf numFmtId="0" fontId="110" fillId="0" borderId="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57" fillId="61" borderId="64" applyNumberFormat="0" applyAlignment="0" applyProtection="0"/>
    <xf numFmtId="0" fontId="110" fillId="5" borderId="0" applyNumberFormat="0" applyBorder="0" applyAlignment="0" applyProtection="0"/>
    <xf numFmtId="0" fontId="110" fillId="5" borderId="0" applyNumberFormat="0" applyBorder="0" applyAlignment="0" applyProtection="0"/>
    <xf numFmtId="0" fontId="87" fillId="35" borderId="68" applyNumberFormat="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21" borderId="0" applyNumberFormat="0" applyBorder="0" applyAlignment="0" applyProtection="0"/>
    <xf numFmtId="38" fontId="72" fillId="6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7" borderId="0" applyNumberFormat="0" applyBorder="0" applyAlignment="0" applyProtection="0"/>
    <xf numFmtId="171" fontId="110" fillId="0" borderId="0" applyFont="0" applyFill="0" applyBorder="0" applyAlignment="0" applyProtection="0"/>
    <xf numFmtId="0" fontId="110" fillId="0" borderId="0"/>
    <xf numFmtId="0" fontId="110" fillId="0" borderId="0"/>
    <xf numFmtId="0" fontId="110" fillId="21" borderId="0" applyNumberFormat="0" applyBorder="0" applyAlignment="0" applyProtection="0"/>
    <xf numFmtId="0" fontId="7" fillId="0" borderId="0">
      <protection locked="0"/>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50" fillId="27" borderId="0" applyNumberFormat="0" applyBorder="0" applyAlignment="0" applyProtection="0"/>
    <xf numFmtId="43" fontId="7" fillId="0" borderId="0" applyFont="0" applyFill="0" applyBorder="0" applyAlignment="0" applyProtection="0"/>
    <xf numFmtId="0" fontId="110" fillId="0" borderId="0"/>
    <xf numFmtId="0" fontId="110" fillId="0" borderId="0"/>
    <xf numFmtId="0" fontId="110" fillId="21" borderId="0" applyNumberFormat="0" applyBorder="0" applyAlignment="0" applyProtection="0"/>
    <xf numFmtId="0" fontId="110" fillId="21" borderId="0" applyNumberFormat="0" applyBorder="0" applyAlignment="0" applyProtection="0"/>
    <xf numFmtId="0" fontId="7" fillId="0" borderId="0">
      <protection locked="0"/>
    </xf>
    <xf numFmtId="0" fontId="7" fillId="0" borderId="0">
      <protection locked="0"/>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88" fillId="0" borderId="72" applyNumberFormat="0" applyFill="0" applyProtection="0">
      <alignment horizontal="left" vertical="top" wrapText="1"/>
    </xf>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89"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63" fillId="0" borderId="0"/>
    <xf numFmtId="0" fontId="63"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0" borderId="0"/>
    <xf numFmtId="0" fontId="110" fillId="0" borderId="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21"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3" fontId="7"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0" borderId="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43" fontId="7" fillId="0" borderId="0">
      <alignment vertical="top"/>
      <protection locked="0"/>
    </xf>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7" fillId="0" borderId="0"/>
    <xf numFmtId="0" fontId="110" fillId="6" borderId="0" applyNumberFormat="0" applyBorder="0" applyAlignment="0" applyProtection="0"/>
    <xf numFmtId="0" fontId="110" fillId="6" borderId="0" applyNumberFormat="0" applyBorder="0" applyAlignment="0" applyProtection="0"/>
    <xf numFmtId="165" fontId="110" fillId="0" borderId="0" applyFont="0" applyFill="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54" fillId="8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33" borderId="0" applyNumberFormat="0" applyBorder="0" applyAlignment="0" applyProtection="0"/>
    <xf numFmtId="0" fontId="7" fillId="0" borderId="0">
      <protection locked="0"/>
    </xf>
    <xf numFmtId="0" fontId="110" fillId="7"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4" fillId="88" borderId="0" applyNumberFormat="0" applyBorder="0" applyAlignment="0" applyProtection="0"/>
    <xf numFmtId="0" fontId="50" fillId="32" borderId="0" applyNumberFormat="0" applyBorder="0" applyAlignment="0" applyProtection="0"/>
    <xf numFmtId="0" fontId="54" fillId="88"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33"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50" fillId="71" borderId="74" applyNumberFormat="0" applyFont="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43" fontId="50" fillId="0" borderId="0" applyFont="0" applyFill="0" applyBorder="0" applyAlignment="0" applyProtection="0"/>
    <xf numFmtId="0" fontId="110" fillId="26" borderId="0" applyNumberFormat="0" applyBorder="0" applyAlignment="0" applyProtection="0"/>
    <xf numFmtId="0" fontId="110" fillId="26" borderId="0" applyNumberFormat="0" applyBorder="0" applyAlignment="0" applyProtection="0"/>
    <xf numFmtId="43" fontId="7" fillId="0" borderId="0" applyFont="0" applyFill="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26" borderId="0" applyNumberFormat="0" applyBorder="0" applyAlignment="0" applyProtection="0"/>
    <xf numFmtId="0" fontId="110" fillId="7" borderId="0" applyNumberFormat="0" applyBorder="0" applyAlignment="0" applyProtection="0"/>
    <xf numFmtId="0" fontId="110" fillId="2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4" fillId="85"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9" borderId="0" applyNumberFormat="0" applyBorder="0" applyAlignment="0" applyProtection="0"/>
    <xf numFmtId="40" fontId="92" fillId="0" borderId="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5"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43" fontId="51"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0" fillId="69" borderId="0" applyNumberFormat="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43" fontId="110"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3" fontId="7" fillId="0" borderId="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0" borderId="0"/>
    <xf numFmtId="0" fontId="110" fillId="8" borderId="0" applyNumberFormat="0" applyBorder="0" applyAlignment="0" applyProtection="0"/>
    <xf numFmtId="0" fontId="110" fillId="8" borderId="0" applyNumberFormat="0" applyBorder="0" applyAlignment="0" applyProtection="0"/>
    <xf numFmtId="0" fontId="110" fillId="0" borderId="0"/>
    <xf numFmtId="0" fontId="110" fillId="8" borderId="0" applyNumberFormat="0" applyBorder="0" applyAlignment="0" applyProtection="0"/>
    <xf numFmtId="0" fontId="110" fillId="8" borderId="0" applyNumberFormat="0" applyBorder="0" applyAlignment="0" applyProtection="0"/>
    <xf numFmtId="43" fontId="51" fillId="0" borderId="0" applyFont="0" applyFill="0" applyBorder="0" applyAlignment="0" applyProtection="0"/>
    <xf numFmtId="0" fontId="110" fillId="8" borderId="0" applyNumberFormat="0" applyBorder="0" applyAlignment="0" applyProtection="0"/>
    <xf numFmtId="0" fontId="110" fillId="8" borderId="0" applyNumberFormat="0" applyBorder="0" applyAlignment="0" applyProtection="0"/>
    <xf numFmtId="40" fontId="47" fillId="0" borderId="0" applyFont="0" applyFill="0" applyBorder="0" applyAlignment="0" applyProtection="0"/>
    <xf numFmtId="0" fontId="7" fillId="0" borderId="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8"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170" fontId="86" fillId="0" borderId="9">
      <alignment horizontal="right"/>
    </xf>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1"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9" borderId="0" applyNumberFormat="0" applyBorder="0" applyAlignment="0" applyProtection="0"/>
    <xf numFmtId="0" fontId="110" fillId="0" borderId="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50" fillId="81"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95" fillId="29" borderId="0">
      <alignment vertical="top"/>
      <protection locked="0"/>
    </xf>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0" borderId="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43" fontId="110" fillId="0" borderId="0" applyFont="0" applyFill="0" applyBorder="0" applyAlignment="0" applyProtection="0"/>
    <xf numFmtId="0" fontId="54" fillId="90" borderId="0" applyNumberFormat="0" applyBorder="0" applyAlignment="0" applyProtection="0"/>
    <xf numFmtId="43" fontId="61" fillId="0" borderId="0" applyFont="0" applyFill="0" applyBorder="0" applyAlignment="0" applyProtection="0"/>
    <xf numFmtId="0" fontId="54" fillId="90" borderId="0" applyNumberFormat="0" applyBorder="0" applyAlignment="0" applyProtection="0"/>
    <xf numFmtId="43" fontId="48" fillId="0" borderId="0">
      <alignment vertical="top"/>
      <protection locked="0"/>
    </xf>
    <xf numFmtId="0" fontId="53" fillId="91"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3" fillId="34" borderId="0" applyNumberFormat="0" applyBorder="0" applyAlignment="0" applyProtection="0"/>
    <xf numFmtId="0" fontId="67" fillId="74" borderId="0" applyNumberFormat="0" applyBorder="0" applyAlignment="0" applyProtection="0"/>
    <xf numFmtId="0" fontId="54" fillId="28" borderId="0" applyNumberFormat="0" applyBorder="0" applyAlignment="0" applyProtection="0"/>
    <xf numFmtId="0" fontId="54" fillId="23" borderId="0" applyNumberFormat="0" applyBorder="0" applyAlignment="0" applyProtection="0"/>
    <xf numFmtId="0" fontId="53" fillId="92" borderId="0" applyNumberFormat="0" applyBorder="0" applyAlignment="0" applyProtection="0"/>
    <xf numFmtId="0" fontId="54" fillId="73" borderId="0" applyNumberFormat="0" applyBorder="0" applyAlignment="0" applyProtection="0"/>
    <xf numFmtId="165" fontId="7" fillId="0" borderId="0" applyFont="0" applyFill="0" applyBorder="0" applyAlignment="0" applyProtection="0"/>
    <xf numFmtId="43" fontId="110" fillId="0" borderId="0" applyFont="0" applyFill="0" applyBorder="0" applyAlignment="0" applyProtection="0"/>
    <xf numFmtId="0" fontId="54" fillId="85" borderId="0" applyNumberFormat="0" applyBorder="0" applyAlignment="0" applyProtection="0"/>
    <xf numFmtId="0" fontId="54" fillId="73" borderId="0" applyNumberFormat="0" applyBorder="0" applyAlignment="0" applyProtection="0"/>
    <xf numFmtId="0" fontId="53" fillId="68" borderId="0" applyNumberFormat="0" applyBorder="0" applyAlignment="0" applyProtection="0"/>
    <xf numFmtId="0" fontId="54" fillId="25" borderId="0" applyNumberFormat="0" applyBorder="0" applyAlignment="0" applyProtection="0"/>
    <xf numFmtId="0" fontId="54" fillId="79" borderId="0" applyNumberFormat="0" applyBorder="0" applyAlignment="0" applyProtection="0"/>
    <xf numFmtId="0" fontId="54" fillId="25" borderId="0" applyNumberFormat="0" applyBorder="0" applyAlignment="0" applyProtection="0"/>
    <xf numFmtId="0" fontId="53" fillId="70" borderId="0" applyNumberFormat="0" applyBorder="0" applyAlignment="0" applyProtection="0"/>
    <xf numFmtId="0" fontId="53" fillId="93" borderId="0" applyNumberFormat="0" applyBorder="0" applyAlignment="0" applyProtection="0"/>
    <xf numFmtId="0" fontId="54" fillId="50" borderId="0" applyNumberFormat="0" applyBorder="0" applyAlignment="0" applyProtection="0"/>
    <xf numFmtId="0" fontId="54" fillId="54"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73" borderId="0" applyNumberFormat="0" applyBorder="0" applyAlignment="0" applyProtection="0"/>
    <xf numFmtId="0" fontId="54" fillId="73" borderId="0" applyNumberFormat="0" applyBorder="0" applyAlignment="0" applyProtection="0"/>
    <xf numFmtId="0" fontId="53" fillId="53" borderId="0" applyNumberFormat="0" applyBorder="0" applyAlignment="0" applyProtection="0"/>
    <xf numFmtId="0" fontId="54" fillId="25" borderId="0" applyNumberFormat="0" applyBorder="0" applyAlignment="0" applyProtection="0"/>
    <xf numFmtId="0" fontId="54" fillId="79" borderId="0" applyNumberFormat="0" applyBorder="0" applyAlignment="0" applyProtection="0"/>
    <xf numFmtId="0" fontId="7" fillId="0" borderId="0"/>
    <xf numFmtId="0" fontId="67" fillId="52" borderId="0" applyNumberFormat="0" applyBorder="0" applyAlignment="0" applyProtection="0"/>
    <xf numFmtId="0" fontId="67" fillId="74" borderId="0" applyNumberFormat="0" applyBorder="0" applyAlignment="0" applyProtection="0"/>
    <xf numFmtId="0" fontId="96" fillId="29" borderId="0" applyNumberFormat="0" applyBorder="0" applyAlignment="0" applyProtection="0"/>
    <xf numFmtId="0" fontId="83" fillId="86" borderId="77" applyNumberFormat="0" applyAlignment="0" applyProtection="0"/>
    <xf numFmtId="0" fontId="83" fillId="78" borderId="77" applyNumberFormat="0" applyAlignment="0" applyProtection="0"/>
    <xf numFmtId="0" fontId="83" fillId="86" borderId="77" applyNumberFormat="0" applyAlignment="0" applyProtection="0"/>
    <xf numFmtId="0" fontId="76" fillId="19" borderId="63" applyNumberFormat="0" applyAlignment="0" applyProtection="0"/>
    <xf numFmtId="43" fontId="110" fillId="0" borderId="0" applyFont="0" applyFill="0" applyBorder="0" applyAlignment="0" applyProtection="0"/>
    <xf numFmtId="0" fontId="97" fillId="94" borderId="0" applyNumberFormat="0" applyBorder="0" applyAlignment="0" applyProtection="0"/>
    <xf numFmtId="43" fontId="110" fillId="0" borderId="0" applyFont="0" applyFill="0" applyBorder="0" applyAlignment="0" applyProtection="0"/>
    <xf numFmtId="175" fontId="63" fillId="0" borderId="0" applyFont="0" applyFill="0" applyBorder="0" applyAlignment="0" applyProtection="0"/>
    <xf numFmtId="43" fontId="50" fillId="0" borderId="0">
      <alignment vertical="top"/>
      <protection locked="0"/>
    </xf>
    <xf numFmtId="4" fontId="77" fillId="0" borderId="0" applyFont="0" applyFill="0" applyBorder="0" applyAlignment="0" applyProtection="0"/>
    <xf numFmtId="165" fontId="50" fillId="0" borderId="0">
      <alignment vertical="top"/>
      <protection locked="0"/>
    </xf>
    <xf numFmtId="43" fontId="52" fillId="0" borderId="0" applyFont="0" applyFill="0" applyBorder="0" applyAlignment="0" applyProtection="0"/>
    <xf numFmtId="43" fontId="110" fillId="0" borderId="0" applyFont="0" applyFill="0" applyBorder="0" applyAlignment="0" applyProtection="0"/>
    <xf numFmtId="0" fontId="93" fillId="45" borderId="0" applyNumberFormat="0" applyBorder="0" applyAlignment="0" applyProtection="0"/>
    <xf numFmtId="43" fontId="110" fillId="0" borderId="0" applyFont="0" applyFill="0" applyBorder="0" applyAlignment="0" applyProtection="0"/>
    <xf numFmtId="43" fontId="52" fillId="0" borderId="0" applyFont="0" applyFill="0" applyBorder="0" applyAlignment="0" applyProtection="0"/>
    <xf numFmtId="165" fontId="63"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5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43" fontId="5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10" fillId="0" borderId="0"/>
    <xf numFmtId="43" fontId="1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175" fontId="6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174" fontId="47" fillId="0" borderId="0">
      <alignment vertical="top"/>
      <protection locked="0"/>
    </xf>
    <xf numFmtId="40" fontId="47" fillId="0" borderId="0" applyFont="0" applyFill="0" applyBorder="0" applyAlignment="0" applyProtection="0"/>
    <xf numFmtId="174" fontId="47" fillId="0" borderId="0">
      <alignment vertical="top"/>
      <protection locked="0"/>
    </xf>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110" fillId="0" borderId="0" applyFont="0" applyFill="0" applyBorder="0" applyAlignment="0" applyProtection="0"/>
    <xf numFmtId="0" fontId="49" fillId="0" borderId="0"/>
    <xf numFmtId="40" fontId="47" fillId="0" borderId="0" applyFont="0" applyFill="0" applyBorder="0" applyAlignment="0" applyProtection="0"/>
    <xf numFmtId="0" fontId="110" fillId="0" borderId="0"/>
    <xf numFmtId="175" fontId="63" fillId="0" borderId="0" applyFont="0" applyFill="0" applyBorder="0" applyAlignment="0" applyProtection="0"/>
    <xf numFmtId="43" fontId="52" fillId="0" borderId="0" applyFont="0" applyFill="0" applyBorder="0" applyAlignment="0" applyProtection="0"/>
    <xf numFmtId="0" fontId="9" fillId="0" borderId="0"/>
    <xf numFmtId="43" fontId="7" fillId="0" borderId="0" applyFont="0" applyFill="0" applyBorder="0" applyAlignment="0" applyProtection="0"/>
    <xf numFmtId="165" fontId="49" fillId="0" borderId="0" applyFont="0" applyFill="0" applyBorder="0" applyAlignment="0" applyProtection="0"/>
    <xf numFmtId="0" fontId="7" fillId="0" borderId="0">
      <protection locked="0"/>
    </xf>
    <xf numFmtId="165" fontId="110" fillId="0" borderId="0" applyFont="0" applyFill="0" applyBorder="0" applyAlignment="0" applyProtection="0"/>
    <xf numFmtId="0" fontId="63" fillId="0" borderId="0"/>
    <xf numFmtId="43" fontId="7" fillId="0" borderId="0" applyFont="0" applyFill="0" applyBorder="0" applyAlignment="0" applyProtection="0"/>
    <xf numFmtId="0" fontId="50" fillId="37" borderId="67" applyNumberFormat="0" applyFont="0" applyAlignment="0" applyProtection="0"/>
    <xf numFmtId="0" fontId="50" fillId="37" borderId="67" applyNumberFormat="0" applyFont="0" applyAlignment="0" applyProtection="0"/>
    <xf numFmtId="0" fontId="7" fillId="0" borderId="0"/>
    <xf numFmtId="4" fontId="77" fillId="0" borderId="0" applyFont="0" applyFill="0" applyBorder="0" applyAlignment="0" applyProtection="0"/>
    <xf numFmtId="165" fontId="110" fillId="0" borderId="0" applyFont="0" applyFill="0" applyBorder="0" applyAlignment="0" applyProtection="0"/>
    <xf numFmtId="172" fontId="49" fillId="0" borderId="0"/>
    <xf numFmtId="165" fontId="110" fillId="0" borderId="0" applyFont="0" applyFill="0" applyBorder="0" applyAlignment="0" applyProtection="0"/>
    <xf numFmtId="0" fontId="7" fillId="0" borderId="0"/>
    <xf numFmtId="0" fontId="7" fillId="0" borderId="0"/>
    <xf numFmtId="165" fontId="49" fillId="0" borderId="0" applyFont="0" applyFill="0" applyBorder="0" applyAlignment="0" applyProtection="0"/>
    <xf numFmtId="170" fontId="63" fillId="0" borderId="0" applyFont="0" applyFill="0" applyBorder="0" applyAlignment="0" applyProtection="0"/>
    <xf numFmtId="180" fontId="63" fillId="0" borderId="0" applyFont="0" applyFill="0" applyBorder="0" applyAlignment="0" applyProtection="0"/>
    <xf numFmtId="40" fontId="47" fillId="0" borderId="0" applyFont="0" applyFill="0" applyBorder="0" applyAlignment="0" applyProtection="0"/>
    <xf numFmtId="43" fontId="7" fillId="0" borderId="0" applyFont="0" applyFill="0" applyBorder="0" applyAlignment="0" applyProtection="0"/>
    <xf numFmtId="170" fontId="63" fillId="0" borderId="0" applyFont="0" applyFill="0" applyBorder="0" applyAlignment="0" applyProtection="0"/>
    <xf numFmtId="40" fontId="4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5" fontId="48" fillId="0" borderId="0">
      <alignment vertical="top"/>
      <protection locked="0"/>
    </xf>
    <xf numFmtId="182" fontId="7" fillId="0" borderId="0" applyFont="0" applyFill="0" applyBorder="0" applyAlignment="0" applyProtection="0"/>
    <xf numFmtId="43" fontId="7" fillId="0" borderId="0" applyFont="0" applyFill="0" applyBorder="0" applyAlignment="0" applyProtection="0"/>
    <xf numFmtId="165" fontId="7" fillId="0" borderId="0">
      <alignment vertical="top"/>
      <protection locked="0"/>
    </xf>
    <xf numFmtId="175" fontId="7"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165" fontId="49" fillId="0" borderId="0" applyFont="0" applyFill="0" applyBorder="0" applyAlignment="0" applyProtection="0"/>
    <xf numFmtId="40" fontId="47" fillId="0" borderId="0" applyFont="0" applyFill="0" applyBorder="0" applyAlignment="0" applyProtection="0"/>
    <xf numFmtId="0" fontId="51" fillId="0" borderId="0"/>
    <xf numFmtId="43" fontId="51" fillId="0" borderId="0" applyFont="0" applyFill="0" applyBorder="0" applyAlignment="0" applyProtection="0"/>
    <xf numFmtId="173" fontId="63" fillId="0" borderId="0"/>
    <xf numFmtId="40" fontId="47" fillId="0" borderId="0" applyFont="0" applyFill="0" applyBorder="0" applyAlignment="0" applyProtection="0"/>
    <xf numFmtId="182" fontId="7" fillId="0" borderId="0" applyFont="0" applyFill="0" applyBorder="0" applyAlignment="0" applyProtection="0"/>
    <xf numFmtId="172" fontId="49" fillId="0" borderId="0"/>
    <xf numFmtId="43" fontId="110" fillId="0" borderId="0" applyFont="0" applyFill="0" applyBorder="0" applyAlignment="0" applyProtection="0"/>
    <xf numFmtId="43" fontId="110" fillId="0" borderId="0" applyFont="0" applyFill="0" applyBorder="0" applyAlignment="0" applyProtection="0"/>
    <xf numFmtId="0" fontId="7" fillId="0" borderId="0"/>
    <xf numFmtId="43" fontId="51" fillId="0" borderId="0" applyFont="0" applyFill="0" applyBorder="0" applyAlignment="0" applyProtection="0"/>
    <xf numFmtId="43" fontId="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165" fontId="7" fillId="0" borderId="0" applyFont="0" applyFill="0" applyBorder="0" applyAlignment="0" applyProtection="0"/>
    <xf numFmtId="43" fontId="51" fillId="0" borderId="0" applyFont="0" applyFill="0" applyBorder="0" applyAlignment="0" applyProtection="0"/>
    <xf numFmtId="0" fontId="110" fillId="0" borderId="0"/>
    <xf numFmtId="40" fontId="47" fillId="0" borderId="0" applyFont="0" applyFill="0" applyBorder="0" applyAlignment="0" applyProtection="0"/>
    <xf numFmtId="40" fontId="47" fillId="0" borderId="0" applyFont="0" applyFill="0" applyBorder="0" applyAlignment="0" applyProtection="0"/>
    <xf numFmtId="182" fontId="7"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0" fontId="60" fillId="0" borderId="0"/>
    <xf numFmtId="43" fontId="110" fillId="0" borderId="0" applyFont="0" applyFill="0" applyBorder="0" applyAlignment="0" applyProtection="0"/>
    <xf numFmtId="165" fontId="7" fillId="0" borderId="0" applyFont="0" applyFill="0" applyBorder="0" applyAlignment="0" applyProtection="0"/>
    <xf numFmtId="43" fontId="52" fillId="0" borderId="0" applyFont="0" applyFill="0" applyBorder="0" applyAlignment="0" applyProtection="0"/>
    <xf numFmtId="43" fontId="110" fillId="0" borderId="0" applyFont="0" applyFill="0" applyBorder="0" applyAlignment="0" applyProtection="0"/>
    <xf numFmtId="165" fontId="110" fillId="0" borderId="0" applyFont="0" applyFill="0" applyBorder="0" applyAlignment="0" applyProtection="0"/>
    <xf numFmtId="165" fontId="49" fillId="0" borderId="0" applyFont="0" applyFill="0" applyBorder="0" applyAlignment="0" applyProtection="0"/>
    <xf numFmtId="43" fontId="50" fillId="0" borderId="0" applyFont="0" applyFill="0" applyBorder="0" applyAlignment="0" applyProtection="0"/>
    <xf numFmtId="171" fontId="110" fillId="0" borderId="0" applyFont="0" applyFill="0" applyBorder="0" applyAlignment="0" applyProtection="0"/>
    <xf numFmtId="43" fontId="51" fillId="0" borderId="0" applyFont="0" applyFill="0" applyBorder="0" applyAlignment="0" applyProtection="0"/>
    <xf numFmtId="0" fontId="51" fillId="0" borderId="0"/>
    <xf numFmtId="43" fontId="110" fillId="0" borderId="0" applyFont="0" applyFill="0" applyBorder="0" applyAlignment="0" applyProtection="0"/>
    <xf numFmtId="0" fontId="51" fillId="0" borderId="0"/>
    <xf numFmtId="43" fontId="110"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0" fontId="110" fillId="0" borderId="0"/>
    <xf numFmtId="43" fontId="7" fillId="0" borderId="0" applyFont="0" applyFill="0" applyBorder="0" applyAlignment="0" applyProtection="0"/>
    <xf numFmtId="43" fontId="74" fillId="0" borderId="0" applyFont="0" applyFill="0" applyBorder="0" applyAlignment="0" applyProtection="0"/>
    <xf numFmtId="40" fontId="47"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110" fillId="0" borderId="0" applyFont="0" applyFill="0" applyBorder="0" applyAlignment="0" applyProtection="0"/>
    <xf numFmtId="165" fontId="7" fillId="0" borderId="0" applyFont="0" applyFill="0" applyBorder="0" applyAlignment="0" applyProtection="0"/>
    <xf numFmtId="43" fontId="7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9" fillId="0" borderId="0" applyFont="0" applyFill="0" applyBorder="0" applyAlignment="0" applyProtection="0"/>
    <xf numFmtId="0" fontId="110" fillId="0" borderId="0"/>
    <xf numFmtId="182" fontId="110" fillId="0" borderId="0" applyFont="0" applyFill="0" applyBorder="0" applyAlignment="0" applyProtection="0"/>
    <xf numFmtId="184" fontId="63" fillId="0" borderId="0"/>
    <xf numFmtId="43" fontId="110" fillId="0" borderId="0" applyFont="0" applyFill="0" applyBorder="0" applyAlignment="0" applyProtection="0"/>
    <xf numFmtId="0" fontId="79" fillId="0" borderId="0"/>
    <xf numFmtId="43" fontId="11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0" fontId="1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2" fontId="12" fillId="0" borderId="0" applyFill="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00" fillId="41" borderId="0" applyNumberFormat="0" applyBorder="0" applyAlignment="0" applyProtection="0"/>
    <xf numFmtId="0" fontId="101" fillId="41" borderId="0">
      <alignment vertical="top"/>
      <protection locked="0"/>
    </xf>
    <xf numFmtId="0" fontId="73" fillId="0" borderId="76" applyNumberFormat="0" applyAlignment="0" applyProtection="0">
      <alignment horizontal="left" vertical="center"/>
    </xf>
    <xf numFmtId="0" fontId="73" fillId="0" borderId="12">
      <alignment horizontal="left" vertical="center"/>
    </xf>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110" fillId="0" borderId="0"/>
    <xf numFmtId="0" fontId="110" fillId="0" borderId="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91" fillId="82" borderId="64" applyNumberFormat="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91" fillId="82" borderId="64" applyNumberFormat="0" applyAlignment="0" applyProtection="0"/>
    <xf numFmtId="0" fontId="110" fillId="0" borderId="0"/>
    <xf numFmtId="0" fontId="110" fillId="0" borderId="0"/>
    <xf numFmtId="0" fontId="85" fillId="0" borderId="7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2" fillId="42" borderId="68" applyNumberFormat="0" applyAlignment="0" applyProtection="0"/>
    <xf numFmtId="0" fontId="110" fillId="0" borderId="0"/>
    <xf numFmtId="0" fontId="110" fillId="0" borderId="0"/>
    <xf numFmtId="0" fontId="55" fillId="0" borderId="0" applyNumberFormat="0" applyFill="0" applyBorder="0" applyAlignment="0" applyProtection="0"/>
    <xf numFmtId="0" fontId="55" fillId="0" borderId="0" applyNumberFormat="0" applyFill="0" applyBorder="0" applyAlignment="0" applyProtection="0"/>
    <xf numFmtId="0" fontId="102" fillId="42" borderId="68" applyNumberFormat="0" applyAlignment="0" applyProtection="0"/>
    <xf numFmtId="0" fontId="110" fillId="0" borderId="0"/>
    <xf numFmtId="0" fontId="110" fillId="0" borderId="0"/>
    <xf numFmtId="0" fontId="71" fillId="0" borderId="8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2" fillId="42" borderId="68" applyNumberFormat="0" applyAlignment="0" applyProtection="0"/>
    <xf numFmtId="0" fontId="110" fillId="0" borderId="0"/>
    <xf numFmtId="0" fontId="110" fillId="0" borderId="0"/>
    <xf numFmtId="0" fontId="71" fillId="0" borderId="8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7" fillId="0" borderId="0"/>
    <xf numFmtId="0" fontId="55" fillId="0" borderId="0" applyNumberFormat="0" applyFill="0" applyBorder="0" applyAlignment="0" applyProtection="0"/>
    <xf numFmtId="0" fontId="55" fillId="0" borderId="0" applyNumberFormat="0" applyFill="0" applyBorder="0" applyAlignment="0" applyProtection="0"/>
    <xf numFmtId="0" fontId="110" fillId="0" borderId="0"/>
    <xf numFmtId="0" fontId="110" fillId="0" borderId="0"/>
    <xf numFmtId="0" fontId="85" fillId="0" borderId="79"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 fillId="0" borderId="0"/>
    <xf numFmtId="0" fontId="58" fillId="0" borderId="0" applyNumberFormat="0" applyFill="0" applyBorder="0" applyAlignment="0" applyProtection="0"/>
    <xf numFmtId="0" fontId="58" fillId="0" borderId="0" applyNumberFormat="0" applyFill="0" applyBorder="0" applyAlignment="0" applyProtection="0"/>
    <xf numFmtId="0" fontId="110" fillId="0" borderId="0"/>
    <xf numFmtId="0" fontId="58" fillId="0" borderId="0" applyNumberFormat="0" applyFill="0" applyBorder="0" applyAlignment="0" applyProtection="0"/>
    <xf numFmtId="0" fontId="58" fillId="0" borderId="0" applyNumberFormat="0" applyFill="0" applyBorder="0" applyAlignment="0" applyProtection="0"/>
    <xf numFmtId="0" fontId="103" fillId="0" borderId="81" applyNumberFormat="0" applyFill="0" applyAlignment="0" applyProtection="0"/>
    <xf numFmtId="0" fontId="103" fillId="0" borderId="81" applyNumberFormat="0" applyFill="0" applyAlignment="0" applyProtection="0"/>
    <xf numFmtId="0" fontId="7" fillId="0" borderId="0">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03" fillId="0" borderId="81" applyNumberFormat="0" applyFill="0" applyAlignment="0" applyProtection="0"/>
    <xf numFmtId="0" fontId="103" fillId="0" borderId="81"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 fillId="0" borderId="0"/>
    <xf numFmtId="0" fontId="110" fillId="0" borderId="0"/>
    <xf numFmtId="0" fontId="58" fillId="0" borderId="0" applyNumberFormat="0" applyFill="0" applyBorder="0" applyAlignment="0" applyProtection="0"/>
    <xf numFmtId="0" fontId="9" fillId="0" borderId="0"/>
    <xf numFmtId="0" fontId="110" fillId="0" borderId="0"/>
    <xf numFmtId="0" fontId="58" fillId="0" borderId="0" applyNumberFormat="0" applyFill="0" applyBorder="0" applyAlignment="0" applyProtection="0"/>
    <xf numFmtId="0" fontId="104" fillId="0" borderId="0" applyNumberFormat="0" applyFill="0" applyBorder="0" applyAlignment="0" applyProtection="0">
      <alignment vertical="top"/>
      <protection locked="0"/>
    </xf>
    <xf numFmtId="0" fontId="91" fillId="83" borderId="64" applyNumberFormat="0" applyAlignment="0" applyProtection="0"/>
    <xf numFmtId="177" fontId="12" fillId="0" borderId="19" applyFont="0" applyFill="0" applyBorder="0" applyAlignment="0" applyProtection="0">
      <alignment horizontal="center"/>
    </xf>
    <xf numFmtId="0" fontId="59" fillId="0" borderId="65" applyNumberFormat="0" applyFill="0" applyAlignment="0" applyProtection="0"/>
    <xf numFmtId="0" fontId="90" fillId="0" borderId="69" applyNumberFormat="0" applyFill="0" applyAlignment="0" applyProtection="0"/>
    <xf numFmtId="0" fontId="97" fillId="94" borderId="0" applyNumberFormat="0" applyBorder="0" applyAlignment="0" applyProtection="0"/>
    <xf numFmtId="0" fontId="97" fillId="95" borderId="0" applyNumberFormat="0" applyBorder="0" applyAlignment="0" applyProtection="0"/>
    <xf numFmtId="0" fontId="7" fillId="0" borderId="0"/>
    <xf numFmtId="0" fontId="7" fillId="0" borderId="0"/>
    <xf numFmtId="0" fontId="74" fillId="0" borderId="0"/>
    <xf numFmtId="0" fontId="64" fillId="0" borderId="0"/>
    <xf numFmtId="0" fontId="110" fillId="0" borderId="0"/>
    <xf numFmtId="0" fontId="110" fillId="0" borderId="0"/>
    <xf numFmtId="0" fontId="110" fillId="0" borderId="0"/>
    <xf numFmtId="0" fontId="110" fillId="0" borderId="0"/>
    <xf numFmtId="0" fontId="7" fillId="0" borderId="0">
      <protection locked="0"/>
    </xf>
    <xf numFmtId="0" fontId="63" fillId="0" borderId="0">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4" fillId="0" borderId="0"/>
    <xf numFmtId="0" fontId="7" fillId="0" borderId="0"/>
    <xf numFmtId="0" fontId="110" fillId="0" borderId="0"/>
    <xf numFmtId="0" fontId="110" fillId="0" borderId="0"/>
    <xf numFmtId="0" fontId="110" fillId="0" borderId="0"/>
    <xf numFmtId="0" fontId="7" fillId="0" borderId="0">
      <protection locked="0"/>
    </xf>
    <xf numFmtId="0" fontId="110" fillId="0" borderId="0"/>
    <xf numFmtId="0" fontId="110" fillId="0" borderId="0"/>
    <xf numFmtId="0" fontId="51" fillId="0" borderId="0"/>
    <xf numFmtId="0" fontId="110" fillId="0" borderId="0"/>
    <xf numFmtId="0" fontId="110" fillId="0" borderId="0"/>
    <xf numFmtId="0" fontId="7" fillId="0" borderId="0"/>
    <xf numFmtId="0" fontId="110" fillId="0" borderId="0"/>
    <xf numFmtId="0" fontId="110" fillId="0" borderId="0"/>
    <xf numFmtId="0" fontId="110" fillId="0" borderId="0"/>
    <xf numFmtId="0" fontId="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60"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50" fillId="37" borderId="67" applyNumberFormat="0" applyFont="0" applyAlignment="0" applyProtection="0"/>
    <xf numFmtId="0" fontId="50" fillId="37" borderId="67" applyNumberFormat="0" applyFont="0" applyAlignment="0" applyProtection="0"/>
    <xf numFmtId="0" fontId="7" fillId="0" borderId="0"/>
    <xf numFmtId="0" fontId="50" fillId="37" borderId="67" applyNumberFormat="0" applyFont="0" applyAlignment="0" applyProtection="0"/>
    <xf numFmtId="0" fontId="50" fillId="37" borderId="67" applyNumberFormat="0" applyFont="0" applyAlignment="0" applyProtection="0"/>
    <xf numFmtId="0" fontId="7" fillId="0" borderId="0"/>
    <xf numFmtId="0" fontId="110" fillId="0" borderId="0"/>
    <xf numFmtId="0" fontId="7" fillId="0" borderId="0"/>
    <xf numFmtId="0" fontId="72" fillId="0" borderId="0"/>
    <xf numFmtId="0" fontId="49" fillId="0" borderId="0"/>
    <xf numFmtId="0" fontId="7" fillId="0" borderId="0"/>
    <xf numFmtId="0" fontId="110" fillId="0" borderId="0"/>
    <xf numFmtId="0" fontId="60" fillId="0" borderId="0"/>
    <xf numFmtId="0" fontId="60"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7" fillId="0" borderId="0">
      <protection locked="0"/>
    </xf>
    <xf numFmtId="0" fontId="61" fillId="0" borderId="0"/>
    <xf numFmtId="0" fontId="110" fillId="0" borderId="0"/>
    <xf numFmtId="0" fontId="7" fillId="0" borderId="0"/>
    <xf numFmtId="0" fontId="7" fillId="0" borderId="0"/>
    <xf numFmtId="0" fontId="110" fillId="0" borderId="0"/>
    <xf numFmtId="0" fontId="7" fillId="0" borderId="0">
      <protection locked="0"/>
    </xf>
    <xf numFmtId="0" fontId="61"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7"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7" fillId="0" borderId="0">
      <protection locked="0"/>
    </xf>
    <xf numFmtId="0" fontId="7" fillId="0" borderId="0"/>
    <xf numFmtId="0" fontId="110" fillId="0" borderId="0"/>
    <xf numFmtId="0" fontId="7" fillId="0" borderId="0"/>
    <xf numFmtId="0" fontId="7" fillId="0" borderId="0"/>
    <xf numFmtId="0" fontId="110" fillId="0" borderId="0"/>
    <xf numFmtId="0" fontId="110" fillId="0" borderId="0"/>
    <xf numFmtId="0" fontId="7" fillId="0" borderId="0"/>
    <xf numFmtId="0" fontId="110" fillId="0" borderId="0"/>
    <xf numFmtId="0" fontId="7" fillId="0" borderId="0"/>
    <xf numFmtId="0" fontId="7" fillId="0" borderId="0"/>
    <xf numFmtId="0" fontId="110" fillId="0" borderId="0"/>
    <xf numFmtId="0" fontId="110" fillId="0" borderId="0"/>
    <xf numFmtId="0" fontId="110" fillId="0" borderId="0"/>
    <xf numFmtId="0" fontId="7" fillId="0" borderId="0">
      <protection locked="0"/>
    </xf>
    <xf numFmtId="0" fontId="7" fillId="0" borderId="0">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1" fillId="0" borderId="0" applyNumberFormat="0" applyFill="0" applyBorder="0" applyAlignment="0" applyProtection="0"/>
    <xf numFmtId="0" fontId="7" fillId="0" borderId="0"/>
    <xf numFmtId="0" fontId="79" fillId="0" borderId="0"/>
    <xf numFmtId="0" fontId="110" fillId="0" borderId="0"/>
    <xf numFmtId="0" fontId="51" fillId="0" borderId="0"/>
    <xf numFmtId="0" fontId="60" fillId="0" borderId="0"/>
    <xf numFmtId="0" fontId="110" fillId="0" borderId="0"/>
    <xf numFmtId="0" fontId="60" fillId="0" borderId="0"/>
    <xf numFmtId="0" fontId="110" fillId="0" borderId="0"/>
    <xf numFmtId="0" fontId="7" fillId="0" borderId="0"/>
    <xf numFmtId="0" fontId="51" fillId="0" borderId="0"/>
    <xf numFmtId="0" fontId="72" fillId="0" borderId="0"/>
    <xf numFmtId="0" fontId="110" fillId="0" borderId="0"/>
    <xf numFmtId="0" fontId="7" fillId="0" borderId="0">
      <protection locked="0"/>
    </xf>
    <xf numFmtId="0" fontId="63" fillId="0" borderId="0"/>
    <xf numFmtId="0" fontId="63" fillId="0" borderId="0"/>
    <xf numFmtId="0" fontId="7" fillId="0" borderId="0"/>
    <xf numFmtId="0" fontId="7"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7" fillId="0" borderId="0"/>
    <xf numFmtId="0" fontId="110" fillId="0" borderId="0"/>
    <xf numFmtId="0" fontId="7" fillId="0" borderId="0"/>
    <xf numFmtId="0" fontId="7" fillId="0" borderId="0"/>
    <xf numFmtId="0" fontId="7" fillId="0" borderId="0">
      <protection locked="0"/>
    </xf>
    <xf numFmtId="0" fontId="110" fillId="0" borderId="0"/>
    <xf numFmtId="0" fontId="110" fillId="0" borderId="0"/>
    <xf numFmtId="0" fontId="7" fillId="0" borderId="0"/>
    <xf numFmtId="0" fontId="7" fillId="0" borderId="0"/>
    <xf numFmtId="0" fontId="9" fillId="0" borderId="0"/>
    <xf numFmtId="0" fontId="80" fillId="0" borderId="0">
      <alignment vertical="center"/>
    </xf>
    <xf numFmtId="0" fontId="9" fillId="0" borderId="0"/>
    <xf numFmtId="0" fontId="80" fillId="0" borderId="0">
      <alignment vertical="center"/>
    </xf>
    <xf numFmtId="0" fontId="80" fillId="0" borderId="0">
      <alignment vertical="center"/>
    </xf>
    <xf numFmtId="0" fontId="110" fillId="0" borderId="0"/>
    <xf numFmtId="0" fontId="80" fillId="0" borderId="0">
      <alignment vertical="center"/>
    </xf>
    <xf numFmtId="0" fontId="110" fillId="0" borderId="0"/>
    <xf numFmtId="0" fontId="80" fillId="0" borderId="0">
      <alignment vertical="center"/>
    </xf>
    <xf numFmtId="0" fontId="63" fillId="0" borderId="0"/>
    <xf numFmtId="0" fontId="63" fillId="0" borderId="0"/>
    <xf numFmtId="0" fontId="7" fillId="0" borderId="0"/>
    <xf numFmtId="0" fontId="7" fillId="0" borderId="0"/>
    <xf numFmtId="0" fontId="110" fillId="0" borderId="0"/>
    <xf numFmtId="0" fontId="110" fillId="0" borderId="0"/>
    <xf numFmtId="9" fontId="12" fillId="0" borderId="0" applyFont="0" applyFill="0" applyBorder="0" applyAlignment="0" applyProtection="0"/>
    <xf numFmtId="0" fontId="60" fillId="0" borderId="0"/>
    <xf numFmtId="0" fontId="110" fillId="0" borderId="0"/>
    <xf numFmtId="0" fontId="110" fillId="0" borderId="0"/>
    <xf numFmtId="0" fontId="110" fillId="0" borderId="0"/>
    <xf numFmtId="0" fontId="110" fillId="0" borderId="0"/>
    <xf numFmtId="0" fontId="63" fillId="0" borderId="0"/>
    <xf numFmtId="0" fontId="63" fillId="0" borderId="0"/>
    <xf numFmtId="0" fontId="7" fillId="0" borderId="0"/>
    <xf numFmtId="0" fontId="7" fillId="0" borderId="0"/>
    <xf numFmtId="0" fontId="110" fillId="0" borderId="0"/>
    <xf numFmtId="0" fontId="110" fillId="0" borderId="0"/>
    <xf numFmtId="0" fontId="63" fillId="0" borderId="0"/>
    <xf numFmtId="0" fontId="63" fillId="0" borderId="0"/>
    <xf numFmtId="0" fontId="110" fillId="0" borderId="0"/>
    <xf numFmtId="0" fontId="7" fillId="0" borderId="0"/>
    <xf numFmtId="0" fontId="110" fillId="0" borderId="0"/>
    <xf numFmtId="0" fontId="110" fillId="0" borderId="0"/>
    <xf numFmtId="0" fontId="110" fillId="0" borderId="0"/>
    <xf numFmtId="0" fontId="7" fillId="0" borderId="0"/>
    <xf numFmtId="0" fontId="7" fillId="0" borderId="0"/>
    <xf numFmtId="0" fontId="110" fillId="0" borderId="0"/>
    <xf numFmtId="0" fontId="60" fillId="0" borderId="0"/>
    <xf numFmtId="0" fontId="51" fillId="0" borderId="0"/>
    <xf numFmtId="0" fontId="110" fillId="0" borderId="0"/>
    <xf numFmtId="0" fontId="51" fillId="0" borderId="0"/>
    <xf numFmtId="0" fontId="60" fillId="0" borderId="0"/>
    <xf numFmtId="0" fontId="110" fillId="0" borderId="0"/>
    <xf numFmtId="0" fontId="7" fillId="0" borderId="0"/>
    <xf numFmtId="0" fontId="63" fillId="0" borderId="0"/>
    <xf numFmtId="0" fontId="110" fillId="0" borderId="0"/>
    <xf numFmtId="0" fontId="110" fillId="0" borderId="0"/>
    <xf numFmtId="0" fontId="7" fillId="0" borderId="0"/>
    <xf numFmtId="0" fontId="63" fillId="0" borderId="0"/>
    <xf numFmtId="0" fontId="110" fillId="0" borderId="0"/>
    <xf numFmtId="0" fontId="110" fillId="0" borderId="0"/>
    <xf numFmtId="0" fontId="80" fillId="0" borderId="0">
      <alignment vertical="center"/>
    </xf>
    <xf numFmtId="0" fontId="7" fillId="0" borderId="0"/>
    <xf numFmtId="0" fontId="110" fillId="0" borderId="0"/>
    <xf numFmtId="0" fontId="110" fillId="0" borderId="0"/>
    <xf numFmtId="0" fontId="110" fillId="0" borderId="0"/>
    <xf numFmtId="0" fontId="7" fillId="0" borderId="0"/>
    <xf numFmtId="0" fontId="110" fillId="0" borderId="0"/>
    <xf numFmtId="0" fontId="110" fillId="0" borderId="0"/>
    <xf numFmtId="0" fontId="51" fillId="0" borderId="0"/>
    <xf numFmtId="0" fontId="7" fillId="0" borderId="0"/>
    <xf numFmtId="0" fontId="110" fillId="0" borderId="0"/>
    <xf numFmtId="0" fontId="110" fillId="0" borderId="0"/>
    <xf numFmtId="0" fontId="60" fillId="0" borderId="0"/>
    <xf numFmtId="0" fontId="110" fillId="0" borderId="0"/>
    <xf numFmtId="0" fontId="110" fillId="0" borderId="0"/>
    <xf numFmtId="0" fontId="60" fillId="0" borderId="0"/>
    <xf numFmtId="0" fontId="110" fillId="0" borderId="0"/>
    <xf numFmtId="0" fontId="110" fillId="0" borderId="0"/>
    <xf numFmtId="0" fontId="110" fillId="0" borderId="0"/>
    <xf numFmtId="0" fontId="110" fillId="0" borderId="0"/>
    <xf numFmtId="0" fontId="60" fillId="0" borderId="0"/>
    <xf numFmtId="0" fontId="110" fillId="0" borderId="0"/>
    <xf numFmtId="0" fontId="110" fillId="0" borderId="0"/>
    <xf numFmtId="0" fontId="110" fillId="0" borderId="0"/>
    <xf numFmtId="0" fontId="12" fillId="0" borderId="0"/>
    <xf numFmtId="0" fontId="110" fillId="0" borderId="0"/>
    <xf numFmtId="0" fontId="110" fillId="0" borderId="0"/>
    <xf numFmtId="0" fontId="110" fillId="0" borderId="0"/>
    <xf numFmtId="0" fontId="51" fillId="0" borderId="0"/>
    <xf numFmtId="0" fontId="110" fillId="0" borderId="0"/>
    <xf numFmtId="0" fontId="110" fillId="0" borderId="0"/>
    <xf numFmtId="0" fontId="60" fillId="0" borderId="0"/>
    <xf numFmtId="0" fontId="110" fillId="0" borderId="0"/>
    <xf numFmtId="0" fontId="78" fillId="30" borderId="73" applyNumberFormat="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 fillId="0" borderId="0"/>
    <xf numFmtId="9" fontId="9" fillId="0" borderId="0" applyFont="0" applyFill="0" applyBorder="0" applyAlignment="0" applyProtection="0"/>
    <xf numFmtId="9" fontId="7" fillId="0" borderId="0" applyFont="0" applyFill="0" applyBorder="0" applyAlignment="0" applyProtection="0"/>
    <xf numFmtId="0" fontId="110" fillId="0" borderId="0"/>
    <xf numFmtId="9" fontId="9" fillId="0" borderId="0" applyFont="0" applyFill="0" applyBorder="0" applyAlignment="0" applyProtection="0"/>
    <xf numFmtId="9" fontId="7" fillId="0" borderId="0" applyFont="0" applyFill="0" applyBorder="0" applyAlignment="0" applyProtection="0"/>
    <xf numFmtId="0" fontId="110" fillId="0" borderId="0"/>
    <xf numFmtId="0" fontId="7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 fillId="0" borderId="0"/>
    <xf numFmtId="0" fontId="7" fillId="0" borderId="0"/>
    <xf numFmtId="0" fontId="51" fillId="0" borderId="0"/>
    <xf numFmtId="0" fontId="51" fillId="0" borderId="0"/>
    <xf numFmtId="0" fontId="51" fillId="0" borderId="0"/>
    <xf numFmtId="0" fontId="51" fillId="0" borderId="0"/>
    <xf numFmtId="0" fontId="110" fillId="0" borderId="0"/>
    <xf numFmtId="0" fontId="51" fillId="0" borderId="0"/>
    <xf numFmtId="0" fontId="7" fillId="0" borderId="0"/>
    <xf numFmtId="0" fontId="110" fillId="0" borderId="0"/>
    <xf numFmtId="0" fontId="7" fillId="0" borderId="0"/>
    <xf numFmtId="0" fontId="110" fillId="0" borderId="0"/>
    <xf numFmtId="0" fontId="51" fillId="0" borderId="0"/>
    <xf numFmtId="0" fontId="74" fillId="0" borderId="0"/>
    <xf numFmtId="0" fontId="51" fillId="0" borderId="0"/>
    <xf numFmtId="0" fontId="110" fillId="0" borderId="0"/>
    <xf numFmtId="0" fontId="7" fillId="0" borderId="0">
      <protection locked="0"/>
    </xf>
    <xf numFmtId="0" fontId="110" fillId="0" borderId="0"/>
    <xf numFmtId="0" fontId="110" fillId="0" borderId="0"/>
    <xf numFmtId="0" fontId="110" fillId="0" borderId="0"/>
    <xf numFmtId="0" fontId="7" fillId="0" borderId="0"/>
    <xf numFmtId="0" fontId="60" fillId="0" borderId="0"/>
    <xf numFmtId="0" fontId="110" fillId="0" borderId="0"/>
    <xf numFmtId="0" fontId="110" fillId="0" borderId="0"/>
    <xf numFmtId="0" fontId="7" fillId="0" borderId="0">
      <protection locked="0"/>
    </xf>
    <xf numFmtId="0" fontId="110" fillId="0" borderId="0"/>
    <xf numFmtId="0" fontId="110" fillId="0" borderId="0"/>
    <xf numFmtId="0" fontId="110" fillId="0" borderId="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71" borderId="74" applyNumberFormat="0" applyFont="0" applyAlignment="0" applyProtection="0"/>
    <xf numFmtId="0" fontId="110" fillId="37" borderId="67" applyNumberFormat="0" applyFont="0" applyAlignment="0" applyProtection="0"/>
    <xf numFmtId="0" fontId="110" fillId="37" borderId="67" applyNumberFormat="0" applyFont="0" applyAlignment="0" applyProtection="0"/>
    <xf numFmtId="0" fontId="110" fillId="37" borderId="67" applyNumberFormat="0" applyFont="0" applyAlignment="0" applyProtection="0"/>
    <xf numFmtId="0" fontId="7" fillId="96" borderId="74" applyNumberForma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1" fillId="71" borderId="74"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50" fillId="37" borderId="67" applyNumberFormat="0" applyFont="0" applyAlignment="0" applyProtection="0"/>
    <xf numFmtId="0" fontId="78" fillId="61" borderId="73" applyNumberFormat="0" applyAlignment="0" applyProtection="0"/>
    <xf numFmtId="0" fontId="78" fillId="61" borderId="73" applyNumberFormat="0" applyAlignment="0" applyProtection="0"/>
    <xf numFmtId="0" fontId="94" fillId="35" borderId="66" applyNumberFormat="0" applyAlignment="0" applyProtection="0"/>
    <xf numFmtId="1" fontId="65" fillId="0" borderId="14" applyFill="0" applyProtection="0">
      <alignment horizontal="center" vertical="top" wrapText="1"/>
    </xf>
    <xf numFmtId="10" fontId="7" fillId="0" borderId="0" applyFont="0" applyFill="0" applyBorder="0" applyAlignment="0" applyProtection="0"/>
    <xf numFmtId="9" fontId="7"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8" fillId="0" borderId="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8" fillId="0" borderId="0">
      <alignment vertical="top"/>
      <protection locked="0"/>
    </xf>
    <xf numFmtId="9" fontId="48" fillId="0" borderId="0">
      <alignment vertical="top"/>
      <protection locked="0"/>
    </xf>
    <xf numFmtId="9" fontId="48" fillId="0" borderId="0">
      <alignment vertical="top"/>
      <protection locked="0"/>
    </xf>
    <xf numFmtId="9" fontId="48" fillId="0" borderId="0">
      <alignment vertical="top"/>
      <protection locked="0"/>
    </xf>
    <xf numFmtId="9" fontId="7" fillId="0" borderId="0" applyFont="0" applyFill="0" applyBorder="0" applyAlignment="0" applyProtection="0"/>
    <xf numFmtId="9" fontId="48" fillId="0" borderId="0">
      <alignment vertical="top"/>
      <protection locked="0"/>
    </xf>
    <xf numFmtId="9" fontId="7" fillId="0" borderId="0" applyFont="0" applyFill="0" applyBorder="0" applyAlignment="0" applyProtection="0"/>
    <xf numFmtId="9" fontId="74"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0" fillId="0" borderId="0"/>
    <xf numFmtId="0" fontId="7" fillId="0" borderId="0"/>
    <xf numFmtId="0" fontId="7" fillId="0" borderId="0"/>
    <xf numFmtId="0" fontId="105" fillId="0" borderId="0" applyNumberFormat="0" applyFill="0" applyBorder="0" applyAlignment="0" applyProtection="0"/>
    <xf numFmtId="0" fontId="105" fillId="0" borderId="0" applyNumberFormat="0" applyFill="0" applyBorder="0" applyAlignment="0" applyProtection="0"/>
    <xf numFmtId="0" fontId="84" fillId="0" borderId="0" applyNumberFormat="0" applyFill="0" applyBorder="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20" fillId="0" borderId="70"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12" fillId="0" borderId="7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applyNumberFormat="0" applyFill="0" applyBorder="0" applyAlignment="0" applyProtection="0"/>
    <xf numFmtId="0" fontId="7" fillId="0" borderId="0"/>
    <xf numFmtId="0" fontId="12" fillId="0" borderId="0"/>
    <xf numFmtId="0" fontId="50" fillId="27" borderId="0" applyNumberFormat="0" applyBorder="0" applyAlignment="0" applyProtection="0"/>
    <xf numFmtId="0" fontId="113"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165" fontId="50" fillId="0" borderId="0" applyFont="0" applyFill="0" applyBorder="0" applyAlignment="0" applyProtection="0"/>
    <xf numFmtId="0" fontId="7" fillId="0" borderId="0">
      <alignment vertical="top"/>
    </xf>
    <xf numFmtId="197" fontId="7" fillId="0" borderId="0" applyFont="0" applyFill="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7" fillId="0" borderId="0"/>
    <xf numFmtId="0" fontId="7" fillId="0" borderId="0"/>
    <xf numFmtId="9" fontId="2" fillId="0" borderId="0" applyFont="0" applyFill="0" applyBorder="0" applyAlignment="0" applyProtection="0"/>
    <xf numFmtId="0" fontId="7" fillId="0" borderId="0"/>
    <xf numFmtId="165"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83" fillId="100" borderId="77" applyNumberFormat="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7" fillId="0" borderId="0"/>
    <xf numFmtId="207" fontId="7" fillId="0" borderId="0"/>
    <xf numFmtId="0" fontId="7" fillId="0" borderId="0"/>
    <xf numFmtId="165" fontId="7" fillId="0" borderId="0" applyFont="0" applyFill="0" applyBorder="0" applyAlignment="0" applyProtection="0"/>
    <xf numFmtId="208" fontId="7"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20" borderId="0" applyNumberFormat="0" applyBorder="0" applyAlignment="0" applyProtection="0"/>
    <xf numFmtId="9" fontId="7" fillId="0" borderId="0" applyFont="0" applyFill="0" applyBorder="0" applyAlignment="0" applyProtection="0"/>
    <xf numFmtId="0" fontId="12" fillId="0" borderId="0"/>
    <xf numFmtId="0" fontId="12" fillId="0" borderId="0"/>
    <xf numFmtId="0" fontId="118" fillId="25" borderId="0" applyNumberFormat="0" applyBorder="0" applyAlignment="0" applyProtection="0"/>
    <xf numFmtId="0" fontId="7" fillId="0" borderId="0">
      <alignment vertical="top"/>
    </xf>
    <xf numFmtId="0" fontId="7" fillId="0" borderId="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2" fillId="0" borderId="0"/>
    <xf numFmtId="0" fontId="54" fillId="71" borderId="0" applyNumberFormat="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7" fillId="0" borderId="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15" fillId="71"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213" fontId="63" fillId="0" borderId="0"/>
    <xf numFmtId="176" fontId="63"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2" fillId="37" borderId="67"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0" fontId="7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54" fillId="94"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165" fontId="63" fillId="0" borderId="0" applyFont="0" applyFill="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12" fillId="0" borderId="0"/>
    <xf numFmtId="170" fontId="135" fillId="0" borderId="0"/>
    <xf numFmtId="165" fontId="50" fillId="0" borderId="0" applyFont="0" applyFill="0" applyBorder="0" applyAlignment="0" applyProtection="0"/>
    <xf numFmtId="0" fontId="7" fillId="0" borderId="0"/>
    <xf numFmtId="0" fontId="7" fillId="0" borderId="0" applyNumberFormat="0" applyFill="0" applyBorder="0" applyAlignment="0" applyProtection="0"/>
    <xf numFmtId="228"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77" fillId="0" borderId="0"/>
    <xf numFmtId="0" fontId="51" fillId="0" borderId="0">
      <alignment vertical="top"/>
    </xf>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7" fillId="0" borderId="0"/>
    <xf numFmtId="0" fontId="12" fillId="0" borderId="0"/>
    <xf numFmtId="0" fontId="12" fillId="0" borderId="0"/>
    <xf numFmtId="218" fontId="117" fillId="0" borderId="0" applyFont="0" applyFill="0" applyBorder="0" applyAlignment="0" applyProtection="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7" fillId="0" borderId="0" applyNumberFormat="0" applyFill="0" applyBorder="0" applyAlignment="0" applyProtection="0"/>
    <xf numFmtId="0" fontId="83" fillId="86" borderId="77" applyNumberFormat="0" applyAlignment="0" applyProtection="0"/>
    <xf numFmtId="0" fontId="7" fillId="0" borderId="0"/>
    <xf numFmtId="183" fontId="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20" borderId="0" applyNumberFormat="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2"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183" fontId="50" fillId="81"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32" fillId="0" borderId="0" applyNumberFormat="0" applyFill="0" applyBorder="0" applyAlignment="0" applyProtection="0">
      <alignment vertical="top"/>
      <protection locked="0"/>
    </xf>
    <xf numFmtId="0" fontId="12" fillId="0" borderId="0"/>
    <xf numFmtId="0" fontId="12" fillId="0" borderId="0"/>
    <xf numFmtId="0" fontId="63" fillId="0" borderId="0"/>
    <xf numFmtId="0" fontId="50" fillId="74"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6" fontId="7" fillId="0" borderId="0"/>
    <xf numFmtId="165" fontId="50"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1" fillId="0" borderId="0">
      <protection locked="0"/>
    </xf>
    <xf numFmtId="0" fontId="7" fillId="0" borderId="0"/>
    <xf numFmtId="0" fontId="50" fillId="81" borderId="0" applyNumberFormat="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183"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12" fillId="0" borderId="0"/>
    <xf numFmtId="0" fontId="7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4"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178" fontId="132"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178" fontId="124" fillId="0" borderId="0"/>
    <xf numFmtId="0" fontId="50" fillId="74" borderId="0" applyNumberFormat="0" applyBorder="0" applyAlignment="0" applyProtection="0"/>
    <xf numFmtId="183" fontId="7" fillId="0" borderId="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 fontId="134" fillId="97" borderId="82" applyNumberFormat="0" applyProtection="0">
      <alignment vertical="center"/>
    </xf>
    <xf numFmtId="0" fontId="12" fillId="0" borderId="0"/>
    <xf numFmtId="0" fontId="12" fillId="0" borderId="0"/>
    <xf numFmtId="0" fontId="12" fillId="0" borderId="0"/>
    <xf numFmtId="0" fontId="7" fillId="0" borderId="0"/>
    <xf numFmtId="0" fontId="7" fillId="0" borderId="0"/>
    <xf numFmtId="0" fontId="7" fillId="0" borderId="0" applyNumberFormat="0" applyFill="0" applyBorder="0" applyAlignment="0" applyProtection="0"/>
    <xf numFmtId="0" fontId="12" fillId="0" borderId="0"/>
    <xf numFmtId="42" fontId="7" fillId="0" borderId="0" applyFont="0" applyFill="0" applyBorder="0" applyAlignment="0" applyProtection="0"/>
    <xf numFmtId="199" fontId="49" fillId="0" borderId="0" applyFill="0"/>
    <xf numFmtId="205" fontId="63"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63" fillId="0" borderId="0"/>
    <xf numFmtId="186" fontId="63"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63" fillId="0" borderId="0"/>
    <xf numFmtId="186" fontId="63" fillId="0" borderId="0"/>
    <xf numFmtId="0" fontId="12" fillId="0" borderId="0"/>
    <xf numFmtId="0" fontId="12" fillId="0" borderId="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2" fillId="0" borderId="0"/>
    <xf numFmtId="0" fontId="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195" fontId="112" fillId="0" borderId="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63"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230" fontId="15" fillId="0" borderId="0" applyFill="0" applyBorder="0" applyAlignment="0" applyProtection="0">
      <alignment horizontal="right"/>
    </xf>
    <xf numFmtId="0" fontId="2" fillId="0" borderId="0"/>
    <xf numFmtId="43" fontId="7" fillId="0" borderId="0" applyFont="0" applyFill="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7"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7" fillId="0" borderId="0"/>
    <xf numFmtId="0" fontId="50" fillId="33"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104"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50" fillId="58"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50" fillId="0" borderId="0" applyNumberFormat="0" applyFont="0" applyFill="0" applyBorder="0" applyAlignment="0" applyProtection="0"/>
    <xf numFmtId="0" fontId="115" fillId="71" borderId="0" applyNumberFormat="0" applyBorder="0" applyAlignment="0" applyProtection="0"/>
    <xf numFmtId="0" fontId="7" fillId="0" borderId="0"/>
    <xf numFmtId="165" fontId="2" fillId="0" borderId="0" applyFont="0" applyFill="0" applyBorder="0" applyAlignment="0" applyProtection="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12" fillId="0" borderId="0"/>
    <xf numFmtId="0" fontId="7" fillId="0" borderId="0" applyNumberFormat="0" applyFill="0" applyBorder="0" applyAlignment="0" applyProtection="0"/>
    <xf numFmtId="42" fontId="7" fillId="0" borderId="0" applyFont="0" applyFill="0" applyBorder="0" applyAlignment="0" applyProtection="0"/>
    <xf numFmtId="0" fontId="7" fillId="0" borderId="0"/>
    <xf numFmtId="0" fontId="54" fillId="64"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207" fontId="7" fillId="0" borderId="0"/>
    <xf numFmtId="43" fontId="123" fillId="0" borderId="0" applyFont="0" applyFill="0" applyBorder="0" applyAlignment="0" applyProtection="0"/>
    <xf numFmtId="165" fontId="63" fillId="0" borderId="0" applyFont="0" applyFill="0" applyBorder="0" applyAlignment="0" applyProtection="0"/>
    <xf numFmtId="0" fontId="12" fillId="0" borderId="0"/>
    <xf numFmtId="0" fontId="12" fillId="0" borderId="0"/>
    <xf numFmtId="0" fontId="7" fillId="0" borderId="0"/>
    <xf numFmtId="0" fontId="7" fillId="0" borderId="0"/>
    <xf numFmtId="183" fontId="50" fillId="33" borderId="0" applyNumberFormat="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9" fontId="72" fillId="0" borderId="0" applyFont="0" applyFill="0" applyBorder="0" applyAlignment="0" applyProtection="0"/>
    <xf numFmtId="0" fontId="12" fillId="0" borderId="0"/>
    <xf numFmtId="0" fontId="50" fillId="31" borderId="0" applyNumberFormat="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207" fontId="7" fillId="0" borderId="0"/>
    <xf numFmtId="43" fontId="123" fillId="0" borderId="0" applyFont="0" applyFill="0" applyBorder="0" applyAlignment="0" applyProtection="0"/>
    <xf numFmtId="43" fontId="51" fillId="0" borderId="0" applyFont="0" applyFill="0" applyBorder="0" applyAlignment="0" applyProtection="0">
      <alignment vertical="top"/>
    </xf>
    <xf numFmtId="0" fontId="50" fillId="33" borderId="0" applyNumberFormat="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50" fillId="31"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207" fontId="7" fillId="0" borderId="0"/>
    <xf numFmtId="43" fontId="123" fillId="0" borderId="0" applyFont="0" applyFill="0" applyBorder="0" applyAlignment="0" applyProtection="0"/>
    <xf numFmtId="9" fontId="63" fillId="0" borderId="0" applyFont="0" applyFill="0" applyBorder="0" applyAlignment="0" applyProtection="0"/>
    <xf numFmtId="165" fontId="50" fillId="0" borderId="0" applyFont="0" applyFill="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69" borderId="0" applyNumberFormat="0" applyBorder="0" applyAlignment="0" applyProtection="0"/>
    <xf numFmtId="0" fontId="12"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9" fontId="63" fillId="0" borderId="0" applyFont="0" applyFill="0" applyBorder="0" applyAlignment="0" applyProtection="0"/>
    <xf numFmtId="0" fontId="51" fillId="69" borderId="0" applyNumberFormat="0" applyBorder="0" applyAlignment="0" applyProtection="0"/>
    <xf numFmtId="42"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applyNumberForma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4" fillId="0" borderId="0" applyNumberFormat="0" applyFill="0" applyBorder="0" applyAlignment="0" applyProtection="0"/>
    <xf numFmtId="39" fontId="49" fillId="0" borderId="0"/>
    <xf numFmtId="0" fontId="50" fillId="32"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50" fillId="103" borderId="0" applyNumberFormat="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50" fillId="74" borderId="0" applyNumberFormat="0" applyBorder="0" applyAlignment="0" applyProtection="0"/>
    <xf numFmtId="0" fontId="7" fillId="0" borderId="0"/>
    <xf numFmtId="42" fontId="7" fillId="0" borderId="0" applyFont="0" applyFill="0" applyBorder="0" applyAlignment="0" applyProtection="0"/>
    <xf numFmtId="0" fontId="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18" fillId="108" borderId="0" applyNumberFormat="0" applyBorder="0" applyAlignment="0" applyProtection="0"/>
    <xf numFmtId="0" fontId="7"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51" fillId="71" borderId="74" applyNumberFormat="0" applyFont="0" applyAlignment="0" applyProtection="0"/>
    <xf numFmtId="0" fontId="50" fillId="20"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69" borderId="0" applyNumberFormat="0" applyBorder="0" applyAlignment="0" applyProtection="0"/>
    <xf numFmtId="0" fontId="12" fillId="0" borderId="0"/>
    <xf numFmtId="0" fontId="2" fillId="5" borderId="0" applyNumberFormat="0" applyBorder="0" applyAlignment="0" applyProtection="0"/>
    <xf numFmtId="0" fontId="7" fillId="0" borderId="0"/>
    <xf numFmtId="42" fontId="7" fillId="0" borderId="0" applyFont="0" applyFill="0" applyBorder="0" applyAlignment="0" applyProtection="0"/>
    <xf numFmtId="0" fontId="54" fillId="82"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170" fontId="2" fillId="0" borderId="0" applyFont="0" applyFill="0" applyBorder="0" applyAlignment="0" applyProtection="0"/>
    <xf numFmtId="0" fontId="12" fillId="0" borderId="0"/>
    <xf numFmtId="0" fontId="50" fillId="20" borderId="0" applyNumberFormat="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50" fillId="20" borderId="0" applyNumberFormat="0" applyBorder="0" applyAlignment="0" applyProtection="0"/>
    <xf numFmtId="0" fontId="12" fillId="0" borderId="0"/>
    <xf numFmtId="0" fontId="50" fillId="20" borderId="0" applyNumberFormat="0" applyBorder="0" applyAlignment="0" applyProtection="0"/>
    <xf numFmtId="165" fontId="50" fillId="0" borderId="0" applyFon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12" fillId="0" borderId="0"/>
    <xf numFmtId="183" fontId="2" fillId="0" borderId="0"/>
    <xf numFmtId="0" fontId="7" fillId="0" borderId="0"/>
    <xf numFmtId="0" fontId="63"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211" fontId="7" fillId="0" borderId="0" applyFont="0" applyFill="0" applyBorder="0" applyAlignment="0" applyProtection="0"/>
    <xf numFmtId="0" fontId="7" fillId="0" borderId="0"/>
    <xf numFmtId="0" fontId="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0" fillId="23"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94" borderId="0" applyNumberFormat="0" applyFont="0" applyAlignment="0" applyProtection="0"/>
    <xf numFmtId="0" fontId="50" fillId="20" borderId="0" applyNumberFormat="0" applyBorder="0" applyAlignment="0" applyProtection="0"/>
    <xf numFmtId="0" fontId="54"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12" fillId="0" borderId="0"/>
    <xf numFmtId="0" fontId="126" fillId="0" borderId="0" applyNumberFormat="0" applyFill="0" applyBorder="0" applyProtection="0">
      <alignment horizontal="left"/>
    </xf>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9" fontId="112" fillId="0" borderId="0" applyFill="0" applyBorder="0" applyAlignment="0" applyProtection="0"/>
    <xf numFmtId="211"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227"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4" fillId="98" borderId="0" applyNumberFormat="0" applyBorder="0" applyAlignment="0" applyProtection="0"/>
    <xf numFmtId="0" fontId="7" fillId="0" borderId="0"/>
    <xf numFmtId="0" fontId="7" fillId="0" borderId="0"/>
    <xf numFmtId="43" fontId="2"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0" fontId="63" fillId="0" borderId="0"/>
    <xf numFmtId="227" fontId="7" fillId="0" borderId="0" applyFont="0" applyFill="0" applyBorder="0" applyAlignment="0" applyProtection="0"/>
    <xf numFmtId="0" fontId="7" fillId="0" borderId="0"/>
    <xf numFmtId="0" fontId="7" fillId="0" borderId="0"/>
    <xf numFmtId="232" fontId="112" fillId="0" borderId="0" applyFill="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50" fillId="69" borderId="0" applyNumberFormat="0" applyBorder="0" applyAlignment="0" applyProtection="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63" fillId="0" borderId="0"/>
    <xf numFmtId="0" fontId="50" fillId="69" borderId="0" applyNumberFormat="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54" fillId="98"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83" fontId="7" fillId="0" borderId="0"/>
    <xf numFmtId="0" fontId="7" fillId="0" borderId="0"/>
    <xf numFmtId="0" fontId="7" fillId="0" borderId="0" applyNumberFormat="0" applyFill="0" applyBorder="0" applyAlignment="0" applyProtection="0"/>
    <xf numFmtId="0" fontId="12"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60" fillId="0" borderId="0"/>
    <xf numFmtId="0" fontId="50" fillId="31" borderId="0" applyNumberFormat="0" applyBorder="0" applyAlignment="0" applyProtection="0"/>
    <xf numFmtId="0" fontId="7" fillId="0" borderId="0"/>
    <xf numFmtId="165" fontId="50" fillId="0" borderId="0" applyFont="0" applyFill="0" applyBorder="0" applyAlignment="0" applyProtection="0"/>
    <xf numFmtId="0" fontId="77" fillId="0" borderId="0"/>
    <xf numFmtId="178" fontId="60"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0" fontId="2" fillId="0" borderId="0"/>
    <xf numFmtId="0" fontId="50" fillId="74" borderId="0" applyNumberFormat="0" applyBorder="0" applyAlignment="0" applyProtection="0"/>
    <xf numFmtId="0" fontId="50" fillId="31" borderId="0" applyNumberFormat="0" applyBorder="0" applyAlignment="0" applyProtection="0"/>
    <xf numFmtId="212" fontId="112" fillId="0" borderId="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7" fillId="0" borderId="0"/>
    <xf numFmtId="165" fontId="7" fillId="0" borderId="0" applyFont="0" applyFill="0" applyBorder="0" applyAlignment="0" applyProtection="0"/>
    <xf numFmtId="207" fontId="7" fillId="0" borderId="0"/>
    <xf numFmtId="0" fontId="50" fillId="27" borderId="0" applyNumberFormat="0" applyBorder="0" applyAlignment="0" applyProtection="0"/>
    <xf numFmtId="0" fontId="50" fillId="27" borderId="0" applyNumberFormat="0" applyBorder="0" applyAlignment="0" applyProtection="0"/>
    <xf numFmtId="207" fontId="7" fillId="0" borderId="0"/>
    <xf numFmtId="165" fontId="7" fillId="0" borderId="0" applyFont="0" applyFill="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50" fillId="23"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alignment vertical="top"/>
    </xf>
    <xf numFmtId="165" fontId="7" fillId="0" borderId="0" applyFont="0" applyFill="0" applyBorder="0" applyAlignment="0" applyProtection="0"/>
    <xf numFmtId="0" fontId="50" fillId="74" borderId="0" applyNumberFormat="0" applyBorder="0" applyAlignment="0" applyProtection="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2"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0" borderId="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176" fontId="70" fillId="0" borderId="0"/>
    <xf numFmtId="0" fontId="50" fillId="74" borderId="0" applyNumberFormat="0" applyBorder="0" applyAlignment="0" applyProtection="0"/>
    <xf numFmtId="0" fontId="7" fillId="0" borderId="0"/>
    <xf numFmtId="0" fontId="7" fillId="0" borderId="0"/>
    <xf numFmtId="183" fontId="115" fillId="69" borderId="0" applyNumberFormat="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96" fontId="7" fillId="0" borderId="0"/>
    <xf numFmtId="0" fontId="12" fillId="0" borderId="0"/>
    <xf numFmtId="0" fontId="12" fillId="0" borderId="0"/>
    <xf numFmtId="0" fontId="7" fillId="0" borderId="0"/>
    <xf numFmtId="0" fontId="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43" fontId="7" fillId="0" borderId="0" applyFont="0" applyFill="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9" fontId="7" fillId="0" borderId="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7" fillId="0" borderId="0"/>
    <xf numFmtId="43"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9" fontId="7" fillId="0" borderId="0"/>
    <xf numFmtId="42" fontId="50" fillId="0" borderId="0" applyFont="0" applyFill="0" applyBorder="0" applyAlignment="0" applyProtection="0"/>
    <xf numFmtId="0" fontId="54" fillId="71"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93" fontId="117" fillId="0" borderId="0" applyFont="0" applyFill="0" applyBorder="0" applyAlignment="0" applyProtection="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83" fontId="131" fillId="0" borderId="19">
      <protection hidden="1"/>
    </xf>
    <xf numFmtId="9" fontId="7" fillId="0" borderId="0"/>
    <xf numFmtId="0" fontId="4" fillId="0" borderId="0" applyNumberFormat="0" applyFill="0" applyBorder="0" applyAlignment="0" applyProtection="0"/>
    <xf numFmtId="0" fontId="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9"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32" fillId="0" borderId="0" applyNumberFormat="0" applyFill="0" applyBorder="0" applyAlignment="0" applyProtection="0">
      <alignment vertical="top"/>
      <protection locked="0"/>
    </xf>
    <xf numFmtId="0" fontId="7" fillId="0" borderId="0"/>
    <xf numFmtId="0" fontId="7" fillId="0" borderId="0"/>
    <xf numFmtId="165" fontId="50" fillId="0" borderId="0" applyFont="0" applyFill="0" applyBorder="0" applyAlignment="0" applyProtection="0"/>
    <xf numFmtId="43" fontId="7" fillId="0" borderId="0" applyFont="0" applyFill="0" applyBorder="0" applyAlignment="0" applyProtection="0"/>
    <xf numFmtId="9" fontId="7" fillId="0" borderId="0"/>
    <xf numFmtId="193" fontId="15" fillId="0" borderId="0" applyFont="0" applyFill="0" applyBorder="0" applyAlignment="0" applyProtection="0"/>
    <xf numFmtId="0" fontId="50" fillId="69" borderId="0" applyNumberFormat="0" applyBorder="0" applyAlignment="0" applyProtection="0"/>
    <xf numFmtId="0" fontId="12" fillId="0" borderId="0"/>
    <xf numFmtId="0" fontId="50" fillId="74" borderId="0" applyNumberFormat="0" applyBorder="0" applyAlignment="0" applyProtection="0"/>
    <xf numFmtId="0" fontId="12" fillId="0" borderId="0"/>
    <xf numFmtId="0" fontId="54" fillId="71"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166" fontId="2" fillId="0" borderId="0" applyFont="0" applyFill="0" applyBorder="0" applyAlignment="0" applyProtection="0"/>
    <xf numFmtId="0" fontId="7" fillId="0" borderId="0"/>
    <xf numFmtId="0" fontId="7" fillId="0" borderId="0" applyNumberFormat="0" applyFill="0" applyBorder="0" applyAlignment="0" applyProtection="0"/>
    <xf numFmtId="193" fontId="112" fillId="0" borderId="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9" fontId="7" fillId="0" borderId="0"/>
    <xf numFmtId="0" fontId="7"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60" fillId="0" borderId="0" applyNumberFormat="0" applyFont="0" applyFill="0" applyBorder="0" applyAlignment="0" applyProtection="0"/>
    <xf numFmtId="0" fontId="114" fillId="97" borderId="14">
      <alignment horizontal="right" vertical="center"/>
    </xf>
    <xf numFmtId="0" fontId="7" fillId="0" borderId="0"/>
    <xf numFmtId="169" fontId="164" fillId="0" borderId="0" applyFont="0" applyFill="0" applyBorder="0" applyAlignment="0" applyProtection="0"/>
    <xf numFmtId="0" fontId="12" fillId="0" borderId="0"/>
    <xf numFmtId="44" fontId="2" fillId="0" borderId="0" applyFont="0" applyFill="0" applyBorder="0" applyAlignment="0" applyProtection="0"/>
    <xf numFmtId="0" fontId="2" fillId="0" borderId="0"/>
    <xf numFmtId="183" fontId="136" fillId="0" borderId="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2" fillId="0" borderId="0"/>
    <xf numFmtId="183" fontId="136" fillId="0" borderId="0"/>
    <xf numFmtId="0" fontId="7" fillId="0" borderId="0" applyNumberFormat="0" applyFill="0" applyBorder="0" applyAlignment="0" applyProtection="0"/>
    <xf numFmtId="0" fontId="12" fillId="0" borderId="0"/>
    <xf numFmtId="0" fontId="50" fillId="33" borderId="0" applyNumberFormat="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136" fillId="0" borderId="87" applyProtection="0"/>
    <xf numFmtId="0" fontId="7" fillId="0" borderId="0">
      <alignment vertical="top"/>
    </xf>
    <xf numFmtId="0" fontId="50" fillId="20" borderId="0" applyNumberFormat="0" applyBorder="0" applyAlignment="0" applyProtection="0"/>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83" fontId="167" fillId="0" borderId="0" applyNumberFormat="0" applyFill="0" applyBorder="0" applyAlignment="0" applyProtection="0">
      <alignment vertical="top"/>
      <protection locked="0"/>
    </xf>
    <xf numFmtId="165" fontId="7" fillId="0" borderId="0" applyFont="0" applyFill="0" applyBorder="0" applyAlignment="0" applyProtection="0"/>
    <xf numFmtId="195" fontId="112" fillId="0" borderId="0" applyFill="0" applyBorder="0" applyAlignment="0" applyProtection="0"/>
    <xf numFmtId="2" fontId="136" fillId="0" borderId="0" applyProtection="0"/>
    <xf numFmtId="0" fontId="7" fillId="0" borderId="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0" fontId="50" fillId="61"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4" fontId="136" fillId="0" borderId="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0" fontId="12" fillId="0" borderId="0"/>
    <xf numFmtId="183" fontId="151" fillId="0" borderId="0" applyProtection="0"/>
    <xf numFmtId="0" fontId="12" fillId="0" borderId="0"/>
    <xf numFmtId="0" fontId="12" fillId="0" borderId="0"/>
    <xf numFmtId="0" fontId="50" fillId="69"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83" fontId="150" fillId="0" borderId="0" applyProtection="0"/>
    <xf numFmtId="0" fontId="12" fillId="0" borderId="0"/>
    <xf numFmtId="0" fontId="12" fillId="0" borderId="0"/>
    <xf numFmtId="0" fontId="50" fillId="69" borderId="0" applyNumberFormat="0" applyBorder="0" applyAlignment="0" applyProtection="0"/>
    <xf numFmtId="0" fontId="7" fillId="0" borderId="0"/>
    <xf numFmtId="43"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2" fillId="47"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39" fontId="136" fillId="0" borderId="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183" fontId="136" fillId="0" borderId="0"/>
    <xf numFmtId="0" fontId="12" fillId="0" borderId="0"/>
    <xf numFmtId="0" fontId="12" fillId="0" borderId="0"/>
    <xf numFmtId="171" fontId="164" fillId="0" borderId="0" applyFont="0" applyFill="0" applyBorder="0" applyAlignment="0" applyProtection="0"/>
    <xf numFmtId="0" fontId="7" fillId="0" borderId="0"/>
    <xf numFmtId="0" fontId="7" fillId="0" borderId="0"/>
    <xf numFmtId="0" fontId="15"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17" fontId="168" fillId="0" borderId="0">
      <alignment horizontal="center"/>
    </xf>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12" fillId="0" borderId="0"/>
    <xf numFmtId="222" fontId="7" fillId="0" borderId="0" applyFont="0" applyFill="0" applyBorder="0" applyAlignment="0" applyProtection="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222" fontId="7" fillId="0" borderId="0" applyFont="0" applyFill="0" applyBorder="0" applyAlignment="0" applyProtection="0"/>
    <xf numFmtId="0" fontId="2" fillId="0" borderId="0"/>
    <xf numFmtId="0" fontId="7" fillId="0" borderId="0"/>
    <xf numFmtId="0" fontId="12" fillId="0" borderId="0"/>
    <xf numFmtId="0" fontId="12" fillId="0" borderId="0"/>
    <xf numFmtId="222" fontId="7" fillId="0" borderId="0" applyFon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222" fontId="7" fillId="0" borderId="0" applyFont="0" applyFill="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222" fontId="7" fillId="0" borderId="0" applyFont="0" applyFill="0" applyBorder="0" applyAlignment="0" applyProtection="0"/>
    <xf numFmtId="0" fontId="7" fillId="0" borderId="0"/>
    <xf numFmtId="218" fontId="117" fillId="0" borderId="0" applyFont="0" applyFill="0" applyBorder="0" applyAlignment="0" applyProtection="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165" fontId="50" fillId="0" borderId="0" applyFont="0" applyFill="0" applyBorder="0" applyAlignment="0" applyProtection="0"/>
    <xf numFmtId="0" fontId="54" fillId="98" borderId="0" applyNumberFormat="0" applyBorder="0" applyAlignment="0" applyProtection="0"/>
    <xf numFmtId="0" fontId="12" fillId="0" borderId="0"/>
    <xf numFmtId="0" fontId="12" fillId="0" borderId="0"/>
    <xf numFmtId="0" fontId="50" fillId="33" borderId="0" applyNumberFormat="0" applyBorder="0" applyAlignment="0" applyProtection="0"/>
    <xf numFmtId="222" fontId="7"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202" fontId="7" fillId="0" borderId="0"/>
    <xf numFmtId="0" fontId="7" fillId="0" borderId="0"/>
    <xf numFmtId="0" fontId="7" fillId="0" borderId="0"/>
    <xf numFmtId="227" fontId="7" fillId="0" borderId="0" applyFont="0" applyFill="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2" fillId="0" borderId="0"/>
    <xf numFmtId="227" fontId="7"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218" fontId="117" fillId="0" borderId="0" applyFont="0" applyFill="0" applyBorder="0" applyAlignment="0" applyProtection="0"/>
    <xf numFmtId="0" fontId="12" fillId="0" borderId="0"/>
    <xf numFmtId="0" fontId="2" fillId="0" borderId="0"/>
    <xf numFmtId="227" fontId="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227" fontId="7" fillId="0" borderId="0" applyFont="0" applyFill="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115" fillId="97"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alignment vertical="top"/>
    </xf>
    <xf numFmtId="210"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49" fillId="0" borderId="0">
      <alignment vertical="center"/>
    </xf>
    <xf numFmtId="165"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7" fillId="0" borderId="0" applyNumberForma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0" fontId="12" fillId="0" borderId="0"/>
    <xf numFmtId="183" fontId="54"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50" fillId="33"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12" fillId="0" borderId="0"/>
    <xf numFmtId="0" fontId="7" fillId="0" borderId="0"/>
    <xf numFmtId="0" fontId="12" fillId="0" borderId="0"/>
    <xf numFmtId="0" fontId="7" fillId="0" borderId="0" applyNumberFormat="0" applyFill="0" applyBorder="0" applyAlignment="0" applyProtection="0"/>
    <xf numFmtId="0" fontId="12" fillId="0" borderId="0"/>
    <xf numFmtId="178" fontId="170" fillId="82" borderId="14">
      <alignment horizontal="center" vertical="center"/>
    </xf>
    <xf numFmtId="0" fontId="12" fillId="0" borderId="0"/>
    <xf numFmtId="0" fontId="54" fillId="71"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7" fillId="0" borderId="0"/>
    <xf numFmtId="194" fontId="2" fillId="0" borderId="0" applyFont="0" applyFill="0" applyBorder="0" applyAlignment="0" applyProtection="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43"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applyNumberFormat="0" applyFill="0" applyBorder="0" applyAlignment="0" applyProtection="0"/>
    <xf numFmtId="43" fontId="2" fillId="0" borderId="0" applyFont="0" applyFill="0" applyBorder="0" applyAlignment="0" applyProtection="0"/>
    <xf numFmtId="0" fontId="50" fillId="69"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applyNumberFormat="0" applyFill="0" applyBorder="0" applyAlignment="0" applyProtection="0"/>
    <xf numFmtId="0" fontId="50" fillId="69" borderId="0" applyNumberFormat="0" applyBorder="0" applyAlignment="0" applyProtection="0"/>
    <xf numFmtId="0" fontId="7"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lignment vertical="top"/>
    </xf>
    <xf numFmtId="0" fontId="12" fillId="0" borderId="0"/>
    <xf numFmtId="0" fontId="12" fillId="0" borderId="0"/>
    <xf numFmtId="0" fontId="50" fillId="20" borderId="0" applyNumberFormat="0" applyBorder="0" applyAlignment="0" applyProtection="0"/>
    <xf numFmtId="4" fontId="162" fillId="97" borderId="82" applyNumberFormat="0" applyProtection="0">
      <alignment vertical="center"/>
    </xf>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7" fillId="0" borderId="0">
      <alignment vertical="top"/>
    </xf>
    <xf numFmtId="0" fontId="12" fillId="0" borderId="0"/>
    <xf numFmtId="0" fontId="7" fillId="0" borderId="0" applyNumberForma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12" fillId="0" borderId="0"/>
    <xf numFmtId="178" fontId="7" fillId="0" borderId="0"/>
    <xf numFmtId="0" fontId="7" fillId="0" borderId="0"/>
    <xf numFmtId="0" fontId="12" fillId="0" borderId="0"/>
    <xf numFmtId="0" fontId="12" fillId="0" borderId="0"/>
    <xf numFmtId="0" fontId="7" fillId="0" borderId="0"/>
    <xf numFmtId="0" fontId="7" fillId="0" borderId="0"/>
    <xf numFmtId="0" fontId="7" fillId="0" borderId="0">
      <alignment vertical="top"/>
    </xf>
    <xf numFmtId="0" fontId="50" fillId="31" borderId="0" applyNumberFormat="0" applyBorder="0" applyAlignment="0" applyProtection="0"/>
    <xf numFmtId="0" fontId="50" fillId="31" borderId="0" applyNumberFormat="0" applyBorder="0" applyAlignment="0" applyProtection="0"/>
    <xf numFmtId="0" fontId="50" fillId="94"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2" fillId="7" borderId="0" applyNumberFormat="0" applyBorder="0" applyAlignment="0" applyProtection="0"/>
    <xf numFmtId="0" fontId="7" fillId="0" borderId="0">
      <alignment vertical="top"/>
    </xf>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1" fillId="20"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2" fillId="0" borderId="0"/>
    <xf numFmtId="0" fontId="7" fillId="0" borderId="0"/>
    <xf numFmtId="0" fontId="7" fillId="0" borderId="0">
      <alignment vertical="top"/>
    </xf>
    <xf numFmtId="0" fontId="7" fillId="0" borderId="0" applyNumberFormat="0" applyFill="0" applyBorder="0" applyAlignment="0" applyProtection="0"/>
    <xf numFmtId="0" fontId="50" fillId="82"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58" borderId="0" applyNumberFormat="0" applyBorder="0" applyAlignment="0" applyProtection="0"/>
    <xf numFmtId="0" fontId="166" fillId="0" borderId="0" applyNumberFormat="0" applyFill="0" applyBorder="0" applyProtection="0">
      <alignment vertical="top"/>
    </xf>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alignment vertical="top"/>
    </xf>
    <xf numFmtId="0" fontId="12"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2" fillId="38" borderId="0" applyNumberFormat="0" applyBorder="0" applyAlignment="0" applyProtection="0"/>
    <xf numFmtId="0" fontId="12" fillId="0" borderId="0"/>
    <xf numFmtId="0" fontId="50" fillId="20"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7" fillId="0" borderId="0"/>
    <xf numFmtId="0" fontId="12" fillId="0" borderId="0"/>
    <xf numFmtId="0" fontId="12" fillId="0" borderId="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7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4" fontId="49" fillId="0" borderId="0" applyProtection="0">
      <alignment vertical="center"/>
    </xf>
    <xf numFmtId="0" fontId="7" fillId="0" borderId="0"/>
    <xf numFmtId="0" fontId="7" fillId="0" borderId="0"/>
    <xf numFmtId="0" fontId="7"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50" fillId="69"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211" fontId="7" fillId="0" borderId="0" applyFont="0" applyFill="0" applyBorder="0" applyAlignment="0" applyProtection="0"/>
    <xf numFmtId="180" fontId="114" fillId="97" borderId="14">
      <alignment horizontal="right" vertical="center" indent="1"/>
    </xf>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 fontId="114" fillId="97" borderId="14">
      <alignment horizontal="right" vertical="center" indent="1"/>
    </xf>
    <xf numFmtId="0" fontId="7" fillId="0" borderId="0"/>
    <xf numFmtId="0" fontId="12" fillId="0" borderId="0"/>
    <xf numFmtId="0" fontId="12" fillId="0" borderId="0"/>
    <xf numFmtId="0" fontId="2" fillId="0" borderId="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231" fontId="114" fillId="97" borderId="14">
      <alignment horizontal="right" vertical="center" indent="1"/>
    </xf>
    <xf numFmtId="0" fontId="7" fillId="0" borderId="0"/>
    <xf numFmtId="0" fontId="12"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81" borderId="0" applyNumberFormat="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20" borderId="0" applyNumberFormat="0" applyBorder="0" applyAlignment="0" applyProtection="0"/>
    <xf numFmtId="0" fontId="12" fillId="0" borderId="0"/>
    <xf numFmtId="0" fontId="7" fillId="0" borderId="0"/>
    <xf numFmtId="183" fontId="115" fillId="71"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223" fontId="121" fillId="0" borderId="0">
      <protection locked="0"/>
    </xf>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1" fontId="161" fillId="0" borderId="0" applyNumberFormat="0" applyFill="0" applyBorder="0" applyAlignment="0" applyProtection="0">
      <alignment horizontal="center" vertical="top"/>
    </xf>
    <xf numFmtId="0" fontId="12" fillId="0" borderId="0"/>
    <xf numFmtId="228" fontId="7"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50" fillId="58" borderId="0" applyNumberFormat="0" applyBorder="0" applyAlignment="0" applyProtection="0"/>
    <xf numFmtId="0" fontId="7" fillId="0" borderId="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225" fontId="15"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50" fillId="74"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applyNumberFormat="0" applyFill="0" applyBorder="0" applyAlignment="0" applyProtection="0"/>
    <xf numFmtId="165" fontId="50" fillId="0" borderId="0" applyFont="0" applyFill="0" applyBorder="0" applyAlignment="0" applyProtection="0"/>
    <xf numFmtId="0" fontId="7" fillId="0" borderId="0"/>
    <xf numFmtId="0" fontId="2" fillId="0" borderId="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114" fillId="97" borderId="14">
      <alignment horizontal="right" vertical="center"/>
    </xf>
    <xf numFmtId="42" fontId="50" fillId="0" borderId="0" applyFont="0" applyFill="0" applyBorder="0" applyAlignment="0" applyProtection="0"/>
    <xf numFmtId="0" fontId="7" fillId="0" borderId="0"/>
    <xf numFmtId="0" fontId="7" fillId="0" borderId="0">
      <alignment vertical="top"/>
    </xf>
    <xf numFmtId="0" fontId="7" fillId="0" borderId="0"/>
    <xf numFmtId="197" fontId="7" fillId="0" borderId="0" applyFont="0" applyFill="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83" fontId="132" fillId="0" borderId="0" applyNumberFormat="0" applyFill="0" applyBorder="0" applyAlignment="0" applyProtection="0">
      <alignment vertical="top"/>
      <protection locked="0"/>
    </xf>
    <xf numFmtId="0" fontId="7" fillId="0" borderId="0"/>
    <xf numFmtId="0" fontId="2" fillId="47"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143" fillId="0" borderId="0" applyNumberFormat="0" applyFill="0" applyBorder="0" applyAlignment="0" applyProtection="0"/>
    <xf numFmtId="0" fontId="7" fillId="0" borderId="0"/>
    <xf numFmtId="0" fontId="7" fillId="0" borderId="0"/>
    <xf numFmtId="183" fontId="7" fillId="0" borderId="0"/>
    <xf numFmtId="0" fontId="12" fillId="0" borderId="0"/>
    <xf numFmtId="0" fontId="12" fillId="0" borderId="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18" fillId="99" borderId="0" applyNumberFormat="0" applyBorder="0" applyAlignment="0" applyProtection="0"/>
    <xf numFmtId="0" fontId="50" fillId="74" borderId="0" applyNumberFormat="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43"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33" borderId="0" applyNumberFormat="0" applyBorder="0" applyAlignment="0" applyProtection="0"/>
    <xf numFmtId="176" fontId="70" fillId="0" borderId="0"/>
    <xf numFmtId="0" fontId="54"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165" fontId="50" fillId="0" borderId="0" applyFont="0" applyFill="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120" fillId="0" borderId="0" applyNumberFormat="0" applyFont="0" applyFill="0" applyBorder="0" applyAlignment="0" applyProtection="0">
      <alignment vertical="top"/>
    </xf>
    <xf numFmtId="0" fontId="54" fillId="98"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54"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119" fillId="0" borderId="0" applyNumberFormat="0" applyFill="0" applyBorder="0" applyAlignment="0" applyProtection="0">
      <alignment vertical="top"/>
      <protection locked="0"/>
    </xf>
    <xf numFmtId="0" fontId="2" fillId="0" borderId="0"/>
    <xf numFmtId="0" fontId="54" fillId="98" borderId="0" applyNumberFormat="0" applyBorder="0" applyAlignment="0" applyProtection="0"/>
    <xf numFmtId="0" fontId="12" fillId="0" borderId="0"/>
    <xf numFmtId="0" fontId="50" fillId="23" borderId="0" applyNumberFormat="0" applyBorder="0" applyAlignment="0" applyProtection="0"/>
    <xf numFmtId="0" fontId="178" fillId="61" borderId="73" applyNumberFormat="0" applyAlignment="0" applyProtection="0"/>
    <xf numFmtId="0" fontId="12" fillId="0" borderId="0"/>
    <xf numFmtId="0" fontId="12" fillId="0" borderId="0"/>
    <xf numFmtId="183" fontId="50" fillId="82"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178" fontId="119" fillId="0" borderId="0" applyNumberFormat="0" applyFill="0" applyBorder="0" applyAlignment="0" applyProtection="0">
      <alignment vertical="top"/>
      <protection locked="0"/>
    </xf>
    <xf numFmtId="0" fontId="2" fillId="0" borderId="0"/>
    <xf numFmtId="0" fontId="50" fillId="20"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12" fillId="0" borderId="0"/>
    <xf numFmtId="0" fontId="50" fillId="82" borderId="0" applyNumberFormat="0" applyBorder="0" applyAlignment="0" applyProtection="0"/>
    <xf numFmtId="0" fontId="7" fillId="0" borderId="0"/>
    <xf numFmtId="183" fontId="50" fillId="82" borderId="0" applyNumberFormat="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183" fontId="115" fillId="58" borderId="0" applyNumberFormat="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50" fillId="74" borderId="0" applyNumberFormat="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 fontId="163" fillId="105" borderId="7" applyNumberFormat="0" applyBorder="0" applyAlignment="0">
      <alignment horizontal="center" vertical="top" wrapText="1"/>
      <protection hidden="1"/>
    </xf>
    <xf numFmtId="0" fontId="7"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50" fillId="31"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7" fillId="0" borderId="0"/>
    <xf numFmtId="0" fontId="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7" fillId="0" borderId="0"/>
    <xf numFmtId="0" fontId="50" fillId="71" borderId="0" applyNumberFormat="0" applyBorder="0" applyAlignment="0" applyProtection="0"/>
    <xf numFmtId="0" fontId="7" fillId="0" borderId="0"/>
    <xf numFmtId="0" fontId="12" fillId="0" borderId="0"/>
    <xf numFmtId="0" fontId="12" fillId="0" borderId="0"/>
    <xf numFmtId="0" fontId="2" fillId="0" borderId="0"/>
    <xf numFmtId="0" fontId="7"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2" fillId="0" borderId="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7"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41"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2" fillId="0" borderId="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78" fontId="7" fillId="0" borderId="0"/>
    <xf numFmtId="0" fontId="12" fillId="0" borderId="0"/>
    <xf numFmtId="0" fontId="12" fillId="0" borderId="0"/>
    <xf numFmtId="0" fontId="54" fillId="98"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applyNumberFormat="0" applyFill="0" applyBorder="0" applyAlignment="0" applyProtection="0"/>
    <xf numFmtId="0" fontId="7" fillId="0" borderId="0"/>
    <xf numFmtId="0" fontId="130" fillId="82" borderId="64" applyNumberFormat="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7" fillId="0" borderId="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7" fillId="0" borderId="0"/>
    <xf numFmtId="0" fontId="7" fillId="0" borderId="0"/>
    <xf numFmtId="0" fontId="7" fillId="0" borderId="0"/>
    <xf numFmtId="0" fontId="77" fillId="0" borderId="0"/>
    <xf numFmtId="0" fontId="7" fillId="0" borderId="0"/>
    <xf numFmtId="0" fontId="4" fillId="0" borderId="0" applyNumberFormat="0" applyFill="0" applyBorder="0" applyAlignment="0" applyProtection="0"/>
    <xf numFmtId="0" fontId="7" fillId="0" borderId="0"/>
    <xf numFmtId="0" fontId="50" fillId="33"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4"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82" borderId="0" applyNumberFormat="0" applyBorder="0" applyAlignment="0" applyProtection="0"/>
    <xf numFmtId="0" fontId="54" fillId="111" borderId="0" applyNumberFormat="0" applyBorder="0" applyAlignment="0" applyProtection="0"/>
    <xf numFmtId="165" fontId="50" fillId="0" borderId="0" applyFont="0" applyFill="0" applyBorder="0" applyAlignment="0" applyProtection="0"/>
    <xf numFmtId="217" fontId="7" fillId="0" borderId="0" applyFont="0" applyFill="0" applyBorder="0" applyAlignment="0" applyProtection="0">
      <alignment wrapText="1"/>
    </xf>
    <xf numFmtId="0" fontId="7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11"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82" borderId="0" applyNumberFormat="0" applyBorder="0" applyAlignment="0" applyProtection="0"/>
    <xf numFmtId="165" fontId="50" fillId="0" borderId="0" applyFont="0" applyFill="0" applyBorder="0" applyAlignment="0" applyProtection="0"/>
    <xf numFmtId="0" fontId="12" fillId="0" borderId="0"/>
    <xf numFmtId="0" fontId="7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4" fillId="71"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7" fillId="0" borderId="0"/>
    <xf numFmtId="0" fontId="2" fillId="0" borderId="0"/>
    <xf numFmtId="0" fontId="7"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193" fontId="117" fillId="0" borderId="0" applyFont="0" applyFill="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210"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alignment vertical="top"/>
    </xf>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alignment vertical="top"/>
    </xf>
    <xf numFmtId="0" fontId="12" fillId="0" borderId="0"/>
    <xf numFmtId="0" fontId="7" fillId="0" borderId="0"/>
    <xf numFmtId="0" fontId="7" fillId="0" borderId="0"/>
    <xf numFmtId="0" fontId="7" fillId="0" borderId="0">
      <alignment vertical="top"/>
    </xf>
    <xf numFmtId="0" fontId="50" fillId="0" borderId="0" applyNumberFormat="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10"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97" fontId="7" fillId="0" borderId="0" applyFont="0" applyFill="0" applyBorder="0" applyAlignment="0" applyProtection="0"/>
    <xf numFmtId="218" fontId="15"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42"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4" fillId="82"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12" fillId="0" borderId="0"/>
    <xf numFmtId="0" fontId="12" fillId="0" borderId="0"/>
    <xf numFmtId="0" fontId="12" fillId="0" borderId="0"/>
    <xf numFmtId="193" fontId="11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applyNumberFormat="0" applyFill="0" applyBorder="0" applyAlignment="0" applyProtection="0"/>
    <xf numFmtId="0" fontId="12" fillId="0" borderId="0"/>
    <xf numFmtId="0" fontId="7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74"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54" fillId="0" borderId="19" applyNumberFormat="0" applyFill="0" applyBorder="0" applyAlignment="0" applyProtection="0">
      <protection hidden="1"/>
    </xf>
    <xf numFmtId="0" fontId="50" fillId="114"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7" fillId="0" borderId="0">
      <alignment vertical="top"/>
    </xf>
    <xf numFmtId="0" fontId="7" fillId="0" borderId="0"/>
    <xf numFmtId="0" fontId="7" fillId="0" borderId="0"/>
    <xf numFmtId="0" fontId="7" fillId="0" borderId="0"/>
    <xf numFmtId="0" fontId="2" fillId="0" borderId="0"/>
    <xf numFmtId="197" fontId="7" fillId="0" borderId="0" applyFont="0" applyFill="0" applyBorder="0" applyAlignment="0" applyProtection="0"/>
    <xf numFmtId="0" fontId="7" fillId="0" borderId="0">
      <alignment vertical="top"/>
    </xf>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7" fontId="7"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97"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applyNumberFormat="0" applyFill="0" applyBorder="0" applyAlignment="0" applyProtection="0"/>
    <xf numFmtId="0" fontId="12" fillId="0" borderId="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50" fillId="8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231"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191" fontId="125" fillId="97" borderId="14">
      <alignment horizontal="right" vertical="center" indent="1"/>
    </xf>
    <xf numFmtId="0" fontId="7" fillId="0" borderId="0"/>
    <xf numFmtId="0" fontId="7" fillId="0" borderId="0"/>
    <xf numFmtId="0" fontId="50" fillId="81"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178" fontId="167" fillId="0" borderId="0" applyNumberFormat="0" applyFill="0" applyBorder="0" applyAlignment="0" applyProtection="0">
      <alignment vertical="top"/>
      <protection locked="0"/>
    </xf>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211"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211" fontId="7" fillId="0" borderId="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42" fontId="7" fillId="0" borderId="0" applyFont="0" applyFill="0" applyBorder="0" applyAlignment="0" applyProtection="0"/>
    <xf numFmtId="0" fontId="7" fillId="0" borderId="0" applyNumberFormat="0" applyFill="0" applyBorder="0" applyAlignment="0" applyProtection="0"/>
    <xf numFmtId="0" fontId="51" fillId="33" borderId="0" applyNumberFormat="0" applyBorder="0" applyAlignment="0" applyProtection="0"/>
    <xf numFmtId="0" fontId="7" fillId="0" borderId="0" applyNumberFormat="0" applyFill="0" applyBorder="0" applyAlignment="0" applyProtection="0"/>
    <xf numFmtId="228"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94" borderId="0" applyNumberFormat="0" applyFont="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228" fontId="7" fillId="0" borderId="0" applyFont="0" applyFill="0" applyBorder="0" applyAlignment="0" applyProtection="0"/>
    <xf numFmtId="165" fontId="50" fillId="0" borderId="0" applyFon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228" fontId="7" fillId="0" borderId="0" applyFont="0" applyFill="0" applyBorder="0" applyAlignment="0" applyProtection="0"/>
    <xf numFmtId="0" fontId="12" fillId="0" borderId="0"/>
    <xf numFmtId="0" fontId="12"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228" fontId="7" fillId="0" borderId="0" applyFont="0" applyFill="0" applyBorder="0" applyAlignment="0" applyProtection="0"/>
    <xf numFmtId="0" fontId="7"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1" fillId="23" borderId="0" applyNumberFormat="0" applyBorder="0" applyAlignment="0" applyProtection="0"/>
    <xf numFmtId="0" fontId="7"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84" fillId="0" borderId="0" applyNumberFormat="0" applyFill="0" applyBorder="0" applyProtection="0">
      <alignment horizontal="centerContinuous"/>
    </xf>
    <xf numFmtId="0" fontId="50" fillId="27" borderId="0" applyNumberFormat="0" applyBorder="0" applyAlignment="0" applyProtection="0"/>
    <xf numFmtId="0" fontId="50" fillId="27" borderId="0" applyNumberFormat="0" applyBorder="0" applyAlignment="0" applyProtection="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applyNumberFormat="0" applyFill="0" applyBorder="0" applyAlignment="0" applyProtection="0"/>
    <xf numFmtId="0" fontId="7" fillId="0" borderId="0"/>
    <xf numFmtId="0" fontId="50" fillId="33" borderId="0" applyNumberFormat="0" applyBorder="0" applyAlignment="0" applyProtection="0"/>
    <xf numFmtId="180" fontId="7" fillId="0" borderId="0" applyFont="0" applyFill="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42" fontId="50" fillId="0" borderId="0" applyFon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50" fillId="33" borderId="0" applyNumberFormat="0" applyBorder="0" applyAlignment="0" applyProtection="0"/>
    <xf numFmtId="0" fontId="7" fillId="0" borderId="0"/>
    <xf numFmtId="0" fontId="7" fillId="0" borderId="0"/>
    <xf numFmtId="0" fontId="2" fillId="0" borderId="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2" fillId="0" borderId="0"/>
    <xf numFmtId="0" fontId="12" fillId="0" borderId="0"/>
    <xf numFmtId="0" fontId="7" fillId="0" borderId="0"/>
    <xf numFmtId="0" fontId="50" fillId="82"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83" fontId="50" fillId="20"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51" fillId="20" borderId="0" applyNumberFormat="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applyNumberFormat="0" applyFill="0" applyBorder="0" applyAlignment="0" applyProtection="0"/>
    <xf numFmtId="0" fontId="12" fillId="0" borderId="0"/>
    <xf numFmtId="0" fontId="12" fillId="0" borderId="0"/>
    <xf numFmtId="0" fontId="50" fillId="82"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43"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applyNumberFormat="0" applyFill="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4" fillId="58" borderId="0" applyNumberFormat="0" applyBorder="0" applyAlignment="0" applyProtection="0"/>
    <xf numFmtId="0" fontId="7" fillId="0" borderId="0"/>
    <xf numFmtId="0" fontId="7" fillId="0" borderId="0"/>
    <xf numFmtId="0" fontId="12" fillId="0" borderId="0"/>
    <xf numFmtId="0" fontId="143" fillId="0" borderId="0" applyNumberForma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4" fillId="88" borderId="0" applyNumberFormat="0" applyBorder="0" applyAlignment="0" applyProtection="0"/>
    <xf numFmtId="0" fontId="50" fillId="69"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43"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94" borderId="0" applyNumberFormat="0" applyFont="0" applyAlignment="0" applyProtection="0"/>
    <xf numFmtId="0" fontId="7" fillId="0" borderId="0"/>
    <xf numFmtId="0" fontId="7" fillId="0" borderId="0"/>
    <xf numFmtId="0" fontId="7" fillId="0" borderId="0"/>
    <xf numFmtId="43" fontId="2" fillId="0" borderId="0" applyFont="0" applyFill="0" applyBorder="0" applyAlignment="0" applyProtection="0"/>
    <xf numFmtId="0" fontId="7" fillId="94" borderId="0" applyNumberFormat="0" applyFont="0" applyAlignment="0" applyProtection="0"/>
    <xf numFmtId="0" fontId="12" fillId="0" borderId="0"/>
    <xf numFmtId="0" fontId="12" fillId="0" borderId="0"/>
    <xf numFmtId="0" fontId="12" fillId="0" borderId="0"/>
    <xf numFmtId="0" fontId="12" fillId="0" borderId="0"/>
    <xf numFmtId="0" fontId="7" fillId="0" borderId="0" applyNumberFormat="0" applyFill="0" applyBorder="0" applyAlignment="0" applyProtection="0"/>
    <xf numFmtId="0" fontId="7" fillId="94" borderId="0" applyNumberFormat="0" applyFont="0" applyAlignment="0" applyProtection="0"/>
    <xf numFmtId="183" fontId="50" fillId="74"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4" fillId="94" borderId="0" applyNumberFormat="0" applyBorder="0" applyAlignment="0" applyProtection="0"/>
    <xf numFmtId="0" fontId="7" fillId="94" borderId="0" applyNumberFormat="0" applyFon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12" fillId="0" borderId="0"/>
    <xf numFmtId="0" fontId="7" fillId="0" borderId="0" applyNumberFormat="0" applyFill="0" applyBorder="0" applyAlignment="0" applyProtection="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165" fontId="50" fillId="0" borderId="0" applyFont="0" applyFill="0" applyBorder="0" applyAlignment="0" applyProtection="0"/>
    <xf numFmtId="183" fontId="136" fillId="0" borderId="87"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243" fontId="11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7" fillId="0" borderId="0" applyNumberFormat="0" applyFill="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applyNumberForma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165" fontId="63"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57" fillId="109" borderId="82" applyNumberFormat="0" applyProtection="0">
      <alignment horizontal="left" vertical="center" indent="1"/>
    </xf>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applyNumberFormat="0" applyFill="0" applyBorder="0" applyAlignment="0" applyProtection="0"/>
    <xf numFmtId="183" fontId="54" fillId="25" borderId="0" applyNumberFormat="0" applyBorder="0" applyAlignment="0" applyProtection="0"/>
    <xf numFmtId="208" fontId="7"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7" fillId="0" borderId="0" applyNumberForma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91" fillId="82" borderId="64" applyNumberFormat="0" applyAlignment="0" applyProtection="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58" borderId="0" applyNumberFormat="0" applyBorder="0" applyAlignment="0" applyProtection="0"/>
    <xf numFmtId="218" fontId="112" fillId="0" borderId="0" applyFill="0" applyBorder="0" applyAlignment="0" applyProtection="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5" fillId="0" borderId="0"/>
    <xf numFmtId="0" fontId="54" fillId="82" borderId="0" applyNumberFormat="0" applyBorder="0" applyAlignment="0" applyProtection="0"/>
    <xf numFmtId="0" fontId="7" fillId="0" borderId="0" applyNumberFormat="0" applyFill="0" applyBorder="0" applyAlignment="0" applyProtection="0"/>
    <xf numFmtId="0" fontId="12" fillId="0" borderId="0"/>
    <xf numFmtId="0" fontId="7" fillId="0" borderId="0"/>
    <xf numFmtId="0" fontId="7" fillId="0" borderId="0"/>
    <xf numFmtId="0" fontId="7"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59" fillId="0" borderId="0" applyNumberFormat="0" applyFill="0" applyBorder="0" applyAlignment="0" applyProtection="0">
      <alignment vertical="top"/>
      <protection locked="0"/>
    </xf>
    <xf numFmtId="0" fontId="7" fillId="0" borderId="0" applyNumberFormat="0" applyFill="0" applyBorder="0" applyAlignment="0" applyProtection="0"/>
    <xf numFmtId="0" fontId="12" fillId="0" borderId="0"/>
    <xf numFmtId="0" fontId="50" fillId="82"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12" fillId="0" borderId="0"/>
    <xf numFmtId="0" fontId="50" fillId="82"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1" fillId="20" borderId="0" applyNumberFormat="0" applyBorder="0" applyAlignment="0" applyProtection="0"/>
    <xf numFmtId="0" fontId="12"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4" fontId="51"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165" fontId="63" fillId="0" borderId="0" applyFont="0" applyFill="0" applyBorder="0" applyAlignment="0" applyProtection="0"/>
    <xf numFmtId="43" fontId="12"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2" fillId="0" borderId="0"/>
    <xf numFmtId="0" fontId="50" fillId="58"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176"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43" fontId="7"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2" fillId="0" borderId="0"/>
    <xf numFmtId="0" fontId="54" fillId="82" borderId="0" applyNumberFormat="0" applyBorder="0" applyAlignment="0" applyProtection="0"/>
    <xf numFmtId="0" fontId="174"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51"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20"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12" fillId="0" borderId="0"/>
    <xf numFmtId="178"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218" fontId="117" fillId="0" borderId="0" applyFont="0" applyFill="0" applyBorder="0" applyAlignment="0" applyProtection="0"/>
    <xf numFmtId="0" fontId="2" fillId="5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50" fillId="69" borderId="0" applyNumberFormat="0" applyBorder="0" applyAlignment="0" applyProtection="0"/>
    <xf numFmtId="0" fontId="7" fillId="0" borderId="0"/>
    <xf numFmtId="218" fontId="117" fillId="0" borderId="0" applyFont="0" applyFill="0" applyBorder="0" applyAlignment="0" applyProtection="0"/>
    <xf numFmtId="0" fontId="50" fillId="31" borderId="0" applyNumberFormat="0" applyBorder="0" applyAlignment="0" applyProtection="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83" fontId="50" fillId="8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63" fillId="0" borderId="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74" borderId="0" applyNumberFormat="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12" fillId="0" borderId="0"/>
    <xf numFmtId="183" fontId="158"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58"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83" fontId="115" fillId="58"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178" fontId="124" fillId="0" borderId="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15" fillId="58" borderId="0" applyNumberFormat="0" applyBorder="0" applyAlignment="0" applyProtection="0"/>
    <xf numFmtId="0" fontId="50" fillId="2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50" fillId="74"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19" fillId="0" borderId="0" applyNumberFormat="0" applyFill="0" applyBorder="0" applyAlignment="0" applyProtection="0">
      <alignment vertical="top"/>
      <protection locked="0"/>
    </xf>
    <xf numFmtId="0" fontId="7" fillId="0" borderId="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83" fontId="119" fillId="0" borderId="0" applyNumberFormat="0" applyFill="0" applyBorder="0" applyAlignment="0" applyProtection="0">
      <alignment vertical="top"/>
      <protection locked="0"/>
    </xf>
    <xf numFmtId="165" fontId="50" fillId="0" borderId="0" applyFont="0" applyFill="0" applyBorder="0" applyAlignment="0" applyProtection="0"/>
    <xf numFmtId="0" fontId="50" fillId="20" borderId="0" applyNumberFormat="0" applyBorder="0" applyAlignment="0" applyProtection="0"/>
    <xf numFmtId="0" fontId="12"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44" fillId="86" borderId="77" applyNumberFormat="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applyNumberFormat="0" applyFill="0" applyBorder="0" applyAlignment="0" applyProtection="0"/>
    <xf numFmtId="0" fontId="2" fillId="37" borderId="67"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167" fillId="0" borderId="0" applyNumberFormat="0" applyFill="0" applyBorder="0" applyAlignment="0" applyProtection="0">
      <alignment vertical="top"/>
      <protection locked="0"/>
    </xf>
    <xf numFmtId="0" fontId="7" fillId="0" borderId="0"/>
    <xf numFmtId="0" fontId="50" fillId="2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7" fillId="0" borderId="0"/>
    <xf numFmtId="208" fontId="7" fillId="0" borderId="0" applyFont="0" applyFill="0" applyBorder="0" applyAlignment="0" applyProtection="0"/>
    <xf numFmtId="0" fontId="7" fillId="0" borderId="0"/>
    <xf numFmtId="0" fontId="2" fillId="0" borderId="0"/>
    <xf numFmtId="208" fontId="7" fillId="0" borderId="0" applyFont="0" applyFill="0" applyBorder="0" applyAlignment="0" applyProtection="0"/>
    <xf numFmtId="208" fontId="7" fillId="0" borderId="0" applyFont="0" applyFill="0" applyBorder="0" applyAlignment="0" applyProtection="0"/>
    <xf numFmtId="0" fontId="50" fillId="3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208" fontId="7" fillId="0" borderId="0" applyFont="0" applyFill="0" applyBorder="0" applyAlignment="0" applyProtection="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7" fillId="0" borderId="0"/>
    <xf numFmtId="200" fontId="7" fillId="0" borderId="0" applyFont="0" applyFill="0" applyBorder="0" applyProtection="0">
      <alignment horizontal="right"/>
    </xf>
    <xf numFmtId="200" fontId="7" fillId="0" borderId="0" applyFont="0" applyFill="0" applyBorder="0" applyProtection="0">
      <alignment horizontal="right"/>
    </xf>
    <xf numFmtId="0" fontId="7" fillId="0" borderId="0"/>
    <xf numFmtId="0" fontId="2" fillId="0" borderId="0"/>
    <xf numFmtId="200" fontId="7" fillId="0" borderId="0" applyFont="0" applyFill="0" applyBorder="0" applyProtection="0">
      <alignment horizontal="right"/>
    </xf>
    <xf numFmtId="0" fontId="12" fillId="0" borderId="0"/>
    <xf numFmtId="43" fontId="7" fillId="0" borderId="0" applyFont="0" applyFill="0" applyBorder="0" applyAlignment="0" applyProtection="0"/>
    <xf numFmtId="0" fontId="2" fillId="0" borderId="0"/>
    <xf numFmtId="200" fontId="7" fillId="0" borderId="0" applyFont="0" applyFill="0" applyBorder="0" applyProtection="0">
      <alignment horizontal="right"/>
    </xf>
    <xf numFmtId="0" fontId="12" fillId="0" borderId="0"/>
    <xf numFmtId="200" fontId="7" fillId="0" borderId="0" applyFont="0" applyFill="0" applyBorder="0" applyProtection="0">
      <alignment horizontal="right"/>
    </xf>
    <xf numFmtId="0" fontId="54" fillId="23" borderId="0" applyNumberFormat="0" applyBorder="0" applyAlignment="0" applyProtection="0"/>
    <xf numFmtId="0" fontId="7" fillId="0" borderId="0"/>
    <xf numFmtId="0" fontId="7" fillId="0" borderId="0"/>
    <xf numFmtId="0" fontId="7" fillId="0" borderId="0"/>
    <xf numFmtId="0" fontId="12" fillId="0" borderId="0"/>
    <xf numFmtId="0" fontId="50" fillId="71" borderId="74" applyNumberFormat="0" applyFont="0" applyAlignment="0" applyProtection="0"/>
    <xf numFmtId="0" fontId="54" fillId="82" borderId="0" applyNumberFormat="0" applyBorder="0" applyAlignment="0" applyProtection="0"/>
    <xf numFmtId="0" fontId="12" fillId="0" borderId="0"/>
    <xf numFmtId="200" fontId="7" fillId="0" borderId="0" applyFont="0" applyFill="0" applyBorder="0" applyProtection="0">
      <alignment horizontal="right"/>
    </xf>
    <xf numFmtId="0" fontId="7" fillId="0" borderId="0" applyNumberFormat="0" applyFill="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applyNumberFormat="0" applyFill="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xf numFmtId="183" fontId="12" fillId="0" borderId="0"/>
    <xf numFmtId="183" fontId="12" fillId="0" borderId="0"/>
    <xf numFmtId="165" fontId="50" fillId="0" borderId="0" applyFon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2" fillId="47" borderId="0" applyNumberFormat="0" applyBorder="0" applyAlignment="0" applyProtection="0"/>
    <xf numFmtId="0" fontId="50" fillId="0" borderId="0" applyNumberFormat="0" applyFont="0" applyFill="0" applyBorder="0" applyAlignment="0" applyProtection="0"/>
    <xf numFmtId="0" fontId="86" fillId="0" borderId="0" applyNumberFormat="0" applyFont="0" applyFill="0" applyBorder="0" applyAlignment="0" applyProtection="0">
      <alignment horizontal="left" vertical="top"/>
    </xf>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38" fontId="187" fillId="0" borderId="0" applyFill="0" applyBorder="0" applyAlignment="0">
      <protection locked="0"/>
    </xf>
    <xf numFmtId="0" fontId="12" fillId="0" borderId="0"/>
    <xf numFmtId="0" fontId="50" fillId="20"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178" fontId="86" fillId="0" borderId="0" applyNumberFormat="0" applyFont="0" applyFill="0" applyBorder="0" applyAlignment="0" applyProtection="0">
      <alignment horizontal="left" vertical="top"/>
    </xf>
    <xf numFmtId="0" fontId="4" fillId="0" borderId="0" applyNumberForma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50" fillId="74" borderId="0" applyNumberFormat="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183" fontId="15"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74" borderId="0" applyNumberFormat="0" applyBorder="0" applyAlignment="0" applyProtection="0"/>
    <xf numFmtId="0" fontId="50" fillId="20" borderId="0" applyNumberFormat="0" applyBorder="0" applyAlignment="0" applyProtection="0"/>
    <xf numFmtId="0" fontId="7" fillId="0" borderId="0"/>
    <xf numFmtId="0" fontId="12" fillId="0" borderId="0"/>
    <xf numFmtId="0" fontId="12" fillId="0" borderId="0"/>
    <xf numFmtId="0" fontId="7" fillId="0" borderId="0" applyNumberFormat="0" applyFill="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4" fillId="0" borderId="0" applyNumberFormat="0" applyFill="0" applyBorder="0" applyAlignment="0" applyProtection="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applyNumberFormat="0" applyFill="0" applyBorder="0" applyAlignment="0" applyProtection="0"/>
    <xf numFmtId="5" fontId="2" fillId="0" borderId="0" applyFont="0" applyFill="0" applyBorder="0" applyAlignment="0" applyProtection="0"/>
    <xf numFmtId="0" fontId="7"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178" fontId="86" fillId="0" borderId="0" applyNumberFormat="0" applyFont="0" applyFill="0" applyBorder="0" applyAlignment="0" applyProtection="0">
      <alignment horizontal="left" vertical="top"/>
    </xf>
    <xf numFmtId="0" fontId="7" fillId="0" borderId="0"/>
    <xf numFmtId="0" fontId="7" fillId="0" borderId="0"/>
    <xf numFmtId="0" fontId="7" fillId="0" borderId="0"/>
    <xf numFmtId="0" fontId="12" fillId="0" borderId="0"/>
    <xf numFmtId="0" fontId="50" fillId="20" borderId="0" applyNumberFormat="0" applyBorder="0" applyAlignment="0" applyProtection="0"/>
    <xf numFmtId="0" fontId="7" fillId="0" borderId="0" applyNumberFormat="0" applyFill="0" applyBorder="0" applyAlignment="0" applyProtection="0"/>
    <xf numFmtId="0" fontId="7" fillId="0" borderId="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20" borderId="0" applyNumberFormat="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124" fillId="0" borderId="0"/>
    <xf numFmtId="0" fontId="7" fillId="0" borderId="0"/>
    <xf numFmtId="0" fontId="50" fillId="31" borderId="0" applyNumberFormat="0" applyBorder="0" applyAlignment="0" applyProtection="0"/>
    <xf numFmtId="0" fontId="7"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xf numFmtId="0" fontId="12" fillId="0" borderId="0"/>
    <xf numFmtId="0" fontId="7" fillId="0" borderId="0" applyNumberFormat="0" applyFill="0" applyBorder="0" applyAlignment="0" applyProtection="0"/>
    <xf numFmtId="0" fontId="50" fillId="0" borderId="0" applyNumberFormat="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50" fillId="58"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66" fillId="0" borderId="0" applyNumberFormat="0" applyFill="0" applyBorder="0" applyProtection="0">
      <alignment vertical="top"/>
    </xf>
    <xf numFmtId="0" fontId="166" fillId="0" borderId="0" applyNumberFormat="0" applyFill="0" applyBorder="0" applyProtection="0">
      <alignment vertical="top"/>
    </xf>
    <xf numFmtId="0" fontId="166" fillId="0" borderId="0" applyNumberFormat="0" applyFill="0" applyBorder="0" applyProtection="0">
      <alignment vertical="top"/>
    </xf>
    <xf numFmtId="0" fontId="7" fillId="0" borderId="0"/>
    <xf numFmtId="0" fontId="7" fillId="0" borderId="0"/>
    <xf numFmtId="0" fontId="50" fillId="58" borderId="0" applyNumberFormat="0" applyBorder="0" applyAlignment="0" applyProtection="0"/>
    <xf numFmtId="0" fontId="166" fillId="0" borderId="0" applyNumberFormat="0" applyFill="0" applyBorder="0" applyProtection="0">
      <alignment vertical="top"/>
    </xf>
    <xf numFmtId="0" fontId="7" fillId="0" borderId="0"/>
    <xf numFmtId="0" fontId="50" fillId="58" borderId="0" applyNumberFormat="0" applyBorder="0" applyAlignment="0" applyProtection="0"/>
    <xf numFmtId="0" fontId="50" fillId="58" borderId="0" applyNumberFormat="0" applyBorder="0" applyAlignment="0" applyProtection="0"/>
    <xf numFmtId="0" fontId="188" fillId="0" borderId="91" applyNumberFormat="0" applyFill="0" applyAlignment="0" applyProtection="0"/>
    <xf numFmtId="0" fontId="50" fillId="33"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26" fillId="0" borderId="92" applyNumberFormat="0" applyFill="0" applyProtection="0">
      <alignment horizontal="center"/>
    </xf>
    <xf numFmtId="0" fontId="50" fillId="0" borderId="0" applyNumberFormat="0" applyFont="0" applyFill="0" applyBorder="0" applyAlignment="0" applyProtection="0"/>
    <xf numFmtId="178" fontId="86" fillId="0" borderId="0" applyNumberFormat="0" applyFont="0" applyFill="0" applyBorder="0" applyAlignment="0" applyProtection="0"/>
    <xf numFmtId="0" fontId="50" fillId="20" borderId="0" applyNumberFormat="0" applyBorder="0" applyAlignment="0" applyProtection="0"/>
    <xf numFmtId="0" fontId="7" fillId="0" borderId="0"/>
    <xf numFmtId="0" fontId="12" fillId="0" borderId="0"/>
    <xf numFmtId="0" fontId="7" fillId="0" borderId="0"/>
    <xf numFmtId="0" fontId="12" fillId="0" borderId="0"/>
    <xf numFmtId="183" fontId="7" fillId="0" borderId="0"/>
    <xf numFmtId="0" fontId="7" fillId="0" borderId="0"/>
    <xf numFmtId="0" fontId="7" fillId="0" borderId="0"/>
    <xf numFmtId="0" fontId="12" fillId="0" borderId="0"/>
    <xf numFmtId="0" fontId="7" fillId="0" borderId="0"/>
    <xf numFmtId="183"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178" fontId="7" fillId="0" borderId="0"/>
    <xf numFmtId="0" fontId="86" fillId="0" borderId="0" applyNumberFormat="0" applyFont="0" applyFill="0" applyBorder="0" applyAlignment="0" applyProtection="0">
      <alignment vertical="top"/>
    </xf>
    <xf numFmtId="0" fontId="54" fillId="98"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218" fontId="117" fillId="0" borderId="0" applyFont="0" applyFill="0" applyBorder="0" applyAlignment="0" applyProtection="0"/>
    <xf numFmtId="0" fontId="50" fillId="112" borderId="0" applyNumberFormat="0" applyBorder="0" applyAlignment="0" applyProtection="0"/>
    <xf numFmtId="0" fontId="12" fillId="0" borderId="0"/>
    <xf numFmtId="0" fontId="50" fillId="33" borderId="0" applyNumberFormat="0" applyBorder="0" applyAlignment="0" applyProtection="0"/>
    <xf numFmtId="0" fontId="50" fillId="31" borderId="0" applyNumberFormat="0" applyBorder="0" applyAlignment="0" applyProtection="0"/>
    <xf numFmtId="218" fontId="15" fillId="0" borderId="0" applyFont="0" applyFill="0" applyBorder="0" applyAlignment="0" applyProtection="0"/>
    <xf numFmtId="0" fontId="7" fillId="0" borderId="0"/>
    <xf numFmtId="0" fontId="7" fillId="0" borderId="0"/>
    <xf numFmtId="0" fontId="7" fillId="0" borderId="0"/>
    <xf numFmtId="240" fontId="172" fillId="0" borderId="0"/>
    <xf numFmtId="0" fontId="12" fillId="0" borderId="0"/>
    <xf numFmtId="0" fontId="12" fillId="0" borderId="0"/>
    <xf numFmtId="193" fontId="11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93" fontId="15" fillId="0" borderId="0" applyFont="0" applyFill="0" applyBorder="0" applyAlignment="0" applyProtection="0"/>
    <xf numFmtId="0" fontId="7" fillId="0" borderId="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93" fontId="117" fillId="0" borderId="0" applyFont="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193" fontId="11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12" fillId="0" borderId="0"/>
    <xf numFmtId="0" fontId="50" fillId="31"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51" fillId="82"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165" fontId="2" fillId="0" borderId="0" applyFont="0" applyFill="0" applyBorder="0" applyAlignment="0" applyProtection="0"/>
    <xf numFmtId="43" fontId="12" fillId="0" borderId="0" applyFont="0" applyFill="0" applyBorder="0" applyAlignment="0" applyProtection="0"/>
    <xf numFmtId="0" fontId="7" fillId="0" borderId="0"/>
    <xf numFmtId="0" fontId="50" fillId="20" borderId="0" applyNumberFormat="0" applyBorder="0" applyAlignment="0" applyProtection="0"/>
    <xf numFmtId="0" fontId="7" fillId="0" borderId="0"/>
    <xf numFmtId="0" fontId="50" fillId="20" borderId="0" applyNumberFormat="0" applyBorder="0" applyAlignment="0" applyProtection="0"/>
    <xf numFmtId="0" fontId="7" fillId="0" borderId="0"/>
    <xf numFmtId="0" fontId="2" fillId="44" borderId="0" applyNumberFormat="0" applyBorder="0" applyAlignment="0" applyProtection="0"/>
    <xf numFmtId="0" fontId="50" fillId="33"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74"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74" borderId="0" applyNumberFormat="0" applyBorder="0" applyAlignment="0" applyProtection="0"/>
    <xf numFmtId="0" fontId="12" fillId="0" borderId="0"/>
    <xf numFmtId="0" fontId="50" fillId="20"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7" fillId="0" borderId="0"/>
    <xf numFmtId="0" fontId="2" fillId="0" borderId="0"/>
    <xf numFmtId="0" fontId="4" fillId="0" borderId="0" applyNumberFormat="0" applyFill="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3"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54" fillId="73" borderId="0" applyNumberFormat="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2" fillId="47"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7" fillId="0" borderId="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43" fontId="7" fillId="0" borderId="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43"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2" fillId="11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178" fontId="122" fillId="117" borderId="0" applyNumberFormat="0" applyBorder="0" applyAlignment="0" applyProtection="0"/>
    <xf numFmtId="0" fontId="50" fillId="20"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115"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178" fontId="122" fillId="10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12" fillId="0" borderId="0"/>
    <xf numFmtId="0" fontId="7" fillId="0" borderId="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95" fontId="112" fillId="0" borderId="0" applyFill="0" applyBorder="0" applyAlignment="0" applyProtection="0"/>
    <xf numFmtId="0" fontId="50" fillId="33" borderId="0" applyNumberFormat="0" applyBorder="0" applyAlignment="0" applyProtection="0"/>
    <xf numFmtId="0" fontId="12" fillId="0" borderId="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31"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50" fillId="74"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2"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50" fillId="2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83" fontId="50" fillId="33"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4" fillId="98" borderId="0" applyNumberFormat="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2" fillId="0" borderId="0"/>
    <xf numFmtId="0" fontId="50" fillId="58" borderId="0" applyNumberFormat="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4" fillId="98" borderId="0" applyNumberFormat="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183" fontId="50" fillId="3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4" fillId="98"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165" fontId="50" fillId="0" borderId="0" applyFont="0" applyFill="0" applyBorder="0" applyAlignment="0" applyProtection="0"/>
    <xf numFmtId="0" fontId="54" fillId="98"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50" fillId="114"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2" fillId="4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183" fontId="115" fillId="58"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10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54" fillId="98"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115" fillId="58" borderId="0" applyNumberFormat="0" applyBorder="0" applyAlignment="0" applyProtection="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4" fillId="98"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7" fillId="0" borderId="0"/>
    <xf numFmtId="0" fontId="7"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9" fontId="7" fillId="0" borderId="0" applyFon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183" fontId="50" fillId="20" borderId="0" applyNumberFormat="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178" fontId="86" fillId="0" borderId="0" applyNumberFormat="0" applyFont="0" applyFill="0" applyBorder="0" applyAlignment="0" applyProtection="0">
      <alignment vertical="top"/>
    </xf>
    <xf numFmtId="0" fontId="50" fillId="20" borderId="0" applyNumberFormat="0" applyBorder="0" applyAlignment="0" applyProtection="0"/>
    <xf numFmtId="165" fontId="50" fillId="0" borderId="0" applyFont="0" applyFill="0" applyBorder="0" applyAlignment="0" applyProtection="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2" fillId="0" borderId="0"/>
    <xf numFmtId="0" fontId="54" fillId="9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74"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36" fillId="0" borderId="87" applyProtection="0"/>
    <xf numFmtId="0" fontId="2" fillId="0" borderId="0"/>
    <xf numFmtId="0" fontId="54" fillId="9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178" fontId="136" fillId="0" borderId="87" applyProtection="0"/>
    <xf numFmtId="0" fontId="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4" fillId="73" borderId="0" applyNumberFormat="0" applyBorder="0" applyAlignment="0" applyProtection="0"/>
    <xf numFmtId="0" fontId="7" fillId="0" borderId="0"/>
    <xf numFmtId="183" fontId="115" fillId="31"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183" fontId="118" fillId="2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18" fillId="23"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78" fontId="120" fillId="0" borderId="0" applyNumberFormat="0" applyFont="0" applyFill="0" applyBorder="0" applyAlignment="0" applyProtection="0">
      <alignment vertical="top"/>
    </xf>
    <xf numFmtId="0" fontId="50" fillId="20" borderId="0" applyNumberFormat="0" applyBorder="0" applyAlignment="0" applyProtection="0"/>
    <xf numFmtId="0" fontId="2" fillId="37" borderId="67" applyNumberFormat="0" applyFont="0" applyAlignment="0" applyProtection="0"/>
    <xf numFmtId="0" fontId="50" fillId="20" borderId="0" applyNumberFormat="0" applyBorder="0" applyAlignment="0" applyProtection="0"/>
    <xf numFmtId="0" fontId="50" fillId="20" borderId="0" applyNumberFormat="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189"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43" fontId="7" fillId="0" borderId="0" applyFont="0" applyFill="0" applyBorder="0" applyAlignment="0" applyProtection="0"/>
    <xf numFmtId="43" fontId="2" fillId="0" borderId="0" applyFont="0" applyFill="0" applyBorder="0" applyAlignment="0" applyProtection="0"/>
    <xf numFmtId="213" fontId="63" fillId="0" borderId="0"/>
    <xf numFmtId="0" fontId="7" fillId="0" borderId="0"/>
    <xf numFmtId="0" fontId="7" fillId="0" borderId="0"/>
    <xf numFmtId="225" fontId="15" fillId="0" borderId="0" applyFont="0" applyFill="0" applyBorder="0" applyAlignment="0" applyProtection="0"/>
    <xf numFmtId="0" fontId="7" fillId="0" borderId="0"/>
    <xf numFmtId="0" fontId="7"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178" fontId="58" fillId="0" borderId="0" applyNumberFormat="0" applyFill="0" applyBorder="0" applyAlignment="0" applyProtection="0"/>
    <xf numFmtId="0" fontId="12" fillId="0" borderId="0"/>
    <xf numFmtId="0" fontId="12" fillId="0" borderId="0"/>
    <xf numFmtId="0" fontId="54" fillId="88"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83" fontId="103" fillId="0" borderId="81" applyNumberFormat="0" applyFill="0" applyAlignment="0" applyProtection="0"/>
    <xf numFmtId="0" fontId="7" fillId="0" borderId="0"/>
    <xf numFmtId="0" fontId="7" fillId="0" borderId="0"/>
    <xf numFmtId="0" fontId="12" fillId="0" borderId="0"/>
    <xf numFmtId="0" fontId="50" fillId="20"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31"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7" fillId="0" borderId="0"/>
    <xf numFmtId="0" fontId="50" fillId="20" borderId="0" applyNumberFormat="0" applyBorder="0" applyAlignment="0" applyProtection="0"/>
    <xf numFmtId="0" fontId="7" fillId="0" borderId="0"/>
    <xf numFmtId="183" fontId="71" fillId="0" borderId="80" applyNumberFormat="0" applyFill="0" applyAlignment="0" applyProtection="0"/>
    <xf numFmtId="0" fontId="1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2" fillId="0" borderId="0"/>
    <xf numFmtId="165" fontId="50" fillId="0" borderId="0" applyFont="0" applyFill="0" applyBorder="0" applyAlignment="0" applyProtection="0"/>
    <xf numFmtId="0" fontId="115" fillId="31"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0" borderId="0" applyNumberFormat="0" applyFont="0" applyFill="0" applyBorder="0" applyAlignment="0" applyProtection="0"/>
    <xf numFmtId="0" fontId="120" fillId="0" borderId="0" applyNumberFormat="0" applyFont="0" applyFill="0" applyBorder="0" applyAlignment="0" applyProtection="0">
      <alignment vertical="top"/>
    </xf>
    <xf numFmtId="0" fontId="54" fillId="98" borderId="0" applyNumberFormat="0" applyBorder="0" applyAlignment="0" applyProtection="0"/>
    <xf numFmtId="0" fontId="12" fillId="0" borderId="0"/>
    <xf numFmtId="0" fontId="50" fillId="58"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0"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78" fontId="120" fillId="0" borderId="0" applyNumberFormat="0" applyFont="0" applyFill="0" applyBorder="0" applyAlignment="0" applyProtection="0">
      <alignment vertical="top"/>
    </xf>
    <xf numFmtId="0" fontId="50" fillId="20"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183" fontId="7" fillId="0" borderId="0"/>
    <xf numFmtId="0" fontId="2" fillId="0" borderId="0"/>
    <xf numFmtId="165" fontId="50" fillId="0" borderId="0" applyFont="0" applyFill="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4" fillId="98" borderId="0" applyNumberFormat="0" applyBorder="0" applyAlignment="0" applyProtection="0"/>
    <xf numFmtId="0" fontId="54" fillId="9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86" fillId="0" borderId="0" applyNumberFormat="0" applyFont="0" applyFill="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20"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2" fillId="0" borderId="0"/>
    <xf numFmtId="0" fontId="50" fillId="20" borderId="0" applyNumberFormat="0" applyBorder="0" applyAlignment="0" applyProtection="0"/>
    <xf numFmtId="183" fontId="122" fillId="101" borderId="0" applyNumberFormat="0" applyBorder="0" applyAlignment="0" applyProtection="0"/>
    <xf numFmtId="0" fontId="12" fillId="0" borderId="0"/>
    <xf numFmtId="0" fontId="12" fillId="0" borderId="0"/>
    <xf numFmtId="0" fontId="7" fillId="0" borderId="0"/>
    <xf numFmtId="0" fontId="2" fillId="0" borderId="0"/>
    <xf numFmtId="0" fontId="54" fillId="98"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50" fillId="27" borderId="0" applyNumberFormat="0" applyBorder="0" applyAlignment="0" applyProtection="0"/>
    <xf numFmtId="165" fontId="7" fillId="0" borderId="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58"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0" fontId="7" fillId="0" borderId="0"/>
    <xf numFmtId="0" fontId="7" fillId="0" borderId="0"/>
    <xf numFmtId="0" fontId="12" fillId="0" borderId="0"/>
    <xf numFmtId="0" fontId="12" fillId="0" borderId="0"/>
    <xf numFmtId="0" fontId="50" fillId="20" borderId="0" applyNumberFormat="0" applyBorder="0" applyAlignment="0" applyProtection="0"/>
    <xf numFmtId="0" fontId="50" fillId="20" borderId="0" applyNumberFormat="0" applyBorder="0" applyAlignment="0" applyProtection="0"/>
    <xf numFmtId="183" fontId="50" fillId="58" borderId="0" applyNumberFormat="0" applyBorder="0" applyAlignment="0" applyProtection="0"/>
    <xf numFmtId="0" fontId="12" fillId="0" borderId="0"/>
    <xf numFmtId="0" fontId="12" fillId="0" borderId="0"/>
    <xf numFmtId="0" fontId="2" fillId="0" borderId="0"/>
    <xf numFmtId="0" fontId="7" fillId="0" borderId="0"/>
    <xf numFmtId="0" fontId="50" fillId="20" borderId="0" applyNumberFormat="0" applyBorder="0" applyAlignment="0" applyProtection="0"/>
    <xf numFmtId="0" fontId="50" fillId="20"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54" fillId="58" borderId="0" applyNumberFormat="0" applyBorder="0" applyAlignment="0" applyProtection="0"/>
    <xf numFmtId="0" fontId="7" fillId="0" borderId="0"/>
    <xf numFmtId="0" fontId="7" fillId="0" borderId="0"/>
    <xf numFmtId="0" fontId="50" fillId="20" borderId="0" applyNumberFormat="0" applyBorder="0" applyAlignment="0" applyProtection="0"/>
    <xf numFmtId="0" fontId="7" fillId="0" borderId="0"/>
    <xf numFmtId="0" fontId="12" fillId="0" borderId="0"/>
    <xf numFmtId="0" fontId="50" fillId="58" borderId="0" applyNumberFormat="0" applyBorder="0" applyAlignment="0" applyProtection="0"/>
    <xf numFmtId="0" fontId="50" fillId="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7" fillId="0" borderId="0"/>
    <xf numFmtId="183" fontId="115" fillId="97" borderId="0" applyNumberFormat="0" applyBorder="0" applyAlignment="0" applyProtection="0"/>
    <xf numFmtId="0" fontId="7" fillId="0" borderId="0"/>
    <xf numFmtId="0" fontId="7" fillId="0" borderId="0"/>
    <xf numFmtId="0" fontId="2" fillId="0" borderId="0"/>
    <xf numFmtId="0" fontId="50" fillId="0" borderId="0" applyNumberFormat="0" applyFont="0" applyFill="0" applyBorder="0" applyAlignment="0" applyProtection="0"/>
    <xf numFmtId="0" fontId="50" fillId="20" borderId="0" applyNumberFormat="0" applyBorder="0" applyAlignment="0" applyProtection="0"/>
    <xf numFmtId="0" fontId="12" fillId="0" borderId="0"/>
    <xf numFmtId="0" fontId="12" fillId="0" borderId="0"/>
    <xf numFmtId="0" fontId="7" fillId="0" borderId="0"/>
    <xf numFmtId="0" fontId="7" fillId="0" borderId="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12" fillId="0" borderId="0"/>
    <xf numFmtId="0" fontId="12" fillId="0" borderId="0"/>
    <xf numFmtId="0" fontId="50" fillId="20"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194" fontId="2" fillId="0" borderId="0" applyFont="0" applyFill="0" applyBorder="0" applyAlignment="0" applyProtection="0"/>
    <xf numFmtId="0" fontId="12" fillId="0" borderId="0"/>
    <xf numFmtId="176" fontId="63" fillId="0" borderId="0"/>
    <xf numFmtId="0" fontId="12" fillId="0" borderId="0"/>
    <xf numFmtId="0" fontId="12" fillId="0" borderId="0"/>
    <xf numFmtId="0" fontId="7" fillId="0" borderId="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42" fontId="50" fillId="0" borderId="0" applyFont="0" applyFill="0" applyBorder="0" applyAlignment="0" applyProtection="0"/>
    <xf numFmtId="0" fontId="12" fillId="0" borderId="0"/>
    <xf numFmtId="0" fontId="50"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27" borderId="0" applyNumberFormat="0" applyBorder="0" applyAlignment="0" applyProtection="0"/>
    <xf numFmtId="0" fontId="7" fillId="0" borderId="0"/>
    <xf numFmtId="0" fontId="7" fillId="0" borderId="0"/>
    <xf numFmtId="0" fontId="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201" fontId="7" fillId="0" borderId="0">
      <protection locked="0"/>
    </xf>
    <xf numFmtId="0" fontId="7" fillId="0" borderId="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12" fillId="0" borderId="0"/>
    <xf numFmtId="0" fontId="50" fillId="27" borderId="0" applyNumberFormat="0" applyBorder="0" applyAlignment="0" applyProtection="0"/>
    <xf numFmtId="0" fontId="7"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0" fontId="54" fillId="27"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2" fillId="0" borderId="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2" fillId="0" borderId="0"/>
    <xf numFmtId="0" fontId="2" fillId="51"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183"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applyFont="0" applyFill="0" applyBorder="0" applyAlignment="0" applyProtection="0"/>
    <xf numFmtId="42"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12" fillId="0" borderId="0"/>
    <xf numFmtId="0" fontId="4" fillId="0" borderId="0" applyNumberFormat="0" applyFill="0" applyBorder="0" applyAlignment="0" applyProtection="0"/>
    <xf numFmtId="183" fontId="50" fillId="31" borderId="0" applyNumberFormat="0" applyBorder="0" applyAlignment="0" applyProtection="0"/>
    <xf numFmtId="0" fontId="7" fillId="0" borderId="0"/>
    <xf numFmtId="0" fontId="7" fillId="0" borderId="0"/>
    <xf numFmtId="0" fontId="50" fillId="74" borderId="0" applyNumberFormat="0" applyBorder="0" applyAlignment="0" applyProtection="0"/>
    <xf numFmtId="167" fontId="63" fillId="0" borderId="0"/>
    <xf numFmtId="0" fontId="7" fillId="0" borderId="0"/>
    <xf numFmtId="42" fontId="7" fillId="0" borderId="0" applyFont="0" applyFill="0" applyBorder="0" applyAlignment="0" applyProtection="0"/>
    <xf numFmtId="237" fontId="7"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12" fillId="0" borderId="0"/>
    <xf numFmtId="178" fontId="15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6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0" fontId="50" fillId="74"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12" fillId="0" borderId="0"/>
    <xf numFmtId="0" fontId="12" fillId="0" borderId="0"/>
    <xf numFmtId="0" fontId="50" fillId="69" borderId="0" applyNumberFormat="0" applyBorder="0" applyAlignment="0" applyProtection="0"/>
    <xf numFmtId="3" fontId="7" fillId="0" borderId="0" applyFill="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51" fillId="74" borderId="0" applyNumberFormat="0" applyBorder="0" applyAlignment="0" applyProtection="0"/>
    <xf numFmtId="0" fontId="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50" fillId="74" borderId="0" applyNumberFormat="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74" borderId="0" applyNumberFormat="0" applyBorder="0" applyAlignment="0" applyProtection="0"/>
    <xf numFmtId="0" fontId="12" fillId="0" borderId="0"/>
    <xf numFmtId="0" fontId="51"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7" fillId="0" borderId="0"/>
    <xf numFmtId="0" fontId="54" fillId="82"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0" fontId="7" fillId="0" borderId="0"/>
    <xf numFmtId="0" fontId="51" fillId="74" borderId="0" applyNumberFormat="0" applyBorder="0" applyAlignment="0" applyProtection="0"/>
    <xf numFmtId="224" fontId="51" fillId="0" borderId="0" applyFont="0" applyFill="0" applyBorder="0" applyAlignment="0" applyProtection="0">
      <alignment vertical="top"/>
    </xf>
    <xf numFmtId="0" fontId="7" fillId="0" borderId="0"/>
    <xf numFmtId="165" fontId="50"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74" borderId="0" applyNumberFormat="0" applyBorder="0" applyAlignment="0" applyProtection="0"/>
    <xf numFmtId="0" fontId="50" fillId="116"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50" fillId="33"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115"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3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83" fontId="115" fillId="94"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115" fillId="94"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4" fillId="82"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50" fillId="112"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58" borderId="0" applyNumberFormat="0" applyBorder="0" applyAlignment="0" applyProtection="0"/>
    <xf numFmtId="0" fontId="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0" fontId="50" fillId="69" borderId="0" applyNumberFormat="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4" fillId="23" borderId="0" applyNumberFormat="0" applyBorder="0" applyAlignment="0" applyProtection="0"/>
    <xf numFmtId="42" fontId="7" fillId="0" borderId="0" applyFont="0" applyFill="0" applyBorder="0" applyAlignment="0" applyProtection="0"/>
    <xf numFmtId="165" fontId="2" fillId="0" borderId="0" applyFont="0" applyFill="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3" fontId="2"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50" fillId="69" borderId="0" applyNumberFormat="0" applyBorder="0" applyAlignment="0" applyProtection="0"/>
    <xf numFmtId="0" fontId="12" fillId="0" borderId="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1"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61" borderId="0" applyNumberFormat="0" applyBorder="0" applyAlignment="0" applyProtection="0"/>
    <xf numFmtId="0" fontId="12" fillId="0" borderId="0"/>
    <xf numFmtId="0" fontId="7" fillId="0" borderId="0"/>
    <xf numFmtId="0" fontId="7"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2" fillId="0" borderId="0"/>
    <xf numFmtId="0" fontId="12"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15" fillId="94" borderId="0" applyNumberFormat="0" applyBorder="0" applyAlignment="0" applyProtection="0"/>
    <xf numFmtId="0" fontId="12" fillId="0" borderId="0"/>
    <xf numFmtId="0" fontId="12" fillId="0" borderId="0"/>
    <xf numFmtId="0" fontId="7" fillId="0" borderId="0"/>
    <xf numFmtId="0" fontId="12" fillId="0" borderId="0"/>
    <xf numFmtId="0" fontId="54" fillId="120"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0" fontId="12" fillId="0" borderId="0"/>
    <xf numFmtId="0" fontId="7" fillId="0" borderId="0"/>
    <xf numFmtId="0" fontId="50" fillId="69" borderId="0" applyNumberFormat="0" applyBorder="0" applyAlignment="0" applyProtection="0"/>
    <xf numFmtId="0" fontId="12" fillId="0" borderId="0"/>
    <xf numFmtId="0" fontId="12" fillId="0" borderId="0"/>
    <xf numFmtId="0" fontId="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12" fillId="0" borderId="0"/>
    <xf numFmtId="0" fontId="12" fillId="0" borderId="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43" fontId="2"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69"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83"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4" fillId="82"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12" fillId="0" borderId="0"/>
    <xf numFmtId="0" fontId="50" fillId="74"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50" fillId="27"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27" borderId="0" applyNumberFormat="0" applyBorder="0" applyAlignment="0" applyProtection="0"/>
    <xf numFmtId="183" fontId="115"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27" borderId="0" applyNumberFormat="0" applyBorder="0" applyAlignment="0" applyProtection="0"/>
    <xf numFmtId="0" fontId="7" fillId="0" borderId="0"/>
    <xf numFmtId="0" fontId="115" fillId="74"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7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21"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2" fillId="0" borderId="0"/>
    <xf numFmtId="0" fontId="54" fillId="82" borderId="0" applyNumberFormat="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42" fontId="7" fillId="0" borderId="0" applyFont="0" applyFill="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63" fillId="0" borderId="0" applyFont="0" applyFill="0" applyBorder="0" applyAlignment="0" applyProtection="0"/>
    <xf numFmtId="165" fontId="63"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23"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69" borderId="0" applyNumberFormat="0" applyBorder="0" applyAlignment="0" applyProtection="0"/>
    <xf numFmtId="212" fontId="112" fillId="0" borderId="0" applyFill="0" applyBorder="0" applyAlignment="0" applyProtection="0"/>
    <xf numFmtId="0" fontId="7" fillId="102" borderId="86"/>
    <xf numFmtId="0" fontId="50" fillId="0" borderId="0" applyNumberFormat="0" applyFont="0" applyFill="0" applyBorder="0" applyAlignment="0" applyProtection="0"/>
    <xf numFmtId="0" fontId="12" fillId="0" borderId="0"/>
    <xf numFmtId="0" fontId="12" fillId="0" borderId="0"/>
    <xf numFmtId="0" fontId="2" fillId="6"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178" fontId="7" fillId="97" borderId="72"/>
    <xf numFmtId="0" fontId="50" fillId="58"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5" fontId="141"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2"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7" fillId="0" borderId="0"/>
    <xf numFmtId="0" fontId="7" fillId="0" borderId="0"/>
    <xf numFmtId="183" fontId="115" fillId="74"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23" borderId="0" applyNumberFormat="0" applyBorder="0" applyAlignment="0" applyProtection="0"/>
    <xf numFmtId="0" fontId="12" fillId="0" borderId="0"/>
    <xf numFmtId="0" fontId="54" fillId="82" borderId="0" applyNumberFormat="0" applyBorder="0" applyAlignment="0" applyProtection="0"/>
    <xf numFmtId="195" fontId="112" fillId="0" borderId="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50" fillId="74" borderId="0" applyNumberFormat="0" applyBorder="0" applyAlignment="0" applyProtection="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7" fillId="0" borderId="0"/>
    <xf numFmtId="183" fontId="115" fillId="82" borderId="0" applyNumberFormat="0" applyBorder="0" applyAlignment="0" applyProtection="0"/>
    <xf numFmtId="0" fontId="2" fillId="0" borderId="0"/>
    <xf numFmtId="0" fontId="12" fillId="0" borderId="0"/>
    <xf numFmtId="0" fontId="12" fillId="0" borderId="0"/>
    <xf numFmtId="42" fontId="7" fillId="0" borderId="0" applyFont="0" applyFill="0" applyBorder="0" applyAlignment="0" applyProtection="0"/>
    <xf numFmtId="0" fontId="7" fillId="0" borderId="0"/>
    <xf numFmtId="0" fontId="115" fillId="82"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54" fillId="82"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12"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2" fillId="0" borderId="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74" borderId="0" applyNumberFormat="0" applyBorder="0" applyAlignment="0" applyProtection="0"/>
    <xf numFmtId="0" fontId="7" fillId="0" borderId="0"/>
    <xf numFmtId="0" fontId="2" fillId="0" borderId="0"/>
    <xf numFmtId="0" fontId="2" fillId="36"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244" fontId="156" fillId="0" borderId="0">
      <protection locked="0"/>
    </xf>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81"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69" borderId="0" applyNumberFormat="0" applyBorder="0" applyAlignment="0" applyProtection="0"/>
    <xf numFmtId="0" fontId="50"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74" borderId="0" applyNumberFormat="0" applyBorder="0" applyAlignment="0" applyProtection="0"/>
    <xf numFmtId="42" fontId="50" fillId="0" borderId="0" applyFont="0" applyFill="0" applyBorder="0" applyAlignment="0" applyProtection="0"/>
    <xf numFmtId="0" fontId="50" fillId="8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1" borderId="0" applyNumberFormat="0" applyBorder="0" applyAlignment="0" applyProtection="0"/>
    <xf numFmtId="0" fontId="50" fillId="74" borderId="0" applyNumberFormat="0" applyBorder="0" applyAlignment="0" applyProtection="0"/>
    <xf numFmtId="0" fontId="7" fillId="0" borderId="0"/>
    <xf numFmtId="0" fontId="50" fillId="0" borderId="0" applyNumberFormat="0" applyFont="0" applyFill="0" applyBorder="0" applyAlignment="0" applyProtection="0"/>
    <xf numFmtId="0" fontId="115" fillId="74" borderId="0" applyNumberFormat="0" applyBorder="0" applyAlignment="0" applyProtection="0"/>
    <xf numFmtId="43" fontId="2" fillId="0" borderId="0" applyFont="0" applyFill="0" applyBorder="0" applyAlignment="0" applyProtection="0"/>
    <xf numFmtId="0" fontId="7" fillId="0" borderId="0"/>
    <xf numFmtId="0" fontId="115" fillId="69" borderId="0" applyNumberFormat="0" applyBorder="0" applyAlignment="0" applyProtection="0"/>
    <xf numFmtId="0" fontId="12" fillId="0" borderId="0"/>
    <xf numFmtId="0" fontId="12" fillId="0" borderId="0"/>
    <xf numFmtId="176" fontId="70" fillId="0" borderId="0"/>
    <xf numFmtId="0" fontId="50" fillId="74" borderId="0" applyNumberFormat="0" applyBorder="0" applyAlignment="0" applyProtection="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194" fontId="2" fillId="0" borderId="0" applyFont="0" applyFill="0" applyBorder="0" applyAlignment="0" applyProtection="0"/>
    <xf numFmtId="43" fontId="50" fillId="0" borderId="0" applyFont="0" applyFill="0" applyBorder="0" applyAlignment="0" applyProtection="0"/>
    <xf numFmtId="0" fontId="12" fillId="0" borderId="0"/>
    <xf numFmtId="0" fontId="50" fillId="74"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0" fontId="54" fillId="23" borderId="0" applyNumberFormat="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31"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4" fillId="8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83" fontId="50" fillId="69" borderId="0" applyNumberFormat="0" applyBorder="0" applyAlignment="0" applyProtection="0"/>
    <xf numFmtId="183" fontId="194" fillId="0" borderId="0"/>
    <xf numFmtId="0" fontId="50" fillId="74" borderId="0" applyNumberFormat="0" applyBorder="0" applyAlignment="0" applyProtection="0"/>
    <xf numFmtId="166" fontId="2" fillId="0" borderId="0" applyFont="0" applyFill="0" applyBorder="0" applyAlignment="0" applyProtection="0"/>
    <xf numFmtId="0" fontId="7" fillId="0" borderId="0"/>
    <xf numFmtId="0" fontId="7" fillId="0" borderId="0"/>
    <xf numFmtId="0" fontId="12"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43" fontId="7" fillId="0" borderId="0" applyFont="0" applyFill="0" applyBorder="0" applyAlignment="0" applyProtection="0"/>
    <xf numFmtId="0" fontId="50" fillId="74" borderId="0" applyNumberFormat="0" applyBorder="0" applyAlignment="0" applyProtection="0"/>
    <xf numFmtId="0" fontId="7" fillId="0" borderId="0"/>
    <xf numFmtId="0" fontId="7" fillId="0" borderId="0"/>
    <xf numFmtId="183" fontId="115" fillId="61" borderId="0" applyNumberFormat="0" applyBorder="0" applyAlignment="0" applyProtection="0"/>
    <xf numFmtId="0" fontId="7" fillId="0" borderId="0"/>
    <xf numFmtId="178" fontId="124" fillId="0" borderId="0"/>
    <xf numFmtId="0" fontId="50" fillId="74" borderId="0" applyNumberFormat="0" applyBorder="0" applyAlignment="0" applyProtection="0"/>
    <xf numFmtId="0" fontId="115" fillId="61" borderId="0" applyNumberFormat="0" applyBorder="0" applyAlignment="0" applyProtection="0"/>
    <xf numFmtId="0" fontId="12" fillId="0" borderId="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7" fillId="0" borderId="0"/>
    <xf numFmtId="183" fontId="7" fillId="0" borderId="0"/>
    <xf numFmtId="0" fontId="7" fillId="0" borderId="0"/>
    <xf numFmtId="0" fontId="50" fillId="74" borderId="0" applyNumberFormat="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5" fontId="50" fillId="0" borderId="0" applyFont="0" applyFill="0" applyBorder="0" applyAlignment="0" applyProtection="0"/>
    <xf numFmtId="0" fontId="12" fillId="0" borderId="0"/>
    <xf numFmtId="0" fontId="50" fillId="74"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0" fontId="50" fillId="0" borderId="0" applyNumberFormat="0" applyFont="0" applyFill="0" applyBorder="0" applyAlignment="0" applyProtection="0"/>
    <xf numFmtId="0" fontId="50" fillId="74" borderId="0" applyNumberFormat="0" applyBorder="0" applyAlignment="0" applyProtection="0"/>
    <xf numFmtId="0" fontId="7" fillId="0" borderId="0"/>
    <xf numFmtId="0" fontId="50" fillId="74" borderId="0" applyNumberFormat="0" applyBorder="0" applyAlignment="0" applyProtection="0"/>
    <xf numFmtId="0" fontId="12" fillId="0" borderId="0"/>
    <xf numFmtId="0" fontId="12" fillId="0" borderId="0"/>
    <xf numFmtId="183" fontId="50" fillId="69"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74"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31" borderId="0" applyNumberFormat="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54" fillId="23" borderId="0" applyNumberFormat="0" applyBorder="0" applyAlignment="0" applyProtection="0"/>
    <xf numFmtId="0" fontId="7" fillId="0" borderId="0"/>
    <xf numFmtId="0" fontId="7" fillId="0" borderId="0"/>
    <xf numFmtId="0" fontId="50" fillId="74" borderId="0" applyNumberFormat="0" applyBorder="0" applyAlignment="0" applyProtection="0"/>
    <xf numFmtId="165" fontId="50" fillId="0" borderId="0" applyFont="0" applyFill="0" applyBorder="0" applyAlignment="0" applyProtection="0"/>
    <xf numFmtId="0" fontId="12" fillId="0" borderId="0"/>
    <xf numFmtId="0" fontId="2" fillId="0" borderId="0"/>
    <xf numFmtId="0" fontId="50" fillId="74"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7"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1" fillId="71" borderId="74" applyNumberFormat="0" applyFont="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50" fillId="2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34" fillId="102" borderId="82" applyNumberFormat="0" applyProtection="0">
      <alignment vertical="center"/>
    </xf>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51" fillId="31" borderId="0" applyNumberFormat="0" applyBorder="0" applyAlignment="0" applyProtection="0"/>
    <xf numFmtId="0" fontId="51"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59" borderId="0" applyNumberFormat="0" applyBorder="0" applyAlignment="0" applyProtection="0"/>
    <xf numFmtId="0" fontId="2" fillId="36" borderId="0" applyNumberFormat="0" applyBorder="0" applyAlignment="0" applyProtection="0"/>
    <xf numFmtId="0" fontId="50" fillId="0" borderId="0" applyNumberFormat="0" applyFont="0" applyFill="0" applyBorder="0" applyAlignment="0" applyProtection="0"/>
    <xf numFmtId="0" fontId="54" fillId="82" borderId="0" applyNumberFormat="0" applyBorder="0" applyAlignment="0" applyProtection="0"/>
    <xf numFmtId="0" fontId="12" fillId="0" borderId="0"/>
    <xf numFmtId="0" fontId="4" fillId="0" borderId="0" applyNumberFormat="0" applyFill="0" applyBorder="0" applyAlignment="0" applyProtection="0"/>
    <xf numFmtId="0" fontId="50" fillId="71"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7" fillId="0" borderId="0"/>
    <xf numFmtId="0" fontId="7" fillId="0" borderId="0"/>
    <xf numFmtId="0" fontId="54" fillId="71" borderId="0" applyNumberFormat="0" applyBorder="0" applyAlignment="0" applyProtection="0"/>
    <xf numFmtId="0" fontId="50" fillId="31" borderId="0" applyNumberFormat="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7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7" fillId="0" borderId="0"/>
    <xf numFmtId="3" fontId="117" fillId="0" borderId="0" applyFont="0" applyFill="0" applyBorder="0" applyAlignment="0" applyProtection="0"/>
    <xf numFmtId="0" fontId="7" fillId="0" borderId="0"/>
    <xf numFmtId="0" fontId="50" fillId="31"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1" fillId="0" borderId="0">
      <protection locked="0"/>
    </xf>
    <xf numFmtId="0" fontId="12" fillId="0" borderId="0"/>
    <xf numFmtId="0" fontId="12"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202"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67"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104"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4" fillId="7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7" fillId="0" borderId="0"/>
    <xf numFmtId="0" fontId="7" fillId="0" borderId="0"/>
    <xf numFmtId="0" fontId="7" fillId="0" borderId="0"/>
    <xf numFmtId="0" fontId="2" fillId="0" borderId="0"/>
    <xf numFmtId="0" fontId="50" fillId="5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42" fontId="50" fillId="0" borderId="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178" fontId="7" fillId="0" borderId="0"/>
    <xf numFmtId="0" fontId="12" fillId="0" borderId="0"/>
    <xf numFmtId="0" fontId="12" fillId="0" borderId="0"/>
    <xf numFmtId="0" fontId="50" fillId="58" borderId="0" applyNumberFormat="0" applyBorder="0" applyAlignment="0" applyProtection="0"/>
    <xf numFmtId="0" fontId="7" fillId="0" borderId="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83" fontId="50" fillId="31"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54" fillId="71"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7" fillId="0" borderId="0"/>
    <xf numFmtId="0" fontId="12" fillId="0" borderId="0"/>
    <xf numFmtId="0" fontId="50" fillId="31"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12"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58"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4" fillId="71" borderId="0" applyNumberFormat="0" applyBorder="0" applyAlignment="0" applyProtection="0"/>
    <xf numFmtId="0" fontId="50" fillId="31" borderId="0" applyNumberFormat="0" applyBorder="0" applyAlignment="0" applyProtection="0"/>
    <xf numFmtId="42" fontId="7" fillId="0" borderId="0" applyFont="0" applyFill="0" applyBorder="0" applyAlignment="0" applyProtection="0"/>
    <xf numFmtId="0" fontId="50" fillId="31" borderId="0" applyNumberFormat="0" applyBorder="0" applyAlignment="0" applyProtection="0"/>
    <xf numFmtId="0" fontId="7" fillId="0" borderId="0"/>
    <xf numFmtId="0" fontId="7" fillId="0" borderId="0"/>
    <xf numFmtId="0" fontId="7" fillId="0" borderId="0"/>
    <xf numFmtId="0" fontId="7" fillId="0" borderId="0"/>
    <xf numFmtId="0" fontId="54" fillId="7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7" fillId="0" borderId="0"/>
    <xf numFmtId="0" fontId="4" fillId="0" borderId="0" applyNumberForma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7" fillId="0" borderId="0"/>
    <xf numFmtId="0" fontId="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23" borderId="0" applyNumberFormat="0" applyBorder="0" applyAlignment="0" applyProtection="0"/>
    <xf numFmtId="0" fontId="50" fillId="31" borderId="0" applyNumberFormat="0" applyBorder="0" applyAlignment="0" applyProtection="0"/>
    <xf numFmtId="0" fontId="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31"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50" fillId="31"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4" fillId="71" borderId="0" applyNumberFormat="0" applyBorder="0" applyAlignment="0" applyProtection="0"/>
    <xf numFmtId="0" fontId="7" fillId="0" borderId="0"/>
    <xf numFmtId="0" fontId="7" fillId="0" borderId="0"/>
    <xf numFmtId="0" fontId="2" fillId="0" borderId="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2" fillId="0" borderId="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82" borderId="0" applyNumberFormat="0" applyBorder="0" applyAlignment="0" applyProtection="0"/>
    <xf numFmtId="0" fontId="12"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4" fillId="23" borderId="0" applyNumberFormat="0" applyBorder="0" applyAlignment="0" applyProtection="0"/>
    <xf numFmtId="0" fontId="50" fillId="31" borderId="0" applyNumberFormat="0" applyBorder="0" applyAlignment="0" applyProtection="0"/>
    <xf numFmtId="0" fontId="50" fillId="81" borderId="0" applyNumberFormat="0" applyBorder="0" applyAlignment="0" applyProtection="0"/>
    <xf numFmtId="0" fontId="50" fillId="31" borderId="0" applyNumberFormat="0" applyBorder="0" applyAlignment="0" applyProtection="0"/>
    <xf numFmtId="0" fontId="181" fillId="0" borderId="0" applyNumberFormat="0" applyFill="0" applyBorder="0" applyAlignment="0" applyProtection="0">
      <alignment vertical="top"/>
      <protection locked="0"/>
    </xf>
    <xf numFmtId="0" fontId="7" fillId="0" borderId="0"/>
    <xf numFmtId="0" fontId="54" fillId="7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12" fillId="0" borderId="0"/>
    <xf numFmtId="0" fontId="50" fillId="31" borderId="0" applyNumberFormat="0" applyBorder="0" applyAlignment="0" applyProtection="0"/>
    <xf numFmtId="0" fontId="50" fillId="31" borderId="0" applyNumberFormat="0" applyBorder="0" applyAlignment="0" applyProtection="0"/>
    <xf numFmtId="0" fontId="50" fillId="82"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7" fillId="0" borderId="0"/>
    <xf numFmtId="0" fontId="7" fillId="0" borderId="0"/>
    <xf numFmtId="0" fontId="12" fillId="0" borderId="0"/>
    <xf numFmtId="0" fontId="12" fillId="0" borderId="0"/>
    <xf numFmtId="0" fontId="2" fillId="0" borderId="0"/>
    <xf numFmtId="0" fontId="12" fillId="0" borderId="0"/>
    <xf numFmtId="0" fontId="50" fillId="31" borderId="0" applyNumberFormat="0" applyBorder="0" applyAlignment="0" applyProtection="0"/>
    <xf numFmtId="0" fontId="7" fillId="0" borderId="0"/>
    <xf numFmtId="0" fontId="12"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7" fillId="0" borderId="0"/>
    <xf numFmtId="0" fontId="50" fillId="31" borderId="0" applyNumberFormat="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50" fillId="3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31" borderId="0" applyNumberFormat="0" applyBorder="0" applyAlignment="0" applyProtection="0"/>
    <xf numFmtId="165" fontId="50" fillId="0" borderId="0" applyFont="0" applyFill="0" applyBorder="0" applyAlignment="0" applyProtection="0"/>
    <xf numFmtId="0" fontId="50" fillId="31" borderId="0" applyNumberFormat="0" applyBorder="0" applyAlignment="0" applyProtection="0"/>
    <xf numFmtId="165" fontId="7" fillId="0" borderId="0" applyFont="0" applyFill="0" applyBorder="0" applyAlignment="0" applyProtection="0"/>
    <xf numFmtId="0" fontId="50" fillId="31" borderId="0" applyNumberFormat="0" applyBorder="0" applyAlignment="0" applyProtection="0"/>
    <xf numFmtId="0" fontId="12" fillId="0" borderId="0"/>
    <xf numFmtId="0" fontId="12" fillId="0" borderId="0"/>
    <xf numFmtId="0" fontId="7" fillId="0" borderId="0"/>
    <xf numFmtId="0" fontId="50" fillId="31" borderId="0" applyNumberFormat="0" applyBorder="0" applyAlignment="0" applyProtection="0"/>
    <xf numFmtId="0" fontId="7" fillId="0" borderId="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0" fillId="31" borderId="0" applyNumberFormat="0" applyBorder="0" applyAlignment="0" applyProtection="0"/>
    <xf numFmtId="43" fontId="7"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31" borderId="0" applyNumberFormat="0" applyBorder="0" applyAlignment="0" applyProtection="0"/>
    <xf numFmtId="0" fontId="12" fillId="0" borderId="0"/>
    <xf numFmtId="0" fontId="12" fillId="0" borderId="0"/>
    <xf numFmtId="0" fontId="50" fillId="31" borderId="0" applyNumberFormat="0" applyBorder="0" applyAlignment="0" applyProtection="0"/>
    <xf numFmtId="0" fontId="7" fillId="0" borderId="0"/>
    <xf numFmtId="0" fontId="12" fillId="0" borderId="0"/>
    <xf numFmtId="0" fontId="12" fillId="0" borderId="0"/>
    <xf numFmtId="0" fontId="50" fillId="31"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4" fillId="94"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0" borderId="0" applyNumberFormat="0" applyFont="0" applyFill="0" applyBorder="0" applyAlignment="0" applyProtection="0"/>
    <xf numFmtId="0" fontId="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9" fontId="7"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9" fontId="63"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0" borderId="0" applyNumberFormat="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0" borderId="0" applyNumberFormat="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1"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2"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0" fontId="12" fillId="0" borderId="0"/>
    <xf numFmtId="0" fontId="2" fillId="0" borderId="0"/>
    <xf numFmtId="0" fontId="50" fillId="33" borderId="0" applyNumberFormat="0" applyBorder="0" applyAlignment="0" applyProtection="0"/>
    <xf numFmtId="0" fontId="7" fillId="0" borderId="0"/>
    <xf numFmtId="0" fontId="7" fillId="0" borderId="0"/>
    <xf numFmtId="0" fontId="7" fillId="0" borderId="0"/>
    <xf numFmtId="0" fontId="12" fillId="0" borderId="0"/>
    <xf numFmtId="0" fontId="51" fillId="3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2" fillId="0" borderId="0"/>
    <xf numFmtId="0" fontId="50" fillId="32" borderId="0" applyNumberFormat="0" applyBorder="0" applyAlignment="0" applyProtection="0"/>
    <xf numFmtId="0" fontId="50" fillId="33" borderId="0" applyNumberFormat="0" applyBorder="0" applyAlignment="0" applyProtection="0"/>
    <xf numFmtId="0" fontId="7" fillId="0" borderId="0"/>
    <xf numFmtId="0" fontId="2" fillId="0" borderId="0"/>
    <xf numFmtId="0" fontId="2" fillId="38" borderId="0" applyNumberFormat="0" applyBorder="0" applyAlignment="0" applyProtection="0"/>
    <xf numFmtId="0" fontId="7" fillId="0" borderId="0"/>
    <xf numFmtId="0" fontId="115" fillId="58" borderId="0" applyNumberFormat="0" applyBorder="0" applyAlignment="0" applyProtection="0"/>
    <xf numFmtId="0" fontId="12" fillId="0" borderId="0"/>
    <xf numFmtId="0" fontId="12" fillId="0" borderId="0"/>
    <xf numFmtId="0" fontId="7" fillId="0" borderId="0"/>
    <xf numFmtId="0" fontId="2" fillId="0" borderId="0"/>
    <xf numFmtId="0" fontId="54" fillId="98"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12" fillId="0" borderId="0"/>
    <xf numFmtId="0" fontId="2" fillId="0" borderId="0"/>
    <xf numFmtId="0" fontId="50" fillId="33" borderId="0" applyNumberFormat="0" applyBorder="0" applyAlignment="0" applyProtection="0"/>
    <xf numFmtId="42"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42" fontId="50" fillId="0" borderId="0" applyFont="0" applyFill="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4" fillId="25"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2" fillId="0" borderId="0"/>
    <xf numFmtId="42" fontId="50"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201" fontId="7" fillId="0" borderId="0">
      <protection locked="0"/>
    </xf>
    <xf numFmtId="42"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42"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165"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43" fontId="7" fillId="0" borderId="0" applyFont="0" applyFill="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2" fillId="0" borderId="0"/>
    <xf numFmtId="0" fontId="50" fillId="33" borderId="0" applyNumberFormat="0" applyBorder="0" applyAlignment="0" applyProtection="0"/>
    <xf numFmtId="0" fontId="50" fillId="33"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165"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5"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50" fillId="33"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82" borderId="0" applyNumberFormat="0" applyBorder="0" applyAlignment="0" applyProtection="0"/>
    <xf numFmtId="194" fontId="2" fillId="0" borderId="0" applyFont="0" applyFill="0" applyBorder="0" applyAlignment="0" applyProtection="0"/>
    <xf numFmtId="0" fontId="12" fillId="0" borderId="0"/>
    <xf numFmtId="0" fontId="12" fillId="0" borderId="0"/>
    <xf numFmtId="0" fontId="50" fillId="58" borderId="0" applyNumberFormat="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50" fillId="33" borderId="0" applyNumberFormat="0" applyBorder="0" applyAlignment="0" applyProtection="0"/>
    <xf numFmtId="0" fontId="54" fillId="98"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7" fillId="0" borderId="0"/>
    <xf numFmtId="0" fontId="7"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4" fillId="98" borderId="0" applyNumberFormat="0" applyBorder="0" applyAlignment="0" applyProtection="0"/>
    <xf numFmtId="0" fontId="54" fillId="9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12" fillId="0" borderId="0"/>
    <xf numFmtId="0" fontId="12" fillId="0" borderId="0"/>
    <xf numFmtId="183" fontId="54" fillId="73" borderId="0" applyNumberFormat="0" applyBorder="0" applyAlignment="0" applyProtection="0"/>
    <xf numFmtId="0" fontId="54" fillId="98"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243" fontId="11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243" fontId="117" fillId="0" borderId="0" applyFont="0" applyFill="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7" fillId="0" borderId="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65" fontId="50"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50" fillId="82" borderId="0" applyNumberFormat="0" applyBorder="0" applyAlignment="0" applyProtection="0"/>
    <xf numFmtId="0" fontId="50" fillId="33" borderId="0" applyNumberFormat="0" applyBorder="0" applyAlignment="0" applyProtection="0"/>
    <xf numFmtId="165" fontId="50" fillId="0" borderId="0" applyFont="0" applyFill="0" applyBorder="0" applyAlignment="0" applyProtection="0"/>
    <xf numFmtId="0" fontId="2" fillId="0" borderId="0"/>
    <xf numFmtId="43" fontId="1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33" borderId="0" applyNumberFormat="0" applyBorder="0" applyAlignment="0" applyProtection="0"/>
    <xf numFmtId="0" fontId="7" fillId="0" borderId="0"/>
    <xf numFmtId="0" fontId="50" fillId="58" borderId="0" applyNumberFormat="0" applyBorder="0" applyAlignment="0" applyProtection="0"/>
    <xf numFmtId="0" fontId="50" fillId="3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33"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33"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4" fillId="25"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165" fontId="50" fillId="0" borderId="0" applyFont="0" applyFill="0" applyBorder="0" applyAlignment="0" applyProtection="0"/>
    <xf numFmtId="0" fontId="12" fillId="0" borderId="0"/>
    <xf numFmtId="212" fontId="112" fillId="0" borderId="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165" fontId="2" fillId="0" borderId="0" applyFont="0" applyFill="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224" fontId="51" fillId="0" borderId="0" applyFont="0" applyFill="0" applyBorder="0" applyAlignment="0" applyProtection="0">
      <alignment vertical="top"/>
    </xf>
    <xf numFmtId="165" fontId="2"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165" fontId="2"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176" fillId="0" borderId="0" applyNumberFormat="0" applyFill="0" applyBorder="0" applyAlignment="0" applyProtection="0"/>
    <xf numFmtId="0" fontId="12" fillId="0" borderId="0"/>
    <xf numFmtId="165" fontId="2" fillId="0" borderId="0" applyFont="0" applyFill="0" applyBorder="0" applyAlignment="0" applyProtection="0"/>
    <xf numFmtId="0" fontId="51" fillId="58"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2" fillId="0" borderId="0" applyFont="0" applyFill="0" applyBorder="0" applyAlignment="0" applyProtection="0"/>
    <xf numFmtId="0" fontId="51" fillId="58" borderId="0" applyNumberFormat="0" applyBorder="0" applyAlignment="0" applyProtection="0"/>
    <xf numFmtId="0" fontId="12" fillId="0" borderId="0"/>
    <xf numFmtId="3" fontId="15" fillId="0" borderId="0" applyFont="0" applyFill="0" applyBorder="0" applyAlignment="0" applyProtection="0"/>
    <xf numFmtId="0" fontId="50" fillId="69" borderId="0" applyNumberFormat="0" applyBorder="0" applyAlignment="0" applyProtection="0"/>
    <xf numFmtId="5" fontId="2" fillId="0" borderId="0" applyFont="0" applyFill="0" applyBorder="0" applyAlignment="0" applyProtection="0"/>
    <xf numFmtId="165" fontId="2" fillId="0" borderId="0" applyFont="0" applyFill="0" applyBorder="0" applyAlignment="0" applyProtection="0"/>
    <xf numFmtId="0" fontId="50" fillId="39" borderId="0" applyNumberFormat="0" applyBorder="0" applyAlignment="0" applyProtection="0"/>
    <xf numFmtId="0" fontId="54"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43" fontId="7" fillId="0" borderId="0" applyFont="0" applyFill="0" applyBorder="0" applyAlignment="0" applyProtection="0"/>
    <xf numFmtId="0" fontId="7" fillId="0" borderId="0"/>
    <xf numFmtId="0" fontId="51"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54" fillId="82"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2" fillId="0" borderId="0" applyFont="0" applyFill="0" applyBorder="0" applyAlignment="0" applyProtection="0"/>
    <xf numFmtId="0" fontId="2" fillId="0" borderId="0"/>
    <xf numFmtId="0" fontId="7" fillId="0" borderId="0"/>
    <xf numFmtId="0" fontId="12" fillId="0" borderId="0"/>
    <xf numFmtId="0" fontId="12" fillId="0" borderId="0"/>
    <xf numFmtId="0" fontId="115" fillId="97"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2" fillId="0" borderId="0"/>
    <xf numFmtId="0" fontId="50" fillId="58" borderId="0" applyNumberFormat="0" applyBorder="0" applyAlignment="0" applyProtection="0"/>
    <xf numFmtId="183" fontId="67" fillId="74" borderId="0" applyNumberFormat="0" applyBorder="0" applyAlignment="0" applyProtection="0"/>
    <xf numFmtId="0" fontId="7" fillId="0" borderId="0"/>
    <xf numFmtId="0" fontId="12" fillId="0" borderId="0"/>
    <xf numFmtId="0" fontId="2" fillId="0" borderId="0"/>
    <xf numFmtId="0" fontId="50" fillId="58" borderId="0" applyNumberFormat="0" applyBorder="0" applyAlignment="0" applyProtection="0"/>
    <xf numFmtId="0" fontId="67" fillId="74" borderId="0" applyNumberFormat="0" applyBorder="0" applyAlignment="0" applyProtection="0"/>
    <xf numFmtId="0" fontId="12" fillId="0" borderId="0"/>
    <xf numFmtId="0" fontId="50" fillId="58" borderId="0" applyNumberFormat="0" applyBorder="0" applyAlignment="0" applyProtection="0"/>
    <xf numFmtId="0" fontId="7" fillId="0" borderId="0"/>
    <xf numFmtId="0" fontId="50" fillId="58" borderId="0" applyNumberFormat="0" applyBorder="0" applyAlignment="0" applyProtection="0"/>
    <xf numFmtId="0" fontId="7" fillId="0" borderId="0"/>
    <xf numFmtId="43" fontId="2"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4"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2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165" fontId="7" fillId="0" borderId="0" applyFont="0" applyFill="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1"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4" fillId="58" borderId="0" applyNumberFormat="0" applyBorder="0" applyAlignment="0" applyProtection="0"/>
    <xf numFmtId="0" fontId="7" fillId="0" borderId="0"/>
    <xf numFmtId="0" fontId="7" fillId="0" borderId="0"/>
    <xf numFmtId="0" fontId="7" fillId="0" borderId="0"/>
    <xf numFmtId="0" fontId="2" fillId="0" borderId="0"/>
    <xf numFmtId="0" fontId="50" fillId="39" borderId="0" applyNumberFormat="0" applyBorder="0" applyAlignment="0" applyProtection="0"/>
    <xf numFmtId="0" fontId="7" fillId="0" borderId="0"/>
    <xf numFmtId="0" fontId="2" fillId="0" borderId="0"/>
    <xf numFmtId="0" fontId="2" fillId="47"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165" fontId="50"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15"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2" fillId="0" borderId="0"/>
    <xf numFmtId="0" fontId="54" fillId="58" borderId="0" applyNumberFormat="0" applyBorder="0" applyAlignment="0" applyProtection="0"/>
    <xf numFmtId="0" fontId="7" fillId="0" borderId="0"/>
    <xf numFmtId="0" fontId="2" fillId="0" borderId="0"/>
    <xf numFmtId="0" fontId="2" fillId="47" borderId="0" applyNumberFormat="0" applyBorder="0" applyAlignment="0" applyProtection="0"/>
    <xf numFmtId="42" fontId="50" fillId="0" borderId="0" applyFont="0" applyFill="0" applyBorder="0" applyAlignment="0" applyProtection="0"/>
    <xf numFmtId="0" fontId="12" fillId="0" borderId="0"/>
    <xf numFmtId="0" fontId="2" fillId="0" borderId="0"/>
    <xf numFmtId="0" fontId="2" fillId="47"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7" fillId="0" borderId="0"/>
    <xf numFmtId="0" fontId="50" fillId="0" borderId="0" applyNumberFormat="0" applyFont="0" applyFill="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7" fillId="0" borderId="0"/>
    <xf numFmtId="0" fontId="50" fillId="58" borderId="0" applyNumberFormat="0" applyBorder="0" applyAlignment="0" applyProtection="0"/>
    <xf numFmtId="42" fontId="50" fillId="0" borderId="0" applyFont="0" applyFill="0" applyBorder="0" applyAlignment="0" applyProtection="0"/>
    <xf numFmtId="0" fontId="7" fillId="0" borderId="0"/>
    <xf numFmtId="0" fontId="2" fillId="47"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50" fillId="58"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58"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7" fillId="0" borderId="0"/>
    <xf numFmtId="0" fontId="12" fillId="0" borderId="0"/>
    <xf numFmtId="0" fontId="50" fillId="58"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54"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4" fillId="58" borderId="0" applyNumberFormat="0" applyBorder="0" applyAlignment="0" applyProtection="0"/>
    <xf numFmtId="0" fontId="2" fillId="47" borderId="0" applyNumberFormat="0" applyBorder="0" applyAlignment="0" applyProtection="0"/>
    <xf numFmtId="0" fontId="50" fillId="58" borderId="0" applyNumberFormat="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2" fillId="47"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4" fillId="0" borderId="0" applyNumberFormat="0" applyFill="0" applyBorder="0" applyAlignment="0" applyProtection="0"/>
    <xf numFmtId="0" fontId="2" fillId="0" borderId="0"/>
    <xf numFmtId="0" fontId="12" fillId="0" borderId="0"/>
    <xf numFmtId="0" fontId="50" fillId="58" borderId="0" applyNumberFormat="0" applyBorder="0" applyAlignment="0" applyProtection="0"/>
    <xf numFmtId="0" fontId="50" fillId="58"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50" fillId="23" borderId="0" applyNumberFormat="0" applyBorder="0" applyAlignment="0" applyProtection="0"/>
    <xf numFmtId="0" fontId="12" fillId="0" borderId="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54" fillId="58" borderId="0" applyNumberFormat="0" applyBorder="0" applyAlignment="0" applyProtection="0"/>
    <xf numFmtId="0" fontId="7" fillId="0" borderId="0"/>
    <xf numFmtId="0" fontId="7" fillId="0" borderId="0"/>
    <xf numFmtId="0" fontId="54"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12" fillId="0" borderId="0"/>
    <xf numFmtId="0" fontId="12" fillId="0" borderId="0"/>
    <xf numFmtId="234" fontId="7" fillId="0" borderId="0" applyFon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0" fontId="12" fillId="0" borderId="0"/>
    <xf numFmtId="0" fontId="50"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4" fillId="58"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0" borderId="0" applyNumberFormat="0" applyFont="0" applyFill="0" applyBorder="0" applyAlignment="0" applyProtection="0"/>
    <xf numFmtId="0" fontId="7" fillId="0" borderId="0"/>
    <xf numFmtId="0" fontId="50" fillId="27" borderId="0" applyNumberFormat="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15" fillId="7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7" fillId="0" borderId="0"/>
    <xf numFmtId="0" fontId="50" fillId="58" borderId="0" applyNumberFormat="0" applyBorder="0" applyAlignment="0" applyProtection="0"/>
    <xf numFmtId="0" fontId="50" fillId="58" borderId="0" applyNumberFormat="0" applyBorder="0" applyAlignment="0" applyProtection="0"/>
    <xf numFmtId="0" fontId="12"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58"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58" borderId="0" applyNumberFormat="0" applyBorder="0" applyAlignment="0" applyProtection="0"/>
    <xf numFmtId="0" fontId="50" fillId="58" borderId="0" applyNumberFormat="0" applyBorder="0" applyAlignment="0" applyProtection="0"/>
    <xf numFmtId="0" fontId="12" fillId="0" borderId="0"/>
    <xf numFmtId="0" fontId="7" fillId="0" borderId="0"/>
    <xf numFmtId="0" fontId="50" fillId="58"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58" borderId="0" applyNumberFormat="0" applyBorder="0" applyAlignment="0" applyProtection="0"/>
    <xf numFmtId="0" fontId="50" fillId="58" borderId="0" applyNumberFormat="0" applyBorder="0" applyAlignment="0" applyProtection="0"/>
    <xf numFmtId="0" fontId="7" fillId="0" borderId="0"/>
    <xf numFmtId="0" fontId="7" fillId="0" borderId="0"/>
    <xf numFmtId="0" fontId="50" fillId="58" borderId="0" applyNumberFormat="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50" fillId="58" borderId="0" applyNumberFormat="0" applyBorder="0" applyAlignment="0" applyProtection="0"/>
    <xf numFmtId="0" fontId="12" fillId="0" borderId="0"/>
    <xf numFmtId="0" fontId="12" fillId="0" borderId="0"/>
    <xf numFmtId="0" fontId="50" fillId="58"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4" fillId="82" borderId="0" applyNumberFormat="0" applyBorder="0" applyAlignment="0" applyProtection="0"/>
    <xf numFmtId="0" fontId="12" fillId="0" borderId="0"/>
    <xf numFmtId="0" fontId="12" fillId="0" borderId="0"/>
    <xf numFmtId="0" fontId="7" fillId="0" borderId="0"/>
    <xf numFmtId="0" fontId="7" fillId="0" borderId="0"/>
    <xf numFmtId="0" fontId="50" fillId="82" borderId="0" applyNumberFormat="0" applyBorder="0" applyAlignment="0" applyProtection="0"/>
    <xf numFmtId="0" fontId="2" fillId="21"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9" fontId="2" fillId="0" borderId="0" applyFont="0" applyFill="0" applyBorder="0" applyAlignment="0" applyProtection="0"/>
    <xf numFmtId="183" fontId="54" fillId="54"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51"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2" fillId="0" borderId="0"/>
    <xf numFmtId="0" fontId="12" fillId="0" borderId="0"/>
    <xf numFmtId="0" fontId="12" fillId="0" borderId="0"/>
    <xf numFmtId="0" fontId="2" fillId="0" borderId="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2" fillId="0" borderId="0"/>
    <xf numFmtId="0" fontId="7" fillId="0" borderId="0"/>
    <xf numFmtId="0" fontId="7" fillId="0" borderId="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12" fillId="0" borderId="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50" fillId="82"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194"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12" fillId="0" borderId="0"/>
    <xf numFmtId="0" fontId="51"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0" fontId="50" fillId="82" borderId="0" applyNumberFormat="0" applyBorder="0" applyAlignment="0" applyProtection="0"/>
    <xf numFmtId="0" fontId="12" fillId="0" borderId="0"/>
    <xf numFmtId="0" fontId="50" fillId="23" borderId="0" applyNumberFormat="0" applyBorder="0" applyAlignment="0" applyProtection="0"/>
    <xf numFmtId="0" fontId="50" fillId="71"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15" fillId="58" borderId="0" applyNumberFormat="0" applyBorder="0" applyAlignment="0" applyProtection="0"/>
    <xf numFmtId="0" fontId="50" fillId="82" borderId="0" applyNumberFormat="0" applyBorder="0" applyAlignment="0" applyProtection="0"/>
    <xf numFmtId="0" fontId="144" fillId="86" borderId="77" applyNumberFormat="0" applyAlignment="0" applyProtection="0"/>
    <xf numFmtId="0" fontId="2" fillId="0" borderId="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183" fontId="7" fillId="0" borderId="0"/>
    <xf numFmtId="0" fontId="165" fillId="97" borderId="72"/>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212" fontId="112" fillId="0" borderId="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54" fillId="82" borderId="0" applyNumberFormat="0" applyBorder="0" applyAlignment="0" applyProtection="0"/>
    <xf numFmtId="0" fontId="7" fillId="0" borderId="0"/>
    <xf numFmtId="0" fontId="7" fillId="0" borderId="0"/>
    <xf numFmtId="0" fontId="7" fillId="0" borderId="0"/>
    <xf numFmtId="0" fontId="54" fillId="82" borderId="0" applyNumberFormat="0" applyBorder="0" applyAlignment="0" applyProtection="0"/>
    <xf numFmtId="0" fontId="7" fillId="0" borderId="0"/>
    <xf numFmtId="0" fontId="2" fillId="0" borderId="0"/>
    <xf numFmtId="0" fontId="50" fillId="116" borderId="0" applyNumberFormat="0" applyBorder="0" applyAlignment="0" applyProtection="0"/>
    <xf numFmtId="0" fontId="7" fillId="0" borderId="0"/>
    <xf numFmtId="42" fontId="50" fillId="0" borderId="0" applyFont="0" applyFill="0" applyBorder="0" applyAlignment="0" applyProtection="0"/>
    <xf numFmtId="0" fontId="2" fillId="0" borderId="0"/>
    <xf numFmtId="0" fontId="2" fillId="44" borderId="0" applyNumberFormat="0" applyBorder="0" applyAlignment="0" applyProtection="0"/>
    <xf numFmtId="165" fontId="2" fillId="0" borderId="0" applyFont="0" applyFill="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43" fontId="7" fillId="0" borderId="0" applyFont="0" applyFill="0" applyBorder="0" applyAlignment="0" applyProtection="0"/>
    <xf numFmtId="165" fontId="2"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0" borderId="0" applyNumberFormat="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12" fillId="0" borderId="0"/>
    <xf numFmtId="0" fontId="50" fillId="23" borderId="0" applyNumberFormat="0" applyBorder="0" applyAlignment="0" applyProtection="0"/>
    <xf numFmtId="0" fontId="54" fillId="82" borderId="0" applyNumberFormat="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12" fillId="0" borderId="0"/>
    <xf numFmtId="0" fontId="12" fillId="0" borderId="0"/>
    <xf numFmtId="0" fontId="12" fillId="0" borderId="0"/>
    <xf numFmtId="0" fontId="12" fillId="0" borderId="0"/>
    <xf numFmtId="0" fontId="50" fillId="82" borderId="0" applyNumberFormat="0" applyBorder="0" applyAlignment="0" applyProtection="0"/>
    <xf numFmtId="0" fontId="12" fillId="0" borderId="0"/>
    <xf numFmtId="0" fontId="12" fillId="0" borderId="0"/>
    <xf numFmtId="0" fontId="7" fillId="0" borderId="0"/>
    <xf numFmtId="0" fontId="50" fillId="82"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50" fillId="23" borderId="0" applyNumberFormat="0" applyBorder="0" applyAlignment="0" applyProtection="0"/>
    <xf numFmtId="0" fontId="7" fillId="0" borderId="0"/>
    <xf numFmtId="0" fontId="54" fillId="82" borderId="0" applyNumberFormat="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117" fillId="0" borderId="0"/>
    <xf numFmtId="0" fontId="50" fillId="82" borderId="0" applyNumberFormat="0" applyBorder="0" applyAlignment="0" applyProtection="0"/>
    <xf numFmtId="165" fontId="7" fillId="0" borderId="0" applyFont="0" applyFill="0" applyBorder="0" applyAlignment="0" applyProtection="0"/>
    <xf numFmtId="0" fontId="7" fillId="0" borderId="0"/>
    <xf numFmtId="0" fontId="50" fillId="23" borderId="0" applyNumberFormat="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50" fillId="69" borderId="0" applyNumberFormat="0" applyBorder="0" applyAlignment="0" applyProtection="0"/>
    <xf numFmtId="0" fontId="7" fillId="0" borderId="0"/>
    <xf numFmtId="171" fontId="116" fillId="0" borderId="0" applyFont="0" applyFill="0" applyBorder="0" applyAlignment="0" applyProtection="0"/>
    <xf numFmtId="0" fontId="7" fillId="0" borderId="0"/>
    <xf numFmtId="0" fontId="54" fillId="82" borderId="0" applyNumberFormat="0" applyBorder="0" applyAlignment="0" applyProtection="0"/>
    <xf numFmtId="0" fontId="7" fillId="0" borderId="0"/>
    <xf numFmtId="0" fontId="50" fillId="82" borderId="0" applyNumberFormat="0" applyBorder="0" applyAlignment="0" applyProtection="0"/>
    <xf numFmtId="0" fontId="50" fillId="69"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7" fillId="0" borderId="0"/>
    <xf numFmtId="0" fontId="7" fillId="0" borderId="0"/>
    <xf numFmtId="0" fontId="7"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50" fillId="82" borderId="0" applyNumberFormat="0" applyBorder="0" applyAlignment="0" applyProtection="0"/>
    <xf numFmtId="0" fontId="7" fillId="0" borderId="0"/>
    <xf numFmtId="0" fontId="50" fillId="82" borderId="0" applyNumberFormat="0" applyBorder="0" applyAlignment="0" applyProtection="0"/>
    <xf numFmtId="0" fontId="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2" fillId="0" borderId="0"/>
    <xf numFmtId="0" fontId="50" fillId="82" borderId="0" applyNumberFormat="0" applyBorder="0" applyAlignment="0" applyProtection="0"/>
    <xf numFmtId="0" fontId="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7" fillId="0" borderId="0"/>
    <xf numFmtId="0" fontId="2" fillId="0" borderId="0"/>
    <xf numFmtId="0" fontId="50" fillId="82"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50" fillId="82" borderId="0" applyNumberFormat="0" applyBorder="0" applyAlignment="0" applyProtection="0"/>
    <xf numFmtId="0" fontId="2" fillId="0" borderId="0"/>
    <xf numFmtId="0" fontId="12" fillId="0" borderId="0"/>
    <xf numFmtId="0" fontId="12" fillId="0" borderId="0"/>
    <xf numFmtId="0" fontId="12" fillId="0" borderId="0"/>
    <xf numFmtId="0" fontId="12" fillId="0" borderId="0"/>
    <xf numFmtId="0" fontId="2" fillId="0" borderId="0"/>
    <xf numFmtId="0" fontId="50" fillId="82" borderId="0" applyNumberFormat="0" applyBorder="0" applyAlignment="0" applyProtection="0"/>
    <xf numFmtId="0" fontId="50" fillId="82" borderId="0" applyNumberFormat="0" applyBorder="0" applyAlignment="0" applyProtection="0"/>
    <xf numFmtId="0" fontId="2" fillId="0" borderId="0"/>
    <xf numFmtId="0" fontId="7" fillId="0" borderId="0"/>
    <xf numFmtId="0" fontId="7" fillId="0" borderId="0"/>
    <xf numFmtId="0" fontId="12" fillId="0" borderId="0"/>
    <xf numFmtId="0" fontId="12" fillId="0" borderId="0"/>
    <xf numFmtId="0" fontId="2" fillId="0" borderId="0"/>
    <xf numFmtId="0" fontId="50" fillId="82" borderId="0" applyNumberFormat="0" applyBorder="0" applyAlignment="0" applyProtection="0"/>
    <xf numFmtId="0" fontId="2"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0" fontId="50" fillId="82"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0" fontId="7" fillId="0" borderId="0"/>
    <xf numFmtId="0" fontId="115" fillId="58" borderId="0" applyNumberFormat="0" applyBorder="0" applyAlignment="0" applyProtection="0"/>
    <xf numFmtId="0" fontId="50" fillId="82"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165" fontId="50" fillId="0" borderId="0" applyFont="0" applyFill="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50" fillId="82" borderId="0" applyNumberFormat="0" applyBorder="0" applyAlignment="0" applyProtection="0"/>
    <xf numFmtId="183" fontId="12" fillId="0" borderId="0" applyNumberFormat="0" applyFill="0" applyBorder="0" applyAlignment="0" applyProtection="0"/>
    <xf numFmtId="0" fontId="7" fillId="0" borderId="0"/>
    <xf numFmtId="165" fontId="50" fillId="0" borderId="0" applyFont="0" applyFill="0" applyBorder="0" applyAlignment="0" applyProtection="0"/>
    <xf numFmtId="0" fontId="54"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7" fillId="0" borderId="0"/>
    <xf numFmtId="0" fontId="2"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7" fillId="0" borderId="0"/>
    <xf numFmtId="0" fontId="50" fillId="82" borderId="0" applyNumberFormat="0" applyBorder="0" applyAlignment="0" applyProtection="0"/>
    <xf numFmtId="0" fontId="12" fillId="0" borderId="0"/>
    <xf numFmtId="0" fontId="54"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82" borderId="0" applyNumberFormat="0" applyBorder="0" applyAlignment="0" applyProtection="0"/>
    <xf numFmtId="183" fontId="12"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50" fillId="82" borderId="0" applyNumberFormat="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50" fillId="82" borderId="0" applyNumberFormat="0" applyBorder="0" applyAlignment="0" applyProtection="0"/>
    <xf numFmtId="0" fontId="7" fillId="0" borderId="0"/>
    <xf numFmtId="224" fontId="51" fillId="0" borderId="0" applyFont="0" applyFill="0" applyBorder="0" applyAlignment="0" applyProtection="0">
      <alignment vertical="top"/>
    </xf>
    <xf numFmtId="42" fontId="50" fillId="0" borderId="0" applyFont="0" applyFill="0" applyBorder="0" applyAlignment="0" applyProtection="0"/>
    <xf numFmtId="0" fontId="12" fillId="0" borderId="0"/>
    <xf numFmtId="0" fontId="12" fillId="0" borderId="0"/>
    <xf numFmtId="0" fontId="7" fillId="0" borderId="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4" fillId="82"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2" fillId="0" borderId="0"/>
    <xf numFmtId="43" fontId="7" fillId="0" borderId="0" applyFont="0" applyFill="0" applyBorder="0" applyAlignment="0" applyProtection="0"/>
    <xf numFmtId="0" fontId="7" fillId="0" borderId="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7" fillId="0" borderId="0"/>
    <xf numFmtId="0" fontId="12" fillId="0" borderId="0"/>
    <xf numFmtId="0" fontId="50" fillId="82" borderId="0" applyNumberFormat="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12" fillId="0" borderId="0"/>
    <xf numFmtId="2" fontId="12" fillId="0" borderId="0" applyFill="0" applyBorder="0" applyAlignment="0" applyProtection="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82" borderId="0" applyNumberFormat="0" applyBorder="0" applyAlignment="0" applyProtection="0"/>
    <xf numFmtId="0" fontId="12" fillId="0" borderId="0"/>
    <xf numFmtId="0" fontId="50"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50" fillId="82"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50" fillId="82" borderId="0" applyNumberFormat="0" applyBorder="0" applyAlignment="0" applyProtection="0"/>
    <xf numFmtId="0" fontId="7" fillId="0" borderId="0"/>
    <xf numFmtId="0" fontId="7" fillId="0" borderId="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82"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8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8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82" borderId="0" applyNumberFormat="0" applyBorder="0" applyAlignment="0" applyProtection="0"/>
    <xf numFmtId="0" fontId="50" fillId="82" borderId="0" applyNumberFormat="0" applyBorder="0" applyAlignment="0" applyProtection="0"/>
    <xf numFmtId="165" fontId="63"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97" borderId="72"/>
    <xf numFmtId="165" fontId="50" fillId="0" borderId="0" applyFont="0" applyFill="0" applyBorder="0" applyAlignment="0" applyProtection="0"/>
    <xf numFmtId="0" fontId="50" fillId="82"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82" borderId="0" applyNumberFormat="0" applyBorder="0" applyAlignment="0" applyProtection="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225" fontId="11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225" fontId="117" fillId="0" borderId="0" applyFont="0" applyFill="0" applyBorder="0" applyAlignment="0" applyProtection="0"/>
    <xf numFmtId="0" fontId="7" fillId="0" borderId="0"/>
    <xf numFmtId="0" fontId="7" fillId="0" borderId="0"/>
    <xf numFmtId="0" fontId="7" fillId="0" borderId="0"/>
    <xf numFmtId="0" fontId="7" fillId="0" borderId="0"/>
    <xf numFmtId="225" fontId="1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225" fontId="11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225" fontId="112" fillId="0" borderId="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83" fillId="100" borderId="77" applyNumberFormat="0" applyAlignment="0" applyProtection="0"/>
    <xf numFmtId="243" fontId="117" fillId="0" borderId="0" applyFont="0" applyFill="0" applyBorder="0" applyAlignment="0" applyProtection="0"/>
    <xf numFmtId="243" fontId="15" fillId="0" borderId="0" applyFont="0" applyFill="0" applyBorder="0" applyAlignment="0" applyProtection="0"/>
    <xf numFmtId="0" fontId="12" fillId="0" borderId="0"/>
    <xf numFmtId="243" fontId="117" fillId="0" borderId="0" applyFont="0" applyFill="0" applyBorder="0" applyAlignment="0" applyProtection="0"/>
    <xf numFmtId="0" fontId="7" fillId="0" borderId="0"/>
    <xf numFmtId="243" fontId="117" fillId="0" borderId="0" applyFont="0" applyFill="0" applyBorder="0" applyAlignment="0" applyProtection="0"/>
    <xf numFmtId="243" fontId="15" fillId="0" borderId="0" applyFont="0" applyFill="0" applyBorder="0" applyAlignment="0" applyProtection="0"/>
    <xf numFmtId="0" fontId="7" fillId="0" borderId="0"/>
    <xf numFmtId="243" fontId="112" fillId="0" borderId="0" applyFill="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50" fillId="23" borderId="0" applyNumberFormat="0" applyBorder="0" applyAlignment="0" applyProtection="0"/>
    <xf numFmtId="0"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81" borderId="0" applyNumberFormat="0" applyBorder="0" applyAlignment="0" applyProtection="0"/>
    <xf numFmtId="0" fontId="50" fillId="69" borderId="0" applyNumberFormat="0" applyBorder="0" applyAlignment="0" applyProtection="0"/>
    <xf numFmtId="0" fontId="50" fillId="111"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183" fontId="196" fillId="121" borderId="14">
      <alignment horizontal="left" vertical="center"/>
    </xf>
    <xf numFmtId="0" fontId="12" fillId="0" borderId="0"/>
    <xf numFmtId="0" fontId="12" fillId="0" borderId="0"/>
    <xf numFmtId="0" fontId="7" fillId="0" borderId="0"/>
    <xf numFmtId="0" fontId="50" fillId="69" borderId="0" applyNumberFormat="0" applyBorder="0" applyAlignment="0" applyProtection="0"/>
    <xf numFmtId="0" fontId="4" fillId="0" borderId="0" applyNumberFormat="0" applyFill="0" applyBorder="0" applyAlignment="0" applyProtection="0"/>
    <xf numFmtId="0" fontId="196" fillId="121" borderId="14">
      <alignment horizontal="left" vertical="center"/>
    </xf>
    <xf numFmtId="0" fontId="7"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83"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7"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20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183" fontId="49"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0" fontId="130" fillId="82" borderId="64" applyNumberFormat="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1" borderId="0" applyNumberFormat="0" applyBorder="0" applyAlignment="0" applyProtection="0"/>
    <xf numFmtId="10" fontId="7" fillId="0" borderId="0" applyFont="0" applyFill="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54" fillId="27"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47" fillId="0" borderId="83" applyNumberFormat="0" applyFill="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183"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183"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54" fillId="23" borderId="0" applyNumberFormat="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0" fontId="2" fillId="5"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7" fillId="0" borderId="0"/>
    <xf numFmtId="0" fontId="54" fillId="23"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4" fillId="27"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3"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54" fillId="23" borderId="0" applyNumberFormat="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12" fillId="0" borderId="0"/>
    <xf numFmtId="0" fontId="50" fillId="69"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12" fillId="0" borderId="0"/>
    <xf numFmtId="0" fontId="7" fillId="0" borderId="0"/>
    <xf numFmtId="0" fontId="7" fillId="0" borderId="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2" fillId="21"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2" fillId="0" borderId="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4" fillId="0" borderId="0" applyNumberFormat="0" applyFill="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165" fontId="2"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4" fillId="23"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4" fillId="23" borderId="0" applyNumberFormat="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42" fontId="50"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2" fontId="112" fillId="0" borderId="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12" fillId="0" borderId="0"/>
    <xf numFmtId="0" fontId="12" fillId="0" borderId="0"/>
    <xf numFmtId="0" fontId="182" fillId="0" borderId="89" applyNumberFormat="0" applyFill="0" applyAlignment="0" applyProtection="0"/>
    <xf numFmtId="0" fontId="4" fillId="0" borderId="0" applyNumberForma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69" borderId="0" applyNumberFormat="0" applyBorder="0" applyAlignment="0" applyProtection="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69" borderId="0" applyNumberFormat="0" applyBorder="0" applyAlignment="0" applyProtection="0"/>
    <xf numFmtId="0" fontId="7" fillId="0" borderId="0"/>
    <xf numFmtId="165" fontId="50" fillId="0" borderId="0" applyFont="0" applyFill="0" applyBorder="0" applyAlignment="0" applyProtection="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69" borderId="0" applyNumberFormat="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1" fillId="0" borderId="0" applyNumberFormat="0" applyFill="0" applyBorder="0" applyAlignment="0" applyProtection="0"/>
    <xf numFmtId="0" fontId="50" fillId="69" borderId="0" applyNumberFormat="0" applyBorder="0" applyAlignment="0" applyProtection="0"/>
    <xf numFmtId="0" fontId="54" fillId="27" borderId="0" applyNumberFormat="0" applyBorder="0" applyAlignment="0" applyProtection="0"/>
    <xf numFmtId="0" fontId="12" fillId="0" borderId="0"/>
    <xf numFmtId="0" fontId="12" fillId="0" borderId="0"/>
    <xf numFmtId="0" fontId="7" fillId="0" borderId="0"/>
    <xf numFmtId="0" fontId="50" fillId="69" borderId="0" applyNumberFormat="0" applyBorder="0" applyAlignment="0" applyProtection="0"/>
    <xf numFmtId="0" fontId="50" fillId="27" borderId="0" applyNumberFormat="0" applyBorder="0" applyAlignment="0" applyProtection="0"/>
    <xf numFmtId="0" fontId="12" fillId="0" borderId="0"/>
    <xf numFmtId="0" fontId="12" fillId="0" borderId="0"/>
    <xf numFmtId="252" fontId="121" fillId="0" borderId="0">
      <protection locked="0"/>
    </xf>
    <xf numFmtId="0" fontId="7" fillId="0" borderId="0"/>
    <xf numFmtId="0" fontId="50" fillId="69" borderId="0" applyNumberFormat="0" applyBorder="0" applyAlignment="0" applyProtection="0"/>
    <xf numFmtId="0" fontId="50" fillId="27" borderId="0" applyNumberFormat="0" applyBorder="0" applyAlignment="0" applyProtection="0"/>
    <xf numFmtId="0" fontId="50" fillId="69" borderId="0" applyNumberFormat="0" applyBorder="0" applyAlignment="0" applyProtection="0"/>
    <xf numFmtId="0" fontId="7" fillId="0" borderId="0"/>
    <xf numFmtId="0" fontId="7" fillId="0" borderId="0"/>
    <xf numFmtId="0" fontId="50" fillId="69" borderId="0" applyNumberFormat="0" applyBorder="0" applyAlignment="0" applyProtection="0"/>
    <xf numFmtId="0" fontId="12" fillId="0" borderId="0"/>
    <xf numFmtId="0" fontId="12" fillId="0" borderId="0"/>
    <xf numFmtId="0" fontId="7" fillId="0" borderId="0"/>
    <xf numFmtId="0" fontId="50" fillId="27" borderId="0" applyNumberFormat="0" applyBorder="0" applyAlignment="0" applyProtection="0"/>
    <xf numFmtId="0" fontId="12" fillId="0" borderId="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165" fontId="50"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241" fontId="180" fillId="0" borderId="0" applyFill="0" applyBorder="0" applyProtection="0">
      <alignment horizontal="right"/>
    </xf>
    <xf numFmtId="0" fontId="51"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27" borderId="0" applyNumberFormat="0" applyBorder="0" applyAlignment="0" applyProtection="0"/>
    <xf numFmtId="165" fontId="50" fillId="0" borderId="0" applyFont="0" applyFill="0" applyBorder="0" applyAlignment="0" applyProtection="0"/>
    <xf numFmtId="43" fontId="50" fillId="0" borderId="0" applyFont="0" applyFill="0" applyBorder="0" applyAlignment="0" applyProtection="0"/>
    <xf numFmtId="241" fontId="180" fillId="0" borderId="0" applyFill="0" applyBorder="0" applyProtection="0">
      <alignment horizontal="right"/>
    </xf>
    <xf numFmtId="0" fontId="51" fillId="27"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111" borderId="0" applyNumberFormat="0" applyBorder="0" applyAlignment="0" applyProtection="0"/>
    <xf numFmtId="0" fontId="7" fillId="0" borderId="0"/>
    <xf numFmtId="0" fontId="7" fillId="0" borderId="0"/>
    <xf numFmtId="0" fontId="2" fillId="21"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165" fontId="63"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12" fillId="0" borderId="0"/>
    <xf numFmtId="43" fontId="7" fillId="0" borderId="0" applyFont="0" applyFill="0" applyBorder="0" applyAlignment="0" applyProtection="0"/>
    <xf numFmtId="0" fontId="12" fillId="0" borderId="0"/>
    <xf numFmtId="0" fontId="54" fillId="10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183" fontId="1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43" fontId="2" fillId="0" borderId="0" applyFont="0" applyFill="0" applyBorder="0" applyAlignment="0" applyProtection="0"/>
    <xf numFmtId="42" fontId="7" fillId="0" borderId="0" applyFont="0" applyFill="0" applyBorder="0" applyAlignment="0" applyProtection="0"/>
    <xf numFmtId="183"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183"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27" borderId="0" applyNumberFormat="0" applyBorder="0" applyAlignment="0" applyProtection="0"/>
    <xf numFmtId="0" fontId="12" fillId="0" borderId="0"/>
    <xf numFmtId="0" fontId="12" fillId="0" borderId="0"/>
    <xf numFmtId="0" fontId="7" fillId="0" borderId="0"/>
    <xf numFmtId="0" fontId="7" fillId="0" borderId="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18" fillId="120"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4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7" fillId="0" borderId="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54" fillId="27" borderId="0" applyNumberFormat="0" applyBorder="0" applyAlignment="0" applyProtection="0"/>
    <xf numFmtId="0" fontId="2"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2" fillId="0" borderId="0"/>
    <xf numFmtId="0" fontId="50" fillId="27" borderId="0" applyNumberFormat="0" applyBorder="0" applyAlignment="0" applyProtection="0"/>
    <xf numFmtId="0" fontId="50" fillId="27" borderId="0" applyNumberFormat="0" applyBorder="0" applyAlignment="0" applyProtection="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12" fillId="0" borderId="0"/>
    <xf numFmtId="0" fontId="12" fillId="0" borderId="0"/>
    <xf numFmtId="0" fontId="112" fillId="0" borderId="0" applyFill="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2" fillId="21"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183"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12"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54"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2" fillId="21" borderId="0" applyNumberFormat="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54"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54" fillId="27"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12" fillId="0" borderId="0"/>
    <xf numFmtId="0" fontId="50" fillId="27" borderId="0" applyNumberFormat="0" applyBorder="0" applyAlignment="0" applyProtection="0"/>
    <xf numFmtId="0" fontId="7" fillId="0" borderId="0"/>
    <xf numFmtId="0" fontId="50" fillId="27" borderId="0" applyNumberFormat="0" applyBorder="0" applyAlignment="0" applyProtection="0"/>
    <xf numFmtId="0" fontId="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183" fontId="50" fillId="23" borderId="0" applyNumberFormat="0" applyBorder="0" applyAlignment="0" applyProtection="0"/>
    <xf numFmtId="165" fontId="50" fillId="0" borderId="0" applyFont="0" applyFill="0" applyBorder="0" applyAlignment="0" applyProtection="0"/>
    <xf numFmtId="0" fontId="7" fillId="0" borderId="0"/>
    <xf numFmtId="0" fontId="7" fillId="0" borderId="0"/>
    <xf numFmtId="0" fontId="50" fillId="27" borderId="0" applyNumberFormat="0" applyBorder="0" applyAlignment="0" applyProtection="0"/>
    <xf numFmtId="0" fontId="50" fillId="23" borderId="0" applyNumberFormat="0" applyBorder="0" applyAlignment="0" applyProtection="0"/>
    <xf numFmtId="42" fontId="7" fillId="0" borderId="0" applyFon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183" fontId="66" fillId="0" borderId="0"/>
    <xf numFmtId="0" fontId="12" fillId="0" borderId="0"/>
    <xf numFmtId="0" fontId="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43" fontId="2"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7" fillId="0" borderId="0"/>
    <xf numFmtId="0" fontId="7" fillId="0" borderId="0"/>
    <xf numFmtId="183" fontId="50" fillId="69"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4" fillId="27" borderId="0" applyNumberFormat="0" applyBorder="0" applyAlignment="0" applyProtection="0"/>
    <xf numFmtId="0" fontId="7" fillId="0" borderId="0"/>
    <xf numFmtId="165" fontId="7" fillId="0" borderId="0" applyFont="0" applyFill="0" applyBorder="0" applyAlignment="0" applyProtection="0"/>
    <xf numFmtId="0" fontId="12" fillId="0" borderId="0"/>
    <xf numFmtId="0" fontId="54" fillId="27"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50" fillId="27"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165" fontId="2" fillId="0" borderId="0" applyFont="0" applyFill="0" applyBorder="0" applyAlignment="0" applyProtection="0"/>
    <xf numFmtId="0" fontId="7"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50" fillId="27" borderId="0" applyNumberFormat="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27" borderId="0" applyNumberFormat="0" applyBorder="0" applyAlignment="0" applyProtection="0"/>
    <xf numFmtId="191" fontId="7" fillId="0" borderId="0" applyFont="0" applyFill="0" applyBorder="0" applyAlignment="0" applyProtection="0"/>
    <xf numFmtId="183"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42" fontId="7" fillId="0" borderId="0" applyFont="0" applyFill="0" applyBorder="0" applyAlignment="0" applyProtection="0"/>
    <xf numFmtId="0" fontId="50" fillId="27" borderId="0" applyNumberFormat="0" applyBorder="0" applyAlignment="0" applyProtection="0"/>
    <xf numFmtId="0" fontId="50" fillId="27" borderId="0" applyNumberFormat="0" applyBorder="0" applyAlignment="0" applyProtection="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42" fontId="7" fillId="0" borderId="0" applyFont="0" applyFill="0" applyBorder="0" applyAlignment="0" applyProtection="0"/>
    <xf numFmtId="0" fontId="50" fillId="27" borderId="0" applyNumberFormat="0" applyBorder="0" applyAlignment="0" applyProtection="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27"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4" fillId="0" borderId="0" applyNumberForma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0" fontId="50" fillId="27" borderId="0" applyNumberFormat="0" applyBorder="0" applyAlignment="0" applyProtection="0"/>
    <xf numFmtId="0" fontId="7" fillId="0" borderId="0"/>
    <xf numFmtId="0" fontId="50" fillId="0" borderId="0" applyNumberFormat="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2" fillId="0" borderId="0"/>
    <xf numFmtId="0" fontId="50" fillId="27" borderId="0" applyNumberFormat="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2" fillId="0" borderId="0"/>
    <xf numFmtId="0" fontId="50" fillId="27" borderId="0" applyNumberFormat="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50" fillId="33" borderId="0" applyNumberFormat="0" applyBorder="0" applyAlignment="0" applyProtection="0"/>
    <xf numFmtId="0" fontId="4" fillId="0" borderId="0" applyNumberFormat="0" applyFill="0" applyBorder="0" applyAlignment="0" applyProtection="0"/>
    <xf numFmtId="183" fontId="203" fillId="0" borderId="0" applyNumberFormat="0" applyFill="0" applyBorder="0" applyAlignment="0" applyProtection="0">
      <alignment vertical="top"/>
      <protection locked="0"/>
    </xf>
    <xf numFmtId="0" fontId="50" fillId="23" borderId="0" applyNumberFormat="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12" fillId="0" borderId="0"/>
    <xf numFmtId="0" fontId="12" fillId="0" borderId="0"/>
    <xf numFmtId="0" fontId="7"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50" fillId="23" borderId="0" applyNumberFormat="0" applyBorder="0" applyAlignment="0" applyProtection="0"/>
    <xf numFmtId="165" fontId="50" fillId="0" borderId="0" applyFont="0" applyFill="0" applyBorder="0" applyAlignment="0" applyProtection="0"/>
    <xf numFmtId="0" fontId="12" fillId="0" borderId="0"/>
    <xf numFmtId="0" fontId="50" fillId="23" borderId="0" applyNumberFormat="0" applyBorder="0" applyAlignment="0" applyProtection="0"/>
    <xf numFmtId="0" fontId="12" fillId="0" borderId="0"/>
    <xf numFmtId="0" fontId="50" fillId="23" borderId="0" applyNumberFormat="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12" fillId="0" borderId="0"/>
    <xf numFmtId="0" fontId="50" fillId="23" borderId="0" applyNumberFormat="0" applyBorder="0" applyAlignment="0" applyProtection="0"/>
    <xf numFmtId="0" fontId="7" fillId="0" borderId="0"/>
    <xf numFmtId="0" fontId="7" fillId="0" borderId="0"/>
    <xf numFmtId="0" fontId="50" fillId="23" borderId="0" applyNumberFormat="0" applyBorder="0" applyAlignment="0" applyProtection="0"/>
    <xf numFmtId="0" fontId="7" fillId="0" borderId="0" applyNumberFormat="0"/>
    <xf numFmtId="0" fontId="7" fillId="0" borderId="0"/>
    <xf numFmtId="0" fontId="7" fillId="0" borderId="0"/>
    <xf numFmtId="0" fontId="7" fillId="0" borderId="0"/>
    <xf numFmtId="0" fontId="7" fillId="0" borderId="0"/>
    <xf numFmtId="0" fontId="12" fillId="0" borderId="0"/>
    <xf numFmtId="0"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42"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42"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43"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 fillId="0" borderId="0"/>
    <xf numFmtId="0" fontId="51"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 fillId="0" borderId="0"/>
    <xf numFmtId="0" fontId="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50" fillId="110" borderId="0" applyNumberFormat="0" applyBorder="0" applyAlignment="0" applyProtection="0"/>
    <xf numFmtId="0" fontId="2" fillId="6" borderId="0" applyNumberFormat="0" applyBorder="0" applyAlignment="0" applyProtection="0"/>
    <xf numFmtId="0" fontId="7" fillId="0" borderId="0"/>
    <xf numFmtId="0" fontId="7" fillId="0" borderId="0"/>
    <xf numFmtId="0" fontId="50" fillId="94" borderId="0" applyNumberFormat="0" applyBorder="0" applyAlignment="0" applyProtection="0"/>
    <xf numFmtId="165" fontId="50" fillId="0" borderId="0" applyFont="0" applyFill="0" applyBorder="0" applyAlignment="0" applyProtection="0"/>
    <xf numFmtId="0" fontId="50" fillId="23" borderId="0" applyNumberFormat="0" applyBorder="0" applyAlignment="0" applyProtection="0"/>
    <xf numFmtId="0" fontId="7" fillId="0" borderId="0"/>
    <xf numFmtId="0" fontId="12" fillId="0" borderId="0"/>
    <xf numFmtId="0" fontId="12"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165" fontId="7" fillId="0" borderId="0" applyFont="0" applyFill="0" applyBorder="0" applyAlignment="0" applyProtection="0"/>
    <xf numFmtId="0" fontId="50" fillId="94" borderId="0" applyNumberFormat="0" applyBorder="0" applyAlignment="0" applyProtection="0"/>
    <xf numFmtId="0" fontId="7" fillId="0" borderId="0"/>
    <xf numFmtId="0" fontId="50" fillId="23" borderId="0" applyNumberFormat="0" applyBorder="0" applyAlignment="0" applyProtection="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15" fillId="82" borderId="0" applyNumberFormat="0" applyBorder="0" applyAlignment="0" applyProtection="0"/>
    <xf numFmtId="0" fontId="12" fillId="0" borderId="0"/>
    <xf numFmtId="42" fontId="50" fillId="0" borderId="0" applyFont="0" applyFill="0" applyBorder="0" applyAlignment="0" applyProtection="0"/>
    <xf numFmtId="42" fontId="2"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50" fillId="23" borderId="0" applyNumberFormat="0" applyBorder="0" applyAlignment="0" applyProtection="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50" fillId="23" borderId="0" applyNumberFormat="0" applyBorder="0" applyAlignment="0" applyProtection="0"/>
    <xf numFmtId="0" fontId="57" fillId="61" borderId="64" applyNumberFormat="0" applyAlignment="0" applyProtection="0"/>
    <xf numFmtId="43" fontId="7" fillId="0" borderId="0" applyFont="0" applyFill="0" applyBorder="0" applyAlignment="0" applyProtection="0"/>
    <xf numFmtId="0" fontId="7"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42" fontId="2"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50" fillId="23" borderId="0" applyNumberFormat="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63" fillId="0" borderId="0" applyFont="0" applyFill="0" applyBorder="0" applyAlignment="0" applyProtection="0"/>
    <xf numFmtId="0" fontId="7" fillId="0" borderId="0"/>
    <xf numFmtId="0" fontId="12" fillId="0" borderId="0"/>
    <xf numFmtId="0" fontId="12" fillId="0" borderId="0"/>
    <xf numFmtId="0" fontId="50" fillId="23" borderId="0" applyNumberFormat="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50" fillId="23" borderId="0" applyNumberFormat="0" applyBorder="0" applyAlignment="0" applyProtection="0"/>
    <xf numFmtId="0" fontId="50" fillId="23" borderId="0" applyNumberFormat="0" applyBorder="0" applyAlignment="0" applyProtection="0"/>
    <xf numFmtId="0" fontId="7" fillId="0" borderId="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7" fillId="0" borderId="0"/>
    <xf numFmtId="0" fontId="7" fillId="0" borderId="0"/>
    <xf numFmtId="0" fontId="7" fillId="0" borderId="0"/>
    <xf numFmtId="0" fontId="12" fillId="0" borderId="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12" fillId="0" borderId="0"/>
    <xf numFmtId="42" fontId="50" fillId="0" borderId="0" applyFont="0" applyFill="0" applyBorder="0" applyAlignment="0" applyProtection="0"/>
    <xf numFmtId="0" fontId="81" fillId="0" borderId="95" applyNumberFormat="0" applyFill="0" applyAlignment="0" applyProtection="0"/>
    <xf numFmtId="0" fontId="12" fillId="0" borderId="0"/>
    <xf numFmtId="0" fontId="50" fillId="23" borderId="0" applyNumberFormat="0" applyBorder="0" applyAlignment="0" applyProtection="0"/>
    <xf numFmtId="0" fontId="12" fillId="0" borderId="0"/>
    <xf numFmtId="0" fontId="7" fillId="0" borderId="0"/>
    <xf numFmtId="0" fontId="50" fillId="23"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50" fillId="23" borderId="0" applyNumberFormat="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50" fillId="23" borderId="0" applyNumberFormat="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50" fillId="23"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2" fillId="0" borderId="0"/>
    <xf numFmtId="0" fontId="50" fillId="23" borderId="0" applyNumberFormat="0" applyBorder="0" applyAlignment="0" applyProtection="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50" fillId="23" borderId="0" applyNumberFormat="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50" fillId="23" borderId="0" applyNumberFormat="0" applyBorder="0" applyAlignment="0" applyProtection="0"/>
    <xf numFmtId="0" fontId="12" fillId="0" borderId="0"/>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0" fontId="50" fillId="23" borderId="0" applyNumberFormat="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43" fontId="2" fillId="0" borderId="0" applyFont="0" applyFill="0" applyBorder="0" applyAlignment="0" applyProtection="0"/>
    <xf numFmtId="195" fontId="112" fillId="0" borderId="0" applyFill="0" applyBorder="0" applyAlignment="0" applyProtection="0"/>
    <xf numFmtId="0" fontId="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50" fillId="110"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50" fillId="23" borderId="0" applyNumberFormat="0" applyBorder="0" applyAlignment="0" applyProtection="0"/>
    <xf numFmtId="0" fontId="1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83"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98" fillId="0" borderId="0" applyNumberFormat="0" applyFill="0" applyBorder="0" applyAlignment="0" applyProtection="0"/>
    <xf numFmtId="170" fontId="137" fillId="0" borderId="0" applyBorder="0">
      <alignment horizontal="right"/>
    </xf>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5"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83" fontId="204" fillId="0" borderId="0" applyNumberFormat="0" applyFill="0" applyBorder="0" applyAlignment="0" applyProtection="0">
      <alignment vertical="top"/>
      <protection locked="0"/>
    </xf>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16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112" fillId="109" borderId="74" applyNumberFormat="0" applyAlignment="0" applyProtection="0"/>
    <xf numFmtId="0" fontId="12" fillId="0" borderId="0"/>
    <xf numFmtId="0" fontId="12" fillId="0" borderId="0"/>
    <xf numFmtId="0" fontId="7" fillId="0" borderId="0"/>
    <xf numFmtId="0" fontId="12" fillId="0" borderId="0"/>
    <xf numFmtId="0" fontId="12" fillId="0" borderId="0"/>
    <xf numFmtId="0" fontId="51" fillId="71" borderId="74" applyNumberFormat="0" applyFont="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2" fillId="37" borderId="67" applyNumberFormat="0" applyFont="0" applyAlignment="0" applyProtection="0"/>
    <xf numFmtId="0" fontId="7" fillId="0" borderId="0"/>
    <xf numFmtId="0" fontId="7" fillId="0" borderId="0"/>
    <xf numFmtId="0" fontId="12" fillId="0" borderId="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2"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6" fontId="2" fillId="0" borderId="0" applyFon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183" fontId="67" fillId="74" borderId="0" applyNumberFormat="0" applyBorder="0" applyAlignment="0" applyProtection="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2" fillId="0" borderId="0"/>
    <xf numFmtId="0" fontId="7"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205" fillId="0" borderId="0" applyNumberFormat="0" applyFill="0" applyBorder="0" applyAlignment="0" applyProtection="0">
      <alignment vertical="top"/>
      <protection locked="0"/>
    </xf>
    <xf numFmtId="0" fontId="12" fillId="0" borderId="0"/>
    <xf numFmtId="0" fontId="7" fillId="0" borderId="0"/>
    <xf numFmtId="217"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217" fontId="7"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63" fillId="0" borderId="0" applyFont="0" applyFill="0" applyBorder="0" applyAlignment="0" applyProtection="0"/>
    <xf numFmtId="0" fontId="12" fillId="0" borderId="0"/>
    <xf numFmtId="0" fontId="2" fillId="0" borderId="0"/>
    <xf numFmtId="0" fontId="12" fillId="0" borderId="0"/>
    <xf numFmtId="0" fontId="12" fillId="0" borderId="0"/>
    <xf numFmtId="0" fontId="7" fillId="0" borderId="0"/>
    <xf numFmtId="0" fontId="7" fillId="0" borderId="0"/>
    <xf numFmtId="0" fontId="12" fillId="0" borderId="0"/>
    <xf numFmtId="43"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3" fontId="114" fillId="97" borderId="14">
      <alignment horizontal="right" vertical="center" indent="1"/>
    </xf>
    <xf numFmtId="0" fontId="7" fillId="0" borderId="0"/>
    <xf numFmtId="0" fontId="7"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12" fillId="0" borderId="0"/>
    <xf numFmtId="42" fontId="50" fillId="0" borderId="0" applyFont="0" applyFill="0" applyBorder="0" applyAlignment="0" applyProtection="0"/>
    <xf numFmtId="0" fontId="7" fillId="0" borderId="0"/>
    <xf numFmtId="0" fontId="7" fillId="0" borderId="0"/>
    <xf numFmtId="0" fontId="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2" fillId="0" borderId="0"/>
    <xf numFmtId="0" fontId="12" fillId="0" borderId="0"/>
    <xf numFmtId="0" fontId="7"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165" fontId="7" fillId="0" borderId="0" applyFon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224" fontId="51" fillId="0" borderId="0" applyFont="0" applyFill="0" applyBorder="0" applyAlignment="0" applyProtection="0">
      <alignment vertical="top"/>
    </xf>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3" fontId="112" fillId="0" borderId="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54" fillId="64"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118" fillId="25" borderId="0" applyNumberFormat="0" applyBorder="0" applyAlignment="0" applyProtection="0"/>
    <xf numFmtId="0" fontId="12" fillId="0" borderId="0"/>
    <xf numFmtId="0" fontId="12" fillId="0" borderId="0"/>
    <xf numFmtId="0" fontId="2" fillId="0" borderId="0"/>
    <xf numFmtId="0" fontId="12" fillId="0" borderId="0"/>
    <xf numFmtId="180"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118" fillId="61"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50" fillId="33" borderId="0" applyNumberFormat="0" applyBorder="0" applyAlignment="0" applyProtection="0"/>
    <xf numFmtId="183" fontId="118" fillId="2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178" fontId="7" fillId="0" borderId="0"/>
    <xf numFmtId="0" fontId="12" fillId="0" borderId="0"/>
    <xf numFmtId="0" fontId="7"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63" fillId="0" borderId="0"/>
    <xf numFmtId="0" fontId="50" fillId="81" borderId="0" applyNumberFormat="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9" fontId="9"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15"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50" fillId="94" borderId="0" applyNumberFormat="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50" fillId="32" borderId="0" applyNumberFormat="0" applyBorder="0" applyAlignment="0" applyProtection="0"/>
    <xf numFmtId="0" fontId="50" fillId="61" borderId="0" applyNumberFormat="0" applyBorder="0" applyAlignment="0" applyProtection="0"/>
    <xf numFmtId="0" fontId="2" fillId="26" borderId="0" applyNumberFormat="0" applyBorder="0" applyAlignment="0" applyProtection="0"/>
    <xf numFmtId="0" fontId="50" fillId="74" borderId="0" applyNumberFormat="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50" fillId="33" borderId="0" applyNumberFormat="0" applyBorder="0" applyAlignment="0" applyProtection="0"/>
    <xf numFmtId="0" fontId="12" fillId="0" borderId="0"/>
    <xf numFmtId="0" fontId="12" fillId="0" borderId="0"/>
    <xf numFmtId="0" fontId="7" fillId="0" borderId="0"/>
    <xf numFmtId="249"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50" fillId="61" borderId="0" applyNumberFormat="0" applyBorder="0" applyAlignment="0" applyProtection="0"/>
    <xf numFmtId="165" fontId="7"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50" fillId="33" borderId="0" applyNumberFormat="0" applyBorder="0" applyAlignment="0" applyProtection="0"/>
    <xf numFmtId="0" fontId="12" fillId="0" borderId="0"/>
    <xf numFmtId="0" fontId="50" fillId="33" borderId="0" applyNumberFormat="0" applyBorder="0" applyAlignment="0" applyProtection="0"/>
    <xf numFmtId="0" fontId="7" fillId="0" borderId="0"/>
    <xf numFmtId="0" fontId="7" fillId="0" borderId="0"/>
    <xf numFmtId="0" fontId="7" fillId="0" borderId="0"/>
    <xf numFmtId="0" fontId="115" fillId="69" borderId="0" applyNumberFormat="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50" fillId="33" borderId="0" applyNumberFormat="0" applyBorder="0" applyAlignment="0" applyProtection="0"/>
    <xf numFmtId="0" fontId="54" fillId="27" borderId="0" applyNumberFormat="0" applyBorder="0" applyAlignment="0" applyProtection="0"/>
    <xf numFmtId="0" fontId="50" fillId="33" borderId="0" applyNumberFormat="0" applyBorder="0" applyAlignment="0" applyProtection="0"/>
    <xf numFmtId="0" fontId="54" fillId="27" borderId="0" applyNumberFormat="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33" borderId="0" applyNumberFormat="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0" fontId="50" fillId="33" borderId="0" applyNumberFormat="0" applyBorder="0" applyAlignment="0" applyProtection="0"/>
    <xf numFmtId="183" fontId="54" fillId="88" borderId="0" applyNumberFormat="0" applyBorder="0" applyAlignment="0" applyProtection="0"/>
    <xf numFmtId="0" fontId="50" fillId="33" borderId="0" applyNumberFormat="0" applyBorder="0" applyAlignment="0" applyProtection="0"/>
    <xf numFmtId="0" fontId="54" fillId="88" borderId="0" applyNumberFormat="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50" fillId="33" borderId="0" applyNumberFormat="0" applyBorder="0" applyAlignment="0" applyProtection="0"/>
    <xf numFmtId="183" fontId="54" fillId="88" borderId="0" applyNumberFormat="0" applyBorder="0" applyAlignment="0" applyProtection="0"/>
    <xf numFmtId="165" fontId="50" fillId="0" borderId="0" applyFont="0" applyFill="0" applyBorder="0" applyAlignment="0" applyProtection="0"/>
    <xf numFmtId="224" fontId="123"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18" fillId="25"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5" fillId="0" borderId="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183"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183" fontId="7" fillId="0" borderId="0"/>
    <xf numFmtId="0" fontId="12" fillId="0" borderId="0"/>
    <xf numFmtId="0" fontId="12" fillId="0" borderId="0"/>
    <xf numFmtId="183" fontId="7" fillId="0" borderId="0"/>
    <xf numFmtId="0" fontId="12" fillId="0" borderId="0"/>
    <xf numFmtId="0" fontId="12" fillId="0" borderId="0"/>
    <xf numFmtId="0" fontId="7" fillId="0" borderId="0"/>
    <xf numFmtId="0" fontId="7" fillId="0" borderId="0"/>
    <xf numFmtId="183"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5" fontId="2" fillId="0" borderId="0" applyFont="0" applyFill="0" applyBorder="0" applyAlignment="0" applyProtection="0"/>
    <xf numFmtId="0" fontId="7" fillId="0" borderId="0"/>
    <xf numFmtId="0" fontId="12" fillId="0" borderId="0"/>
    <xf numFmtId="43" fontId="123"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26" borderId="0" applyNumberFormat="0" applyBorder="0" applyAlignment="0" applyProtection="0"/>
    <xf numFmtId="0" fontId="12" fillId="0" borderId="0"/>
    <xf numFmtId="0" fontId="12" fillId="0" borderId="0"/>
    <xf numFmtId="0" fontId="12" fillId="0" borderId="0"/>
    <xf numFmtId="0" fontId="7" fillId="0" borderId="0"/>
    <xf numFmtId="165" fontId="7"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83" fontId="130" fillId="82" borderId="64" applyNumberFormat="0" applyAlignment="0" applyProtection="0"/>
    <xf numFmtId="183" fontId="130" fillId="82" borderId="64" applyNumberForma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83" fontId="130" fillId="82" borderId="64" applyNumberFormat="0" applyAlignment="0" applyProtection="0"/>
    <xf numFmtId="183" fontId="130" fillId="82" borderId="64" applyNumberFormat="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51"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78" fontId="206"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183" fontId="125" fillId="97" borderId="14">
      <alignment horizontal="right" vertical="center"/>
    </xf>
    <xf numFmtId="253" fontId="180" fillId="0" borderId="0">
      <alignment horizontal="right"/>
    </xf>
    <xf numFmtId="0" fontId="7" fillId="0" borderId="0"/>
    <xf numFmtId="0" fontId="7" fillId="0" borderId="0"/>
    <xf numFmtId="0" fontId="12" fillId="0" borderId="0"/>
    <xf numFmtId="0" fontId="125" fillId="97" borderId="14">
      <alignment horizontal="right" vertical="center"/>
    </xf>
    <xf numFmtId="0" fontId="7" fillId="0" borderId="0"/>
    <xf numFmtId="0" fontId="12" fillId="0" borderId="0"/>
    <xf numFmtId="0" fontId="12" fillId="0" borderId="0"/>
    <xf numFmtId="0" fontId="12" fillId="0" borderId="0"/>
    <xf numFmtId="178" fontId="125" fillId="97" borderId="14">
      <alignment horizontal="right" vertical="center"/>
    </xf>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8"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2" fillId="0" borderId="0"/>
    <xf numFmtId="0" fontId="12" fillId="0" borderId="0"/>
    <xf numFmtId="0" fontId="7" fillId="0" borderId="0"/>
    <xf numFmtId="42" fontId="7" fillId="0" borderId="0" applyFont="0" applyFill="0" applyBorder="0" applyAlignment="0" applyProtection="0"/>
    <xf numFmtId="0" fontId="7"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97"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0" fontId="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15" fillId="58" borderId="0" applyNumberFormat="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0" fontId="50" fillId="103" borderId="0" applyNumberFormat="0" applyBorder="0" applyAlignment="0" applyProtection="0"/>
    <xf numFmtId="0" fontId="2" fillId="8" borderId="0" applyNumberFormat="0" applyBorder="0" applyAlignment="0" applyProtection="0"/>
    <xf numFmtId="43" fontId="2" fillId="0" borderId="0" applyFont="0" applyFill="0" applyBorder="0" applyAlignment="0" applyProtection="0"/>
    <xf numFmtId="0" fontId="50" fillId="58"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50" fillId="69" borderId="0" applyNumberFormat="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115" fillId="61" borderId="0" applyNumberFormat="0" applyBorder="0" applyAlignment="0" applyProtection="0"/>
    <xf numFmtId="0" fontId="12" fillId="0" borderId="0"/>
    <xf numFmtId="0" fontId="7" fillId="0" borderId="0"/>
    <xf numFmtId="0" fontId="50" fillId="69" borderId="0" applyNumberFormat="0" applyBorder="0" applyAlignment="0" applyProtection="0"/>
    <xf numFmtId="0" fontId="50" fillId="69" borderId="0" applyNumberFormat="0" applyBorder="0" applyAlignment="0" applyProtection="0"/>
    <xf numFmtId="0" fontId="7" fillId="0" borderId="0"/>
    <xf numFmtId="0" fontId="12" fillId="0" borderId="0"/>
    <xf numFmtId="0" fontId="7" fillId="0" borderId="0"/>
    <xf numFmtId="0" fontId="7" fillId="0" borderId="0"/>
    <xf numFmtId="0" fontId="50" fillId="69"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78"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78"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50" fillId="103" borderId="0" applyNumberFormat="0" applyBorder="0" applyAlignment="0" applyProtection="0"/>
    <xf numFmtId="0" fontId="2" fillId="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70" fillId="61" borderId="14">
      <alignment horizontal="left" vertical="center"/>
    </xf>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54"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183" fontId="175" fillId="0" borderId="0" applyNumberFormat="0" applyFill="0" applyBorder="0" applyAlignment="0" applyProtection="0">
      <alignment vertical="top"/>
      <protection locked="0"/>
    </xf>
    <xf numFmtId="0" fontId="12" fillId="0" borderId="0"/>
    <xf numFmtId="0" fontId="54" fillId="25"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4" fillId="79" borderId="0" applyNumberFormat="0" applyBorder="0" applyAlignment="0" applyProtection="0"/>
    <xf numFmtId="0" fontId="12" fillId="0" borderId="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6" fontId="2" fillId="0" borderId="0" applyFont="0" applyFill="0" applyBorder="0" applyAlignment="0" applyProtection="0"/>
    <xf numFmtId="0" fontId="12" fillId="0" borderId="0"/>
    <xf numFmtId="0" fontId="12" fillId="0" borderId="0"/>
    <xf numFmtId="0" fontId="12" fillId="0" borderId="0"/>
    <xf numFmtId="166"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30" fillId="82" borderId="64" applyNumberFormat="0" applyAlignment="0" applyProtection="0"/>
    <xf numFmtId="0" fontId="7" fillId="0" borderId="0"/>
    <xf numFmtId="0" fontId="12"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2" fillId="0" borderId="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166"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66"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2"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165" fontId="66"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2" fontId="207" fillId="0" borderId="0">
      <protection locked="0"/>
    </xf>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83" fontId="54" fillId="6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83" fontId="54" fillId="54" borderId="0" applyNumberFormat="0" applyBorder="0" applyAlignment="0" applyProtection="0"/>
    <xf numFmtId="0" fontId="12" fillId="0" borderId="0"/>
    <xf numFmtId="0" fontId="12" fillId="0" borderId="0"/>
    <xf numFmtId="9" fontId="7" fillId="0" borderId="0" applyFont="0" applyFill="0" applyBorder="0" applyAlignment="0" applyProtection="0"/>
    <xf numFmtId="0" fontId="12" fillId="0" borderId="0"/>
    <xf numFmtId="0" fontId="7" fillId="0" borderId="0"/>
    <xf numFmtId="0" fontId="7" fillId="0" borderId="0"/>
    <xf numFmtId="183" fontId="118" fillId="108"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18" fillId="108"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74" fillId="0" borderId="0"/>
    <xf numFmtId="0" fontId="12" fillId="0" borderId="0"/>
    <xf numFmtId="0" fontId="12" fillId="0" borderId="0"/>
    <xf numFmtId="0" fontId="12" fillId="0" borderId="0"/>
    <xf numFmtId="0" fontId="12" fillId="0" borderId="0"/>
    <xf numFmtId="0" fontId="7" fillId="0" borderId="0"/>
    <xf numFmtId="0" fontId="7" fillId="0" borderId="0"/>
    <xf numFmtId="183" fontId="54" fillId="49" borderId="0" applyNumberFormat="0" applyBorder="0" applyAlignment="0" applyProtection="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7" fillId="0" borderId="0"/>
    <xf numFmtId="0" fontId="7" fillId="0" borderId="0"/>
    <xf numFmtId="183" fontId="118" fillId="81"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18" fillId="81" borderId="0" applyNumberFormat="0" applyBorder="0" applyAlignment="0" applyProtection="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18" fillId="118" borderId="0" applyNumberFormat="0" applyBorder="0" applyAlignment="0" applyProtection="0"/>
    <xf numFmtId="0" fontId="12" fillId="0" borderId="0"/>
    <xf numFmtId="0" fontId="12" fillId="0" borderId="0"/>
    <xf numFmtId="165" fontId="50" fillId="0" borderId="0" applyFont="0" applyFill="0" applyBorder="0" applyAlignment="0" applyProtection="0"/>
    <xf numFmtId="0" fontId="118" fillId="118" borderId="0" applyNumberFormat="0" applyBorder="0" applyAlignment="0" applyProtection="0"/>
    <xf numFmtId="0" fontId="7" fillId="0" borderId="0"/>
    <xf numFmtId="0" fontId="7" fillId="0" borderId="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251" fontId="65"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183" fontId="54" fillId="25"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183" fontId="118" fillId="120"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18" fillId="120" borderId="0" applyNumberFormat="0" applyBorder="0" applyAlignment="0" applyProtection="0"/>
    <xf numFmtId="0" fontId="7" fillId="0" borderId="0"/>
    <xf numFmtId="0" fontId="7" fillId="0" borderId="0"/>
    <xf numFmtId="0" fontId="7" fillId="0" borderId="0"/>
    <xf numFmtId="0" fontId="12" fillId="0" borderId="0"/>
    <xf numFmtId="0" fontId="12" fillId="0" borderId="0"/>
    <xf numFmtId="183" fontId="54" fillId="72" borderId="0" applyNumberFormat="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18" fillId="25" borderId="0" applyNumberFormat="0" applyBorder="0" applyAlignment="0" applyProtection="0"/>
    <xf numFmtId="0" fontId="7" fillId="0" borderId="0"/>
    <xf numFmtId="0" fontId="7" fillId="0" borderId="0"/>
    <xf numFmtId="0" fontId="7" fillId="0" borderId="0"/>
    <xf numFmtId="0" fontId="7" fillId="0" borderId="0"/>
    <xf numFmtId="10" fontId="72" fillId="71" borderId="14" applyNumberFormat="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212" fontId="112" fillId="0" borderId="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165"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41" fontId="7"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165"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194" fontId="2"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81" fillId="0" borderId="75" applyNumberFormat="0" applyFill="0" applyAlignment="0" applyProtection="0"/>
    <xf numFmtId="0" fontId="12" fillId="0" borderId="0"/>
    <xf numFmtId="0" fontId="12" fillId="0" borderId="0"/>
    <xf numFmtId="0" fontId="125" fillId="97" borderId="14">
      <alignment horizontal="right" vertical="center"/>
    </xf>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71" borderId="0" applyNumberFormat="0" applyBorder="0" applyAlignment="0" applyProtection="0"/>
    <xf numFmtId="0" fontId="7" fillId="0" borderId="0"/>
    <xf numFmtId="0" fontId="7" fillId="0" borderId="0"/>
    <xf numFmtId="0" fontId="12" fillId="0" borderId="0"/>
    <xf numFmtId="0" fontId="7" fillId="0" borderId="0"/>
    <xf numFmtId="0" fontId="12" fillId="0" borderId="0"/>
    <xf numFmtId="0" fontId="50" fillId="94" borderId="0" applyNumberFormat="0" applyBorder="0" applyAlignment="0" applyProtection="0"/>
    <xf numFmtId="180" fontId="125" fillId="97" borderId="14">
      <alignment horizontal="right" vertical="center" indent="1"/>
    </xf>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66"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168" fontId="12" fillId="0" borderId="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168" fontId="12" fillId="0" borderId="0" applyFill="0" applyBorder="0" applyAlignment="0" applyProtection="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2"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54" fillId="73" borderId="0" applyNumberFormat="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165"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97"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71" fillId="97" borderId="14">
      <alignment horizontal="left" vertical="center"/>
    </xf>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4" fontId="7" fillId="0" borderId="0" applyProtection="0">
      <alignment vertical="center"/>
    </xf>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165" fontId="2"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43" fontId="74"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54" fillId="25" borderId="0" applyNumberFormat="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0" fontId="118" fillId="61" borderId="0" applyNumberFormat="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178" fontId="63"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7" fontId="63" fillId="0" borderId="0"/>
    <xf numFmtId="0" fontId="12" fillId="0" borderId="0"/>
    <xf numFmtId="0" fontId="12" fillId="0" borderId="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3" fontId="50" fillId="0" borderId="0" applyFont="0" applyFill="0" applyBorder="0" applyAlignment="0" applyProtection="0"/>
    <xf numFmtId="0" fontId="2"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43" fontId="50" fillId="0" borderId="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67" fillId="74" borderId="0"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54" fillId="27" borderId="0" applyNumberFormat="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78" fontId="125" fillId="97" borderId="14">
      <alignment horizontal="right" vertical="center"/>
    </xf>
    <xf numFmtId="0" fontId="7" fillId="0" borderId="0"/>
    <xf numFmtId="0" fontId="12" fillId="0" borderId="0"/>
    <xf numFmtId="0" fontId="7" fillId="0" borderId="0"/>
    <xf numFmtId="0" fontId="7" fillId="0" borderId="0"/>
    <xf numFmtId="0" fontId="12" fillId="0" borderId="0"/>
    <xf numFmtId="0" fontId="7" fillId="0" borderId="0"/>
    <xf numFmtId="248" fontId="117" fillId="0" borderId="0" applyFont="0" applyFill="0" applyBorder="0" applyAlignment="0" applyProtection="0"/>
    <xf numFmtId="0" fontId="12" fillId="0" borderId="0"/>
    <xf numFmtId="248" fontId="112" fillId="0" borderId="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2" fillId="0" borderId="0"/>
    <xf numFmtId="0" fontId="12" fillId="0" borderId="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2" fillId="0" borderId="0"/>
    <xf numFmtId="0" fontId="12" fillId="0" borderId="0"/>
    <xf numFmtId="176"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4" fillId="0" borderId="0" applyNumberFormat="0" applyFill="0" applyBorder="0" applyAlignment="0" applyProtection="0"/>
    <xf numFmtId="0" fontId="2" fillId="0" borderId="0"/>
    <xf numFmtId="0" fontId="7" fillId="0" borderId="0"/>
    <xf numFmtId="176" fontId="7" fillId="0" borderId="0" applyFont="0" applyFill="0" applyBorder="0" applyAlignment="0" applyProtection="0"/>
    <xf numFmtId="0" fontId="4" fillId="0" borderId="0" applyNumberFormat="0" applyFill="0" applyBorder="0" applyAlignment="0" applyProtection="0"/>
    <xf numFmtId="0" fontId="7"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0" fontId="2" fillId="0" borderId="0"/>
    <xf numFmtId="0" fontId="4" fillId="0" borderId="0" applyNumberFormat="0" applyFill="0" applyBorder="0" applyAlignment="0" applyProtection="0"/>
    <xf numFmtId="0" fontId="12" fillId="0" borderId="0"/>
    <xf numFmtId="0" fontId="12" fillId="0" borderId="0"/>
    <xf numFmtId="0" fontId="2" fillId="0" borderId="0"/>
    <xf numFmtId="0" fontId="12" fillId="0" borderId="0"/>
    <xf numFmtId="0" fontId="12" fillId="0" borderId="0"/>
    <xf numFmtId="165" fontId="7"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2" fillId="0" borderId="0"/>
    <xf numFmtId="0" fontId="7" fillId="0" borderId="0"/>
    <xf numFmtId="0" fontId="7" fillId="0" borderId="0"/>
    <xf numFmtId="194"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2" fillId="0" borderId="0"/>
    <xf numFmtId="0" fontId="12" fillId="0" borderId="0"/>
    <xf numFmtId="0" fontId="12" fillId="0" borderId="0"/>
    <xf numFmtId="165" fontId="7"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2" fillId="0" borderId="0"/>
    <xf numFmtId="0" fontId="7" fillId="0" borderId="0"/>
    <xf numFmtId="0" fontId="7" fillId="0" borderId="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43" fontId="2"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63"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122" borderId="0" applyNumberFormat="0" applyBorder="0" applyAlignment="0" applyProtection="0"/>
    <xf numFmtId="165" fontId="50" fillId="0" borderId="0" applyFont="0" applyFill="0" applyBorder="0" applyAlignment="0" applyProtection="0"/>
    <xf numFmtId="0" fontId="54" fillId="90" borderId="0" applyNumberFormat="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54" fillId="58" borderId="0" applyNumberFormat="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54" fillId="25" borderId="0" applyNumberFormat="0" applyBorder="0" applyAlignment="0" applyProtection="0"/>
    <xf numFmtId="0" fontId="12" fillId="0" borderId="0"/>
    <xf numFmtId="0" fontId="4" fillId="0" borderId="0" applyNumberFormat="0" applyFill="0" applyBorder="0" applyAlignment="0" applyProtection="0"/>
    <xf numFmtId="0" fontId="54" fillId="25" borderId="0" applyNumberFormat="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18" fillId="94" borderId="0" applyNumberFormat="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165"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21" fontId="15" fillId="0" borderId="0" applyFont="0" applyFill="0" applyBorder="0" applyProtection="0">
      <alignment horizontal="left"/>
    </xf>
    <xf numFmtId="0" fontId="7" fillId="0" borderId="0"/>
    <xf numFmtId="0" fontId="7" fillId="0" borderId="0"/>
    <xf numFmtId="0" fontId="7" fillId="0" borderId="0"/>
    <xf numFmtId="0" fontId="7" fillId="0" borderId="0"/>
    <xf numFmtId="0" fontId="12" fillId="0" borderId="0"/>
    <xf numFmtId="195" fontId="112" fillId="0" borderId="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95" fontId="112" fillId="0" borderId="0" applyFill="0" applyBorder="0" applyAlignment="0" applyProtection="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63" fillId="0" borderId="0" applyFont="0" applyFill="0" applyBorder="0" applyAlignment="0" applyProtection="0"/>
    <xf numFmtId="0" fontId="12" fillId="0" borderId="0"/>
    <xf numFmtId="0" fontId="50" fillId="0" borderId="0"/>
    <xf numFmtId="0" fontId="2" fillId="0" borderId="0"/>
    <xf numFmtId="0" fontId="7" fillId="0" borderId="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183" fontId="54" fillId="90"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4" fillId="90" borderId="0" applyNumberFormat="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92" fillId="97" borderId="14">
      <alignment horizontal="left" vertical="center"/>
    </xf>
    <xf numFmtId="0" fontId="7" fillId="0" borderId="0"/>
    <xf numFmtId="0" fontId="54" fillId="122" borderId="0" applyNumberFormat="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54" fillId="90" borderId="0" applyNumberFormat="0" applyBorder="0" applyAlignment="0" applyProtection="0"/>
    <xf numFmtId="0" fontId="117" fillId="0" borderId="0"/>
    <xf numFmtId="0" fontId="12" fillId="0" borderId="0"/>
    <xf numFmtId="0" fontId="12" fillId="0" borderId="0"/>
    <xf numFmtId="0" fontId="2" fillId="0" borderId="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183" fontId="118" fillId="94"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12" fillId="0" borderId="0"/>
    <xf numFmtId="0" fontId="12" fillId="0" borderId="0"/>
    <xf numFmtId="0" fontId="2"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18" fillId="94" borderId="0" applyNumberFormat="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183" fontId="193" fillId="97" borderId="94">
      <alignment vertical="center"/>
    </xf>
    <xf numFmtId="0" fontId="7" fillId="0" borderId="0"/>
    <xf numFmtId="0" fontId="12" fillId="0" borderId="0"/>
    <xf numFmtId="0" fontId="12" fillId="0" borderId="0"/>
    <xf numFmtId="0" fontId="193" fillId="97" borderId="94">
      <alignment vertical="center"/>
    </xf>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194" fontId="2"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94" fontId="2"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2" fillId="0" borderId="0"/>
    <xf numFmtId="0" fontId="12"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254" fontId="123"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4"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5" fontId="2"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212" fontId="112" fillId="0" borderId="0" applyFill="0" applyBorder="0" applyAlignment="0" applyProtection="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30" fillId="82" borderId="64" applyNumberFormat="0" applyAlignment="0" applyProtection="0"/>
    <xf numFmtId="183" fontId="130" fillId="82" borderId="64"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96" fillId="121" borderId="14">
      <alignment horizontal="left" vertical="center"/>
    </xf>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17" fillId="0" borderId="0"/>
    <xf numFmtId="0" fontId="54" fillId="72" borderId="0" applyNumberFormat="0" applyBorder="0" applyAlignment="0" applyProtection="0"/>
    <xf numFmtId="0" fontId="7" fillId="0" borderId="0"/>
    <xf numFmtId="0" fontId="7" fillId="0" borderId="0"/>
    <xf numFmtId="0" fontId="7" fillId="0" borderId="0"/>
    <xf numFmtId="0" fontId="54" fillId="27" borderId="0" applyNumberFormat="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18" fillId="74"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2" fillId="0" borderId="0" applyFont="0" applyFill="0" applyBorder="0" applyAlignment="0" applyProtection="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43" fontId="7" fillId="0" borderId="0" applyFont="0" applyFill="0" applyBorder="0" applyAlignment="0" applyProtection="0"/>
    <xf numFmtId="237"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183" fontId="12" fillId="0" borderId="0"/>
    <xf numFmtId="183" fontId="54" fillId="27" borderId="0" applyNumberFormat="0" applyBorder="0" applyAlignment="0" applyProtection="0"/>
    <xf numFmtId="0" fontId="7" fillId="0" borderId="0"/>
    <xf numFmtId="43" fontId="50"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54" fillId="111"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2" fillId="0" borderId="0"/>
    <xf numFmtId="0" fontId="12" fillId="0" borderId="0"/>
    <xf numFmtId="0" fontId="12" fillId="0" borderId="0"/>
    <xf numFmtId="0" fontId="2" fillId="0" borderId="0"/>
    <xf numFmtId="0" fontId="7" fillId="0" borderId="0"/>
    <xf numFmtId="0" fontId="7" fillId="0" borderId="0"/>
    <xf numFmtId="183" fontId="54" fillId="27"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2"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0" fontId="7" fillId="0" borderId="0"/>
    <xf numFmtId="183" fontId="118" fillId="74" borderId="0" applyNumberFormat="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166" fontId="2" fillId="0" borderId="0" applyFont="0" applyFill="0" applyBorder="0" applyAlignment="0" applyProtection="0"/>
    <xf numFmtId="0" fontId="7" fillId="0" borderId="0"/>
    <xf numFmtId="0" fontId="7" fillId="0" borderId="0"/>
    <xf numFmtId="0" fontId="7" fillId="0" borderId="0"/>
    <xf numFmtId="166" fontId="2" fillId="0" borderId="0" applyFont="0" applyFill="0" applyBorder="0" applyAlignment="0" applyProtection="0"/>
    <xf numFmtId="0" fontId="118" fillId="74" borderId="0" applyNumberFormat="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54" fillId="72"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71" fillId="97" borderId="93">
      <alignment vertical="center"/>
    </xf>
    <xf numFmtId="0" fontId="7" fillId="0" borderId="0"/>
    <xf numFmtId="0" fontId="7" fillId="0" borderId="0"/>
    <xf numFmtId="0" fontId="12" fillId="0" borderId="0"/>
    <xf numFmtId="0" fontId="7" fillId="0" borderId="0"/>
    <xf numFmtId="0" fontId="12" fillId="0" borderId="0"/>
    <xf numFmtId="0" fontId="7" fillId="0" borderId="0"/>
    <xf numFmtId="0" fontId="2" fillId="0" borderId="0"/>
    <xf numFmtId="0" fontId="12" fillId="0" borderId="0"/>
    <xf numFmtId="0" fontId="2" fillId="0" borderId="0"/>
    <xf numFmtId="0" fontId="7" fillId="0" borderId="0"/>
    <xf numFmtId="0" fontId="12" fillId="0" borderId="0"/>
    <xf numFmtId="183" fontId="2" fillId="0" borderId="0"/>
    <xf numFmtId="0" fontId="7" fillId="0" borderId="0"/>
    <xf numFmtId="0" fontId="12" fillId="0" borderId="0"/>
    <xf numFmtId="0" fontId="7" fillId="0" borderId="0"/>
    <xf numFmtId="0" fontId="12" fillId="0" borderId="0"/>
    <xf numFmtId="0" fontId="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165" fillId="97" borderId="72"/>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4" fillId="79" borderId="0" applyNumberFormat="0" applyBorder="0" applyAlignment="0" applyProtection="0"/>
    <xf numFmtId="0" fontId="7" fillId="0" borderId="0"/>
    <xf numFmtId="0" fontId="7" fillId="0" borderId="0"/>
    <xf numFmtId="0" fontId="54" fillId="110" borderId="0" applyNumberFormat="0" applyBorder="0" applyAlignment="0" applyProtection="0"/>
    <xf numFmtId="0" fontId="54" fillId="23" borderId="0" applyNumberFormat="0" applyBorder="0" applyAlignment="0" applyProtection="0"/>
    <xf numFmtId="0" fontId="54" fillId="81" borderId="0" applyNumberFormat="0" applyBorder="0" applyAlignment="0" applyProtection="0"/>
    <xf numFmtId="0" fontId="7" fillId="0" borderId="0"/>
    <xf numFmtId="0" fontId="7" fillId="0" borderId="0"/>
    <xf numFmtId="0" fontId="54" fillId="23" borderId="0" applyNumberFormat="0" applyBorder="0" applyAlignment="0" applyProtection="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0" fontId="54" fillId="23" borderId="0" applyNumberFormat="0" applyBorder="0" applyAlignment="0" applyProtection="0"/>
    <xf numFmtId="0" fontId="54" fillId="94" borderId="0" applyNumberFormat="0" applyBorder="0" applyAlignment="0" applyProtection="0"/>
    <xf numFmtId="0" fontId="54" fillId="94" borderId="0" applyNumberFormat="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186" fontId="2" fillId="0" borderId="0" applyFont="0" applyFill="0" applyBorder="0" applyAlignment="0" applyProtection="0"/>
    <xf numFmtId="0" fontId="7" fillId="0" borderId="0"/>
    <xf numFmtId="194" fontId="2" fillId="0" borderId="0" applyFont="0" applyFill="0" applyBorder="0" applyAlignment="0" applyProtection="0"/>
    <xf numFmtId="0" fontId="7" fillId="0" borderId="0"/>
    <xf numFmtId="166" fontId="2" fillId="0" borderId="0" applyFont="0" applyFill="0" applyBorder="0" applyAlignment="0" applyProtection="0"/>
    <xf numFmtId="0" fontId="118" fillId="82" borderId="0" applyNumberFormat="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165" fontId="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83" fontId="54" fillId="23" borderId="0" applyNumberFormat="0" applyBorder="0" applyAlignment="0" applyProtection="0"/>
    <xf numFmtId="0" fontId="12" fillId="0" borderId="0"/>
    <xf numFmtId="0" fontId="12" fillId="0" borderId="0"/>
    <xf numFmtId="0" fontId="54" fillId="23" borderId="0" applyNumberFormat="0" applyBorder="0" applyAlignment="0" applyProtection="0"/>
    <xf numFmtId="42" fontId="7" fillId="0" borderId="0" applyFont="0" applyFill="0" applyBorder="0" applyAlignment="0" applyProtection="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54" fillId="110" borderId="0" applyNumberFormat="0" applyBorder="0" applyAlignment="0" applyProtection="0"/>
    <xf numFmtId="42" fontId="50" fillId="0" borderId="0" applyFont="0" applyFill="0" applyBorder="0" applyAlignment="0" applyProtection="0"/>
    <xf numFmtId="0" fontId="7" fillId="0" borderId="0"/>
    <xf numFmtId="178" fontId="171" fillId="97" borderId="14">
      <alignment horizontal="left" vertical="center"/>
    </xf>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183" fontId="54" fillId="23"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85" fillId="0" borderId="79" applyNumberFormat="0" applyFill="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83" fontId="118" fillId="82"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18" fillId="82" borderId="0" applyNumberFormat="0" applyBorder="0" applyAlignment="0" applyProtection="0"/>
    <xf numFmtId="0" fontId="7"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54" fillId="124" borderId="0" applyNumberFormat="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7" fillId="0" borderId="0"/>
    <xf numFmtId="0" fontId="2" fillId="0" borderId="0"/>
    <xf numFmtId="0" fontId="12" fillId="0" borderId="0"/>
    <xf numFmtId="0" fontId="7" fillId="0" borderId="0"/>
    <xf numFmtId="0" fontId="7" fillId="0" borderId="0"/>
    <xf numFmtId="0" fontId="12" fillId="0" borderId="0"/>
    <xf numFmtId="0" fontId="7" fillId="0" borderId="0"/>
    <xf numFmtId="257"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183" fontId="171" fillId="97" borderId="14">
      <alignment horizontal="left" vertical="center"/>
    </xf>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71" fillId="97" borderId="14">
      <alignment horizontal="left" vertical="center"/>
    </xf>
    <xf numFmtId="0" fontId="4" fillId="0" borderId="0" applyNumberFormat="0" applyFill="0" applyBorder="0" applyAlignment="0" applyProtection="0"/>
    <xf numFmtId="0" fontId="7" fillId="0" borderId="0"/>
    <xf numFmtId="0" fontId="7" fillId="0" borderId="0"/>
    <xf numFmtId="165" fontId="2"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54" fillId="115" borderId="0" applyNumberFormat="0" applyBorder="0" applyAlignment="0" applyProtection="0"/>
    <xf numFmtId="0" fontId="54" fillId="73" borderId="0" applyNumberFormat="0" applyBorder="0" applyAlignment="0" applyProtection="0"/>
    <xf numFmtId="0" fontId="7" fillId="0" borderId="0"/>
    <xf numFmtId="0" fontId="7" fillId="0" borderId="0"/>
    <xf numFmtId="0" fontId="7" fillId="0" borderId="0"/>
    <xf numFmtId="0" fontId="117" fillId="0" borderId="0"/>
    <xf numFmtId="0" fontId="54" fillId="74" borderId="0" applyNumberFormat="0" applyBorder="0" applyAlignment="0" applyProtection="0"/>
    <xf numFmtId="0" fontId="7" fillId="0" borderId="0"/>
    <xf numFmtId="0" fontId="54" fillId="61" borderId="0" applyNumberFormat="0" applyBorder="0" applyAlignment="0" applyProtection="0"/>
    <xf numFmtId="0" fontId="54"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2"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83" fontId="54" fillId="73" borderId="0" applyNumberFormat="0" applyBorder="0" applyAlignment="0" applyProtection="0"/>
    <xf numFmtId="0" fontId="12" fillId="0" borderId="0"/>
    <xf numFmtId="0" fontId="54" fillId="73" borderId="0" applyNumberFormat="0" applyBorder="0" applyAlignment="0" applyProtection="0"/>
    <xf numFmtId="0" fontId="12" fillId="0" borderId="0"/>
    <xf numFmtId="0" fontId="12" fillId="0" borderId="0"/>
    <xf numFmtId="0" fontId="7" fillId="0" borderId="0"/>
    <xf numFmtId="0" fontId="7" fillId="0" borderId="0"/>
    <xf numFmtId="0" fontId="54" fillId="115" borderId="0" applyNumberFormat="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3" fontId="114" fillId="97" borderId="14">
      <alignment horizontal="right" vertical="center" indent="1"/>
    </xf>
    <xf numFmtId="43" fontId="7" fillId="0" borderId="0" applyFont="0" applyFill="0" applyBorder="0" applyAlignment="0" applyProtection="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97" fillId="0" borderId="97" applyNumberFormat="0" applyFill="0" applyAlignment="0" applyProtection="0"/>
    <xf numFmtId="0" fontId="12" fillId="0" borderId="0"/>
    <xf numFmtId="0" fontId="12" fillId="0" borderId="0"/>
    <xf numFmtId="0" fontId="51" fillId="0" borderId="0">
      <alignment vertical="top"/>
    </xf>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83" fontId="54" fillId="73"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91" fontId="114" fillId="97" borderId="14">
      <alignment horizontal="right" vertical="center" indent="1"/>
    </xf>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83" fontId="118" fillId="99" borderId="0" applyNumberFormat="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3" fontId="12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2" fontId="12" fillId="0" borderId="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74"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178" fontId="50"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2" fillId="0" borderId="0"/>
    <xf numFmtId="43" fontId="2"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18" fillId="99" borderId="0" applyNumberFormat="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83" fontId="74"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2" fillId="0" borderId="0"/>
    <xf numFmtId="0" fontId="12" fillId="0" borderId="0"/>
    <xf numFmtId="0" fontId="12" fillId="0" borderId="0"/>
    <xf numFmtId="0" fontId="7" fillId="0" borderId="0"/>
    <xf numFmtId="0" fontId="12" fillId="0" borderId="0"/>
    <xf numFmtId="0" fontId="7"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1" fontId="7" fillId="0" borderId="0" applyFont="0" applyFill="0" applyBorder="0" applyAlignment="0" applyProtection="0"/>
    <xf numFmtId="165" fontId="63" fillId="0" borderId="0" applyFont="0" applyFill="0" applyBorder="0" applyAlignment="0" applyProtection="0"/>
    <xf numFmtId="0" fontId="7" fillId="0" borderId="0"/>
    <xf numFmtId="0" fontId="7" fillId="0" borderId="0"/>
    <xf numFmtId="0" fontId="54" fillId="79" borderId="0" applyNumberFormat="0" applyBorder="0" applyAlignment="0" applyProtection="0"/>
    <xf numFmtId="43" fontId="7"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0" fontId="54" fillId="58" borderId="0" applyNumberFormat="0" applyBorder="0" applyAlignment="0" applyProtection="0"/>
    <xf numFmtId="0" fontId="7" fillId="0" borderId="0"/>
    <xf numFmtId="0" fontId="7" fillId="0" borderId="0"/>
    <xf numFmtId="0" fontId="12" fillId="0" borderId="0"/>
    <xf numFmtId="0" fontId="7" fillId="0" borderId="0"/>
    <xf numFmtId="0" fontId="7" fillId="0" borderId="0"/>
    <xf numFmtId="0" fontId="54" fillId="25" borderId="0" applyNumberFormat="0" applyBorder="0" applyAlignment="0" applyProtection="0"/>
    <xf numFmtId="0" fontId="7" fillId="0" borderId="0"/>
    <xf numFmtId="0" fontId="7" fillId="0" borderId="0"/>
    <xf numFmtId="0" fontId="7" fillId="0" borderId="0"/>
    <xf numFmtId="0" fontId="118" fillId="61" borderId="0" applyNumberFormat="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2" fillId="0" borderId="0"/>
    <xf numFmtId="42" fontId="50" fillId="0" borderId="0" applyFont="0" applyFill="0" applyBorder="0" applyAlignment="0" applyProtection="0"/>
    <xf numFmtId="201" fontId="7" fillId="0" borderId="0">
      <protection locked="0"/>
    </xf>
    <xf numFmtId="43" fontId="7" fillId="0" borderId="0" applyFont="0" applyFill="0" applyBorder="0" applyAlignment="0" applyProtection="0"/>
    <xf numFmtId="0" fontId="7" fillId="0" borderId="0"/>
    <xf numFmtId="0" fontId="12" fillId="0" borderId="0"/>
    <xf numFmtId="0" fontId="12" fillId="0" borderId="0"/>
    <xf numFmtId="201" fontId="7" fillId="0" borderId="0">
      <protection locked="0"/>
    </xf>
    <xf numFmtId="0" fontId="7" fillId="0" borderId="0"/>
    <xf numFmtId="0" fontId="7"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1" fillId="116" borderId="64" applyNumberFormat="0" applyAlignment="0" applyProtection="0"/>
    <xf numFmtId="0" fontId="7" fillId="0" borderId="0"/>
    <xf numFmtId="0" fontId="7" fillId="0" borderId="0"/>
    <xf numFmtId="0" fontId="7" fillId="0" borderId="0"/>
    <xf numFmtId="0" fontId="54" fillId="25"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60"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44"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43" fontId="7" fillId="0" borderId="0" applyFont="0" applyFill="0" applyBorder="0" applyAlignment="0" applyProtection="0"/>
    <xf numFmtId="43" fontId="213"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43" fontId="74"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2" fillId="0" borderId="0"/>
    <xf numFmtId="0" fontId="7" fillId="0" borderId="0"/>
    <xf numFmtId="168" fontId="2" fillId="0" borderId="0" applyFont="0" applyFill="0" applyBorder="0" applyAlignment="0" applyProtection="0"/>
    <xf numFmtId="0" fontId="54" fillId="124" borderId="0" applyNumberFormat="0" applyBorder="0" applyAlignment="0" applyProtection="0"/>
    <xf numFmtId="0" fontId="54" fillId="88" borderId="0" applyNumberFormat="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7" fillId="0" borderId="0"/>
    <xf numFmtId="0" fontId="7" fillId="0" borderId="0"/>
    <xf numFmtId="183" fontId="58" fillId="0" borderId="0" applyNumberFormat="0" applyFill="0" applyBorder="0" applyAlignment="0" applyProtection="0"/>
    <xf numFmtId="0" fontId="7" fillId="0" borderId="0"/>
    <xf numFmtId="0" fontId="7" fillId="0" borderId="0"/>
    <xf numFmtId="0" fontId="136" fillId="0" borderId="0"/>
    <xf numFmtId="183" fontId="182" fillId="0" borderId="89" applyNumberFormat="0" applyFill="0" applyAlignment="0" applyProtection="0"/>
    <xf numFmtId="0" fontId="7" fillId="0" borderId="0"/>
    <xf numFmtId="0" fontId="12" fillId="0" borderId="0"/>
    <xf numFmtId="0" fontId="4" fillId="0" borderId="0" applyNumberFormat="0" applyFill="0" applyBorder="0" applyAlignment="0" applyProtection="0"/>
    <xf numFmtId="0" fontId="118" fillId="25" borderId="0" applyNumberFormat="0" applyBorder="0" applyAlignment="0" applyProtection="0"/>
    <xf numFmtId="183" fontId="7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183" fontId="182" fillId="0" borderId="0" applyNumberFormat="0" applyFill="0" applyBorder="0" applyAlignment="0" applyProtection="0"/>
    <xf numFmtId="0" fontId="7" fillId="0" borderId="0"/>
    <xf numFmtId="0" fontId="182"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12" fillId="0" borderId="0"/>
    <xf numFmtId="183" fontId="2" fillId="0" borderId="0"/>
    <xf numFmtId="0" fontId="7" fillId="0" borderId="0"/>
    <xf numFmtId="0" fontId="2"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0" fontId="72" fillId="71" borderId="14" applyNumberFormat="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9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183" fontId="121" fillId="0" borderId="0">
      <protection locked="0"/>
    </xf>
    <xf numFmtId="0" fontId="7" fillId="0" borderId="0"/>
    <xf numFmtId="0" fontId="7" fillId="0" borderId="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183" fontId="121" fillId="0" borderId="0">
      <protection locked="0"/>
    </xf>
    <xf numFmtId="0" fontId="7" fillId="0" borderId="0"/>
    <xf numFmtId="0" fontId="7" fillId="0" borderId="0"/>
    <xf numFmtId="0" fontId="7" fillId="0" borderId="0"/>
    <xf numFmtId="0" fontId="12"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178"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180" fontId="153" fillId="0" borderId="0" applyProtection="0"/>
    <xf numFmtId="0" fontId="12" fillId="0" borderId="0"/>
    <xf numFmtId="183" fontId="55"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0" fontId="183" fillId="0" borderId="0" applyProtection="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58"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43" fontId="74"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236" fontId="121" fillId="0" borderId="0">
      <protection locked="0"/>
    </xf>
    <xf numFmtId="0" fontId="12" fillId="0" borderId="0"/>
    <xf numFmtId="0" fontId="7" fillId="0" borderId="0"/>
    <xf numFmtId="0" fontId="7" fillId="0" borderId="0"/>
    <xf numFmtId="0" fontId="12" fillId="0" borderId="0"/>
    <xf numFmtId="235" fontId="156" fillId="0" borderId="0">
      <protection locked="0"/>
    </xf>
    <xf numFmtId="0" fontId="7"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123" fillId="0" borderId="0" applyFont="0" applyFill="0" applyBorder="0" applyAlignment="0" applyProtection="0"/>
    <xf numFmtId="0" fontId="12" fillId="0" borderId="0"/>
    <xf numFmtId="43" fontId="123"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0" fontId="66" fillId="0" borderId="0"/>
    <xf numFmtId="0" fontId="7" fillId="0" borderId="0"/>
    <xf numFmtId="0" fontId="12" fillId="0" borderId="0"/>
    <xf numFmtId="0" fontId="12" fillId="0" borderId="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54" fillId="73" borderId="0" applyNumberFormat="0" applyBorder="0" applyAlignment="0" applyProtection="0"/>
    <xf numFmtId="0" fontId="7" fillId="0" borderId="0"/>
    <xf numFmtId="0" fontId="7" fillId="0" borderId="0"/>
    <xf numFmtId="0" fontId="7" fillId="0" borderId="0"/>
    <xf numFmtId="0" fontId="54" fillId="50" borderId="0" applyNumberFormat="0" applyBorder="0" applyAlignment="0" applyProtection="0"/>
    <xf numFmtId="0" fontId="54" fillId="106" borderId="0" applyNumberFormat="0" applyBorder="0" applyAlignment="0" applyProtection="0"/>
    <xf numFmtId="0" fontId="7" fillId="0" borderId="0"/>
    <xf numFmtId="0" fontId="7" fillId="0" borderId="0"/>
    <xf numFmtId="0" fontId="7" fillId="0" borderId="0"/>
    <xf numFmtId="0" fontId="54" fillId="64"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7" fillId="0" borderId="0"/>
    <xf numFmtId="0" fontId="118" fillId="23"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5" fillId="97" borderId="14">
      <alignment horizontal="right" vertical="center"/>
    </xf>
    <xf numFmtId="0" fontId="12" fillId="0" borderId="0"/>
    <xf numFmtId="0" fontId="12" fillId="0" borderId="0"/>
    <xf numFmtId="183" fontId="54" fillId="64" borderId="0" applyNumberFormat="0" applyBorder="0" applyAlignment="0" applyProtection="0"/>
    <xf numFmtId="165" fontId="50" fillId="0" borderId="0" applyFont="0" applyFill="0" applyBorder="0" applyAlignment="0" applyProtection="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64" borderId="0" applyNumberFormat="0" applyBorder="0" applyAlignment="0" applyProtection="0"/>
    <xf numFmtId="165"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54" fillId="5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176" fontId="63" fillId="0" borderId="0"/>
    <xf numFmtId="176" fontId="63"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71" fillId="97" borderId="14"/>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42"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2" fillId="0" borderId="0"/>
    <xf numFmtId="219" fontId="47" fillId="0" borderId="12">
      <alignment horizontal="center"/>
    </xf>
    <xf numFmtId="0" fontId="7" fillId="0" borderId="0"/>
    <xf numFmtId="0" fontId="12" fillId="0" borderId="0"/>
    <xf numFmtId="0" fontId="7" fillId="0" borderId="0"/>
    <xf numFmtId="0" fontId="7" fillId="0" borderId="0"/>
    <xf numFmtId="0" fontId="7"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83"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0" fontId="63"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83" fontId="165" fillId="97" borderId="72"/>
    <xf numFmtId="0" fontId="7" fillId="0" borderId="0"/>
    <xf numFmtId="0" fontId="7"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83" fontId="12" fillId="0" borderId="0"/>
    <xf numFmtId="0" fontId="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54" fillId="60" borderId="0" applyNumberFormat="0" applyBorder="0" applyAlignment="0" applyProtection="0"/>
    <xf numFmtId="0" fontId="54" fillId="54" borderId="0" applyNumberFormat="0" applyBorder="0" applyAlignment="0" applyProtection="0"/>
    <xf numFmtId="0" fontId="7" fillId="0" borderId="0"/>
    <xf numFmtId="0" fontId="12" fillId="0" borderId="0"/>
    <xf numFmtId="0" fontId="7" fillId="0" borderId="0"/>
    <xf numFmtId="0" fontId="7" fillId="0" borderId="0"/>
    <xf numFmtId="0" fontId="54" fillId="54" borderId="0" applyNumberFormat="0" applyBorder="0" applyAlignment="0" applyProtection="0"/>
    <xf numFmtId="0" fontId="54" fillId="54" borderId="0" applyNumberFormat="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9" fontId="2"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9" fontId="7"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54" fillId="54" borderId="0" applyNumberFormat="0" applyBorder="0" applyAlignment="0" applyProtection="0"/>
    <xf numFmtId="165" fontId="50" fillId="0" borderId="0" applyFont="0" applyFill="0" applyBorder="0" applyAlignment="0" applyProtection="0"/>
    <xf numFmtId="9" fontId="7" fillId="0" borderId="0" applyFont="0" applyFill="0" applyBorder="0" applyAlignment="0" applyProtection="0"/>
    <xf numFmtId="0" fontId="12" fillId="0" borderId="0"/>
    <xf numFmtId="165" fontId="50" fillId="0" borderId="0" applyFont="0" applyFill="0" applyBorder="0" applyAlignment="0" applyProtection="0"/>
    <xf numFmtId="0" fontId="54" fillId="60" borderId="0" applyNumberFormat="0" applyBorder="0" applyAlignment="0" applyProtection="0"/>
    <xf numFmtId="0" fontId="7"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9" fontId="63"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9" fontId="63" fillId="0" borderId="0" applyFont="0" applyFill="0" applyBorder="0" applyAlignment="0" applyProtection="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9" fontId="63"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9" fontId="63" fillId="0" borderId="0" applyFont="0" applyFill="0" applyBorder="0" applyAlignment="0" applyProtection="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12" fillId="0" borderId="0"/>
    <xf numFmtId="0" fontId="7" fillId="0" borderId="0"/>
    <xf numFmtId="0" fontId="7" fillId="0" borderId="0"/>
    <xf numFmtId="9" fontId="63" fillId="0" borderId="0" applyFont="0" applyFill="0" applyBorder="0" applyAlignment="0" applyProtection="0"/>
    <xf numFmtId="0" fontId="12" fillId="0" borderId="0"/>
    <xf numFmtId="0" fontId="7" fillId="0" borderId="0"/>
    <xf numFmtId="43" fontId="123" fillId="0" borderId="0" applyFont="0" applyFill="0" applyBorder="0" applyAlignment="0" applyProtection="0"/>
    <xf numFmtId="5" fontId="2" fillId="0" borderId="0" applyFont="0" applyFill="0" applyBorder="0" applyAlignment="0" applyProtection="0"/>
    <xf numFmtId="9"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2" fillId="0" borderId="0"/>
    <xf numFmtId="0" fontId="12" fillId="0" borderId="0"/>
    <xf numFmtId="0" fontId="12" fillId="0" borderId="0"/>
    <xf numFmtId="0" fontId="7" fillId="0" borderId="0"/>
    <xf numFmtId="183"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43" fontId="7"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42"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0" fontId="7" fillId="0" borderId="0"/>
    <xf numFmtId="0" fontId="54" fillId="125" borderId="0" applyNumberFormat="0" applyBorder="0" applyAlignment="0" applyProtection="0"/>
    <xf numFmtId="165" fontId="50" fillId="0" borderId="0" applyFont="0" applyFill="0" applyBorder="0" applyAlignment="0" applyProtection="0"/>
    <xf numFmtId="0" fontId="54" fillId="81" borderId="0" applyNumberFormat="0" applyBorder="0" applyAlignment="0" applyProtection="0"/>
    <xf numFmtId="165" fontId="50" fillId="0" borderId="0" applyFont="0" applyFill="0" applyBorder="0" applyAlignment="0" applyProtection="0"/>
    <xf numFmtId="0" fontId="54" fillId="49" borderId="0" applyNumberFormat="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54" fillId="49" borderId="0" applyNumberFormat="0" applyBorder="0" applyAlignment="0" applyProtection="0"/>
    <xf numFmtId="165" fontId="50" fillId="0" borderId="0" applyFont="0" applyFill="0" applyBorder="0" applyAlignment="0" applyProtection="0"/>
    <xf numFmtId="0" fontId="54" fillId="49" borderId="0" applyNumberFormat="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118" fillId="81" borderId="0" applyNumberFormat="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83" fontId="54" fillId="49"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97" borderId="0"/>
    <xf numFmtId="0" fontId="54" fillId="49" borderId="0" applyNumberFormat="0" applyBorder="0" applyAlignment="0" applyProtection="0"/>
    <xf numFmtId="165" fontId="50" fillId="0" borderId="0" applyFont="0" applyFill="0" applyBorder="0" applyAlignment="0" applyProtection="0"/>
    <xf numFmtId="178" fontId="7" fillId="97" borderId="0"/>
    <xf numFmtId="0" fontId="12" fillId="0" borderId="0"/>
    <xf numFmtId="165" fontId="50" fillId="0" borderId="0" applyFont="0" applyFill="0" applyBorder="0" applyAlignment="0" applyProtection="0"/>
    <xf numFmtId="0" fontId="12" fillId="0" borderId="0"/>
    <xf numFmtId="183" fontId="7" fillId="97"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54" fillId="125" borderId="0" applyNumberFormat="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12" fillId="0" borderId="0"/>
    <xf numFmtId="0" fontId="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194" fontId="2" fillId="0" borderId="0" applyFont="0" applyFill="0" applyBorder="0" applyAlignment="0" applyProtection="0"/>
    <xf numFmtId="0" fontId="12" fillId="0" borderId="0"/>
    <xf numFmtId="0" fontId="7" fillId="0" borderId="0"/>
    <xf numFmtId="0" fontId="12" fillId="0" borderId="0"/>
    <xf numFmtId="0" fontId="117" fillId="0" borderId="0"/>
    <xf numFmtId="0" fontId="7" fillId="0" borderId="0"/>
    <xf numFmtId="206"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2"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2" fillId="0" borderId="0"/>
    <xf numFmtId="183" fontId="216" fillId="61" borderId="19" applyNumberFormat="0" applyFont="0" applyBorder="0" applyAlignment="0" applyProtection="0">
      <protection hidden="1"/>
    </xf>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43" fontId="123"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4" fontId="7" fillId="0" borderId="0" applyProtection="0">
      <alignment vertical="center"/>
    </xf>
    <xf numFmtId="0" fontId="7"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2"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4" fillId="115" borderId="0" applyNumberFormat="0" applyBorder="0" applyAlignment="0" applyProtection="0"/>
    <xf numFmtId="0" fontId="54" fillId="73" borderId="0" applyNumberFormat="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54" fillId="120"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118" fillId="118" borderId="0" applyNumberFormat="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43" fontId="51"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43"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178" fontId="15"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4" fillId="73"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4" fillId="115" borderId="0" applyNumberFormat="0" applyBorder="0" applyAlignment="0" applyProtection="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191" fontId="125" fillId="97" borderId="14">
      <alignment horizontal="right" vertical="center" indent="1"/>
    </xf>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183" fontId="114" fillId="97" borderId="14">
      <alignment horizontal="right" vertical="center"/>
    </xf>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54" fillId="79" borderId="0" applyNumberFormat="0" applyBorder="0" applyAlignment="0" applyProtection="0"/>
    <xf numFmtId="0" fontId="54" fillId="25" borderId="0" applyNumberFormat="0" applyBorder="0" applyAlignment="0" applyProtection="0"/>
    <xf numFmtId="0" fontId="12" fillId="0" borderId="0"/>
    <xf numFmtId="0" fontId="7" fillId="0" borderId="0"/>
    <xf numFmtId="183" fontId="175" fillId="0" borderId="0" applyNumberFormat="0" applyFill="0" applyBorder="0" applyAlignment="0" applyProtection="0">
      <alignment vertical="top"/>
      <protection locked="0"/>
    </xf>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183" fontId="54" fillId="25" borderId="0" applyNumberFormat="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183"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43" fontId="50"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178" fontId="114" fillId="97" borderId="14">
      <alignment horizontal="right" vertical="center"/>
    </xf>
    <xf numFmtId="166" fontId="2" fillId="0" borderId="0" applyFont="0" applyFill="0" applyBorder="0" applyAlignment="0" applyProtection="0"/>
    <xf numFmtId="0" fontId="12" fillId="0" borderId="0"/>
    <xf numFmtId="0" fontId="12" fillId="0" borderId="0"/>
    <xf numFmtId="0" fontId="12" fillId="0" borderId="0"/>
    <xf numFmtId="0" fontId="7" fillId="0" borderId="0"/>
    <xf numFmtId="0" fontId="2" fillId="0" borderId="0"/>
    <xf numFmtId="0" fontId="7" fillId="0" borderId="0"/>
    <xf numFmtId="0" fontId="12" fillId="0" borderId="0"/>
    <xf numFmtId="0" fontId="7" fillId="0" borderId="0"/>
    <xf numFmtId="42" fontId="7"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2" fillId="0" borderId="0"/>
    <xf numFmtId="0" fontId="7" fillId="0" borderId="0"/>
    <xf numFmtId="0" fontId="1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0" fontId="12" fillId="0" borderId="0"/>
    <xf numFmtId="3" fontId="125" fillId="97" borderId="14">
      <alignment horizontal="right" vertical="center" indent="1"/>
    </xf>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3" fontId="15"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7" fillId="0" borderId="0"/>
    <xf numFmtId="43" fontId="123"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7" fillId="0" borderId="0"/>
    <xf numFmtId="165" fontId="123"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57" fillId="119" borderId="64" applyNumberForma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54" fillId="54" borderId="0" applyNumberFormat="0" applyBorder="0" applyAlignment="0" applyProtection="0"/>
    <xf numFmtId="0" fontId="54" fillId="72" borderId="0" applyNumberFormat="0" applyBorder="0" applyAlignment="0" applyProtection="0"/>
    <xf numFmtId="0" fontId="12" fillId="0" borderId="0"/>
    <xf numFmtId="0" fontId="7" fillId="0" borderId="0"/>
    <xf numFmtId="0" fontId="7" fillId="0" borderId="0"/>
    <xf numFmtId="0" fontId="7" fillId="0" borderId="0"/>
    <xf numFmtId="0" fontId="54" fillId="72" borderId="0" applyNumberFormat="0" applyBorder="0" applyAlignment="0" applyProtection="0"/>
    <xf numFmtId="0" fontId="7" fillId="0" borderId="0"/>
    <xf numFmtId="0" fontId="54" fillId="72" borderId="0" applyNumberFormat="0" applyBorder="0" applyAlignment="0" applyProtection="0"/>
    <xf numFmtId="0" fontId="7" fillId="0" borderId="0"/>
    <xf numFmtId="44" fontId="15"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42" fontId="50" fillId="0" borderId="0" applyFont="0" applyFill="0" applyBorder="0" applyAlignment="0" applyProtection="0"/>
    <xf numFmtId="42" fontId="2"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180"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83" fontId="54" fillId="72" borderId="0" applyNumberFormat="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7"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4" fillId="72" borderId="0" applyNumberFormat="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4" fillId="107" borderId="0" applyNumberFormat="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260" fontId="4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258" fontId="72" fillId="71" borderId="0">
      <alignment horizontal="center"/>
    </xf>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42" fontId="7" fillId="0" borderId="0" applyFont="0" applyFill="0" applyBorder="0" applyAlignment="0" applyProtection="0"/>
    <xf numFmtId="0" fontId="7" fillId="0" borderId="0"/>
    <xf numFmtId="0" fontId="7" fillId="0" borderId="0"/>
    <xf numFmtId="164" fontId="2" fillId="0" borderId="0" applyFont="0" applyFill="0" applyBorder="0" applyAlignment="0" applyProtection="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194" fontId="2" fillId="0" borderId="0" applyFont="0" applyFill="0" applyBorder="0" applyAlignment="0" applyProtection="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165" fontId="7"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183" fontId="131" fillId="0" borderId="19">
      <protection hidden="1"/>
    </xf>
    <xf numFmtId="0" fontId="7" fillId="0" borderId="0"/>
    <xf numFmtId="0" fontId="12" fillId="0" borderId="0"/>
    <xf numFmtId="0" fontId="2" fillId="0" borderId="0"/>
    <xf numFmtId="183" fontId="216" fillId="61" borderId="19" applyNumberFormat="0" applyFont="0" applyBorder="0" applyAlignment="0" applyProtection="0">
      <protection hidden="1"/>
    </xf>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2" fillId="0" borderId="0"/>
    <xf numFmtId="0" fontId="12" fillId="0" borderId="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43" fontId="7" fillId="0" borderId="0" applyFont="0" applyFill="0" applyBorder="0" applyAlignment="0" applyProtection="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12" fillId="0" borderId="0"/>
    <xf numFmtId="183" fontId="7"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167" fontId="63" fillId="0" borderId="0"/>
    <xf numFmtId="183" fontId="7" fillId="0" borderId="0"/>
    <xf numFmtId="198" fontId="63" fillId="0" borderId="0"/>
    <xf numFmtId="178" fontId="7" fillId="0" borderId="0"/>
    <xf numFmtId="165" fontId="50" fillId="0" borderId="0" applyFont="0" applyFill="0" applyBorder="0" applyAlignment="0" applyProtection="0"/>
    <xf numFmtId="0" fontId="2" fillId="0" borderId="0"/>
    <xf numFmtId="0" fontId="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9" fontId="63"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7" fillId="0" borderId="0"/>
    <xf numFmtId="183" fontId="196" fillId="121" borderId="14">
      <alignment horizontal="left" vertical="center"/>
    </xf>
    <xf numFmtId="0" fontId="12" fillId="0" borderId="0"/>
    <xf numFmtId="0" fontId="12" fillId="0" borderId="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67" fillId="112"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67" fillId="74" borderId="0" applyNumberFormat="0" applyBorder="0" applyAlignment="0" applyProtection="0"/>
    <xf numFmtId="0" fontId="7" fillId="0" borderId="0"/>
    <xf numFmtId="0" fontId="7" fillId="0" borderId="0"/>
    <xf numFmtId="0" fontId="7" fillId="0" borderId="0"/>
    <xf numFmtId="0" fontId="7" fillId="0" borderId="0"/>
    <xf numFmtId="0" fontId="67" fillId="74" borderId="0" applyNumberFormat="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8" fillId="119" borderId="73" applyNumberFormat="0" applyAlignment="0" applyProtection="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158" fillId="74" borderId="0" applyNumberFormat="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183" fontId="55" fillId="0" borderId="0" applyNumberFormat="0" applyFill="0" applyBorder="0" applyAlignment="0" applyProtection="0"/>
    <xf numFmtId="5" fontId="2"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67" fillId="11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180" fontId="220" fillId="0" borderId="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43" fontId="7"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178" fontId="15"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183" fontId="83" fillId="86" borderId="77" applyNumberFormat="0" applyAlignment="0" applyProtection="0"/>
    <xf numFmtId="0" fontId="50" fillId="0" borderId="0" applyNumberFormat="0" applyFont="0" applyFill="0" applyBorder="0" applyAlignment="0" applyProtection="0"/>
    <xf numFmtId="0" fontId="7" fillId="0" borderId="0"/>
    <xf numFmtId="183" fontId="144" fillId="86" borderId="77" applyNumberFormat="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0" fontId="7" fillId="0" borderId="0" applyNumberFormat="0"/>
    <xf numFmtId="0" fontId="7" fillId="0" borderId="0"/>
    <xf numFmtId="183" fontId="7" fillId="0" borderId="0" applyNumberFormat="0"/>
    <xf numFmtId="0" fontId="7" fillId="0" borderId="0"/>
    <xf numFmtId="0" fontId="7" fillId="0" borderId="0"/>
    <xf numFmtId="2" fontId="121" fillId="0" borderId="0">
      <protection locked="0"/>
    </xf>
    <xf numFmtId="0" fontId="2" fillId="0" borderId="0"/>
    <xf numFmtId="2" fontId="156" fillId="0" borderId="0">
      <protection locked="0"/>
    </xf>
    <xf numFmtId="2" fontId="221" fillId="0" borderId="0">
      <protection locked="0"/>
    </xf>
    <xf numFmtId="0" fontId="121" fillId="0" borderId="0">
      <protection locked="0"/>
    </xf>
    <xf numFmtId="0" fontId="12" fillId="0" borderId="0"/>
    <xf numFmtId="0" fontId="12" fillId="0" borderId="0"/>
    <xf numFmtId="0" fontId="12" fillId="0" borderId="0"/>
    <xf numFmtId="0" fontId="7" fillId="0" borderId="0"/>
    <xf numFmtId="165" fontId="50" fillId="0" borderId="0" applyFont="0" applyFill="0" applyBorder="0" applyAlignment="0" applyProtection="0"/>
    <xf numFmtId="4" fontId="222" fillId="120" borderId="82" applyNumberFormat="0" applyProtection="0">
      <alignment horizontal="left" vertical="center" indent="1"/>
    </xf>
    <xf numFmtId="0" fontId="7" fillId="0" borderId="0"/>
    <xf numFmtId="0" fontId="50" fillId="0" borderId="0" applyNumberFormat="0" applyFont="0" applyFill="0" applyBorder="0" applyAlignment="0" applyProtection="0"/>
    <xf numFmtId="0" fontId="121" fillId="0" borderId="0">
      <protection locked="0"/>
    </xf>
    <xf numFmtId="178" fontId="121" fillId="0" borderId="0">
      <protection locked="0"/>
    </xf>
    <xf numFmtId="178" fontId="121" fillId="0" borderId="0">
      <protection locked="0"/>
    </xf>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2" fillId="10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183" fontId="122" fillId="101" borderId="0" applyNumberFormat="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2" fillId="10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178"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38" fillId="97" borderId="64" applyNumberFormat="0" applyAlignment="0" applyProtection="0"/>
    <xf numFmtId="0" fontId="4" fillId="0" borderId="0" applyNumberFormat="0" applyFill="0" applyBorder="0" applyAlignment="0" applyProtection="0"/>
    <xf numFmtId="0" fontId="12" fillId="0" borderId="0"/>
    <xf numFmtId="0" fontId="12" fillId="0" borderId="0"/>
    <xf numFmtId="0" fontId="57" fillId="61" borderId="64" applyNumberFormat="0" applyAlignment="0" applyProtection="0"/>
    <xf numFmtId="0" fontId="12" fillId="0" borderId="0"/>
    <xf numFmtId="0" fontId="7" fillId="0" borderId="0"/>
    <xf numFmtId="0" fontId="7" fillId="0" borderId="0"/>
    <xf numFmtId="0" fontId="7" fillId="0" borderId="0"/>
    <xf numFmtId="0" fontId="57" fillId="61" borderId="64" applyNumberFormat="0" applyAlignment="0" applyProtection="0"/>
    <xf numFmtId="0" fontId="57" fillId="97" borderId="64" applyNumberFormat="0" applyAlignment="0" applyProtection="0"/>
    <xf numFmtId="0" fontId="57" fillId="97" borderId="64" applyNumberFormat="0" applyAlignment="0" applyProtection="0"/>
    <xf numFmtId="0" fontId="7" fillId="0" borderId="0"/>
    <xf numFmtId="0" fontId="7" fillId="0" borderId="0"/>
    <xf numFmtId="0" fontId="7" fillId="0" borderId="0"/>
    <xf numFmtId="0" fontId="111" fillId="61" borderId="64" applyNumberFormat="0" applyAlignment="0" applyProtection="0"/>
    <xf numFmtId="0" fontId="12" fillId="0" borderId="0"/>
    <xf numFmtId="178" fontId="7" fillId="0" borderId="0"/>
    <xf numFmtId="0" fontId="12" fillId="0" borderId="0"/>
    <xf numFmtId="0" fontId="12" fillId="0" borderId="0"/>
    <xf numFmtId="178" fontId="7" fillId="0" borderId="0"/>
    <xf numFmtId="0" fontId="7" fillId="0" borderId="0"/>
    <xf numFmtId="0" fontId="12" fillId="0" borderId="0"/>
    <xf numFmtId="178" fontId="7" fillId="0" borderId="0"/>
    <xf numFmtId="0" fontId="7" fillId="0" borderId="0"/>
    <xf numFmtId="0" fontId="12" fillId="0" borderId="0"/>
    <xf numFmtId="178"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183" fontId="103" fillId="0" borderId="81" applyNumberFormat="0" applyFill="0" applyAlignment="0" applyProtection="0"/>
    <xf numFmtId="0" fontId="7" fillId="0" borderId="0"/>
    <xf numFmtId="0" fontId="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2" fillId="0" borderId="0"/>
    <xf numFmtId="0" fontId="2" fillId="0" borderId="0"/>
    <xf numFmtId="0" fontId="7" fillId="0" borderId="0"/>
    <xf numFmtId="0" fontId="173" fillId="0" borderId="65" applyNumberFormat="0" applyFill="0" applyAlignment="0" applyProtection="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57" fillId="61" borderId="64" applyNumberFormat="0" applyAlignment="0" applyProtection="0"/>
    <xf numFmtId="0" fontId="4" fillId="0" borderId="0" applyNumberFormat="0" applyFill="0" applyBorder="0" applyAlignment="0" applyProtection="0"/>
    <xf numFmtId="42" fontId="7" fillId="0" borderId="0" applyFont="0" applyFill="0" applyBorder="0" applyAlignment="0" applyProtection="0"/>
    <xf numFmtId="0" fontId="12" fillId="0" borderId="0"/>
    <xf numFmtId="0" fontId="4" fillId="0" borderId="0" applyNumberFormat="0" applyFill="0" applyBorder="0" applyAlignment="0" applyProtection="0"/>
    <xf numFmtId="42" fontId="7" fillId="0" borderId="0" applyFont="0" applyFill="0" applyBorder="0" applyAlignment="0" applyProtection="0"/>
    <xf numFmtId="0" fontId="7" fillId="0" borderId="0"/>
    <xf numFmtId="0" fontId="57" fillId="61" borderId="64" applyNumberFormat="0" applyAlignment="0" applyProtection="0"/>
    <xf numFmtId="0" fontId="7" fillId="0" borderId="0"/>
    <xf numFmtId="0" fontId="7" fillId="0" borderId="0"/>
    <xf numFmtId="0" fontId="57" fillId="119" borderId="64" applyNumberFormat="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42" fontId="7"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183" fontId="57" fillId="61" borderId="64" applyNumberFormat="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178" fontId="7" fillId="0" borderId="0"/>
    <xf numFmtId="0" fontId="12" fillId="0" borderId="0"/>
    <xf numFmtId="0" fontId="12" fillId="0" borderId="0"/>
    <xf numFmtId="0" fontId="7" fillId="0" borderId="0"/>
    <xf numFmtId="178" fontId="7" fillId="0" borderId="0"/>
    <xf numFmtId="0" fontId="7" fillId="0" borderId="0"/>
    <xf numFmtId="178"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111" fillId="61" borderId="64" applyNumberFormat="0" applyAlignment="0" applyProtection="0"/>
    <xf numFmtId="0" fontId="12" fillId="0" borderId="0"/>
    <xf numFmtId="0" fontId="7" fillId="0" borderId="0"/>
    <xf numFmtId="0" fontId="12" fillId="0" borderId="0"/>
    <xf numFmtId="0" fontId="7"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5" fillId="0" borderId="0" applyNumberFormat="0" applyFont="0" applyFill="0" applyBorder="0" applyAlignment="0" applyProtection="0">
      <alignment horizontal="left" wrapText="1" indent="1"/>
    </xf>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175" fillId="0" borderId="0" applyNumberFormat="0" applyFill="0" applyBorder="0" applyAlignment="0" applyProtection="0">
      <alignment vertical="top"/>
      <protection locked="0"/>
    </xf>
    <xf numFmtId="0" fontId="7" fillId="0" borderId="0"/>
    <xf numFmtId="0" fontId="12" fillId="0" borderId="0"/>
    <xf numFmtId="0" fontId="12" fillId="0" borderId="0"/>
    <xf numFmtId="0" fontId="12" fillId="0" borderId="0"/>
    <xf numFmtId="0" fontId="50" fillId="0" borderId="0" applyNumberFormat="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70"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0" fontId="7"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0" fontId="12" fillId="0" borderId="0"/>
    <xf numFmtId="176" fontId="7"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11" fillId="61" borderId="64" applyNumberFormat="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180" fontId="117" fillId="0" borderId="0" applyFont="0" applyFill="0" applyBorder="0" applyAlignment="0" applyProtection="0"/>
    <xf numFmtId="165" fontId="63"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178" fontId="165" fillId="97" borderId="72"/>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83" fillId="86" borderId="77" applyNumberFormat="0" applyAlignment="0" applyProtection="0"/>
    <xf numFmtId="0" fontId="12" fillId="0" borderId="0"/>
    <xf numFmtId="0" fontId="7" fillId="0" borderId="0"/>
    <xf numFmtId="165" fontId="50"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4" fontId="51" fillId="0" borderId="0" applyFont="0" applyFill="0" applyBorder="0" applyAlignment="0" applyProtection="0">
      <alignment vertical="top"/>
    </xf>
    <xf numFmtId="0" fontId="7" fillId="0" borderId="0"/>
    <xf numFmtId="0" fontId="7" fillId="0" borderId="0"/>
    <xf numFmtId="0" fontId="72" fillId="119" borderId="0" applyNumberFormat="0" applyBorder="0" applyAlignment="0" applyProtection="0"/>
    <xf numFmtId="183" fontId="83" fillId="86" borderId="77" applyNumberFormat="0" applyAlignment="0" applyProtection="0"/>
    <xf numFmtId="0" fontId="83" fillId="86" borderId="77" applyNumberFormat="0" applyAlignment="0" applyProtection="0"/>
    <xf numFmtId="0" fontId="12" fillId="0" borderId="0"/>
    <xf numFmtId="0" fontId="7" fillId="0" borderId="0"/>
    <xf numFmtId="0" fontId="12" fillId="0" borderId="0"/>
    <xf numFmtId="0" fontId="7" fillId="0" borderId="0"/>
    <xf numFmtId="4" fontId="128" fillId="97" borderId="82" applyNumberFormat="0" applyProtection="0">
      <alignment vertical="center"/>
    </xf>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04" fontId="63" fillId="0" borderId="0"/>
    <xf numFmtId="0" fontId="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65" fontId="50" fillId="0" borderId="0" applyFont="0" applyFill="0" applyBorder="0" applyAlignment="0" applyProtection="0"/>
    <xf numFmtId="0" fontId="12" fillId="0" borderId="0"/>
    <xf numFmtId="178" fontId="65" fillId="0" borderId="0"/>
    <xf numFmtId="0" fontId="12" fillId="0" borderId="0"/>
    <xf numFmtId="202" fontId="7" fillId="0" borderId="0"/>
    <xf numFmtId="202" fontId="7" fillId="0" borderId="0"/>
    <xf numFmtId="202" fontId="7" fillId="0" borderId="0"/>
    <xf numFmtId="202" fontId="7" fillId="0" borderId="0"/>
    <xf numFmtId="0" fontId="7" fillId="0" borderId="0"/>
    <xf numFmtId="0" fontId="7" fillId="0" borderId="0"/>
    <xf numFmtId="0" fontId="12" fillId="0" borderId="0"/>
    <xf numFmtId="0" fontId="12" fillId="0" borderId="0"/>
    <xf numFmtId="0" fontId="114" fillId="97" borderId="14">
      <alignment horizontal="right" vertical="center"/>
    </xf>
    <xf numFmtId="0" fontId="7" fillId="0" borderId="0"/>
    <xf numFmtId="0" fontId="7" fillId="0" borderId="0"/>
    <xf numFmtId="183" fontId="114" fillId="97" borderId="14">
      <alignment horizontal="right" vertical="center"/>
    </xf>
    <xf numFmtId="0" fontId="12" fillId="0" borderId="0"/>
    <xf numFmtId="0" fontId="12" fillId="0" borderId="0"/>
    <xf numFmtId="180" fontId="114" fillId="97" borderId="14">
      <alignment horizontal="right" vertical="center" indent="1"/>
    </xf>
    <xf numFmtId="4" fontId="114" fillId="97" borderId="14">
      <alignment horizontal="right" vertical="center" indent="1"/>
    </xf>
    <xf numFmtId="231" fontId="114" fillId="97" borderId="14">
      <alignment horizontal="right" vertical="center" indent="1"/>
    </xf>
    <xf numFmtId="191" fontId="114" fillId="97" borderId="14">
      <alignment horizontal="right" vertical="center" indent="1"/>
    </xf>
    <xf numFmtId="0" fontId="12" fillId="0" borderId="0"/>
    <xf numFmtId="3" fontId="125" fillId="97" borderId="14">
      <alignment horizontal="right" vertical="center" indent="1"/>
    </xf>
    <xf numFmtId="0" fontId="12" fillId="0" borderId="0"/>
    <xf numFmtId="180" fontId="125" fillId="97" borderId="14">
      <alignment horizontal="right" vertical="center" indent="1"/>
    </xf>
    <xf numFmtId="0" fontId="12" fillId="0" borderId="0"/>
    <xf numFmtId="4" fontId="125" fillId="97" borderId="14">
      <alignment horizontal="right" vertical="center" indent="1"/>
    </xf>
    <xf numFmtId="231" fontId="125" fillId="97" borderId="14">
      <alignment horizontal="right" vertical="center" indent="1"/>
    </xf>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97" borderId="72"/>
    <xf numFmtId="165" fontId="50" fillId="0" borderId="0" applyFont="0" applyFill="0" applyBorder="0" applyAlignment="0" applyProtection="0"/>
    <xf numFmtId="0" fontId="12" fillId="0" borderId="0"/>
    <xf numFmtId="0" fontId="12" fillId="0" borderId="0"/>
    <xf numFmtId="178" fontId="7" fillId="97" borderId="72"/>
    <xf numFmtId="165" fontId="50" fillId="0" borderId="0" applyFont="0" applyFill="0" applyBorder="0" applyAlignment="0" applyProtection="0"/>
    <xf numFmtId="0" fontId="12" fillId="0" borderId="0"/>
    <xf numFmtId="0" fontId="12" fillId="0" borderId="0"/>
    <xf numFmtId="183" fontId="7" fillId="97" borderId="72"/>
    <xf numFmtId="165" fontId="50" fillId="0" borderId="0" applyFont="0" applyFill="0" applyBorder="0" applyAlignment="0" applyProtection="0"/>
    <xf numFmtId="0" fontId="12" fillId="0" borderId="0"/>
    <xf numFmtId="0" fontId="12" fillId="0" borderId="0"/>
    <xf numFmtId="0" fontId="7" fillId="97" borderId="72"/>
    <xf numFmtId="165" fontId="50" fillId="0" borderId="0" applyFont="0" applyFill="0" applyBorder="0" applyAlignment="0" applyProtection="0"/>
    <xf numFmtId="0" fontId="7" fillId="0" borderId="0"/>
    <xf numFmtId="183" fontId="7" fillId="97" borderId="72"/>
    <xf numFmtId="0" fontId="50" fillId="0" borderId="0" applyNumberFormat="0" applyFont="0" applyFill="0" applyBorder="0" applyAlignment="0" applyProtection="0"/>
    <xf numFmtId="0" fontId="12" fillId="0" borderId="0"/>
    <xf numFmtId="0" fontId="12" fillId="0" borderId="0"/>
    <xf numFmtId="0" fontId="7" fillId="97" borderId="72"/>
    <xf numFmtId="0" fontId="12" fillId="0" borderId="0"/>
    <xf numFmtId="0" fontId="2" fillId="0" borderId="0"/>
    <xf numFmtId="0" fontId="170" fillId="82" borderId="14">
      <alignment horizontal="center" vertical="center"/>
    </xf>
    <xf numFmtId="0" fontId="7" fillId="0" borderId="0"/>
    <xf numFmtId="183" fontId="170" fillId="82" borderId="14">
      <alignment horizontal="center" vertical="center"/>
    </xf>
    <xf numFmtId="0" fontId="170" fillId="82" borderId="14">
      <alignment horizontal="center" vertical="center"/>
    </xf>
    <xf numFmtId="0" fontId="114" fillId="97" borderId="14">
      <alignment horizontal="right" vertical="center"/>
    </xf>
    <xf numFmtId="178" fontId="114" fillId="97" borderId="14">
      <alignment horizontal="right" vertical="center"/>
    </xf>
    <xf numFmtId="0" fontId="7" fillId="97" borderId="0"/>
    <xf numFmtId="183" fontId="7" fillId="97" borderId="0"/>
    <xf numFmtId="0" fontId="7" fillId="102" borderId="0"/>
    <xf numFmtId="178" fontId="7" fillId="97" borderId="0"/>
    <xf numFmtId="0" fontId="12" fillId="0" borderId="0"/>
    <xf numFmtId="0" fontId="171" fillId="97" borderId="93">
      <alignment vertical="center"/>
    </xf>
    <xf numFmtId="0" fontId="7" fillId="0" borderId="0"/>
    <xf numFmtId="183" fontId="171" fillId="97" borderId="93">
      <alignment vertical="center"/>
    </xf>
    <xf numFmtId="178" fontId="171" fillId="97" borderId="93">
      <alignment vertical="center"/>
    </xf>
    <xf numFmtId="0" fontId="193" fillId="97" borderId="94">
      <alignment vertical="center"/>
    </xf>
    <xf numFmtId="178" fontId="193" fillId="97" borderId="94">
      <alignment vertical="center"/>
    </xf>
    <xf numFmtId="0" fontId="171" fillId="97" borderId="14"/>
    <xf numFmtId="183" fontId="171" fillId="97" borderId="14"/>
    <xf numFmtId="178" fontId="171" fillId="97" borderId="14"/>
    <xf numFmtId="183" fontId="125" fillId="97" borderId="14">
      <alignment horizontal="right" vertical="center"/>
    </xf>
    <xf numFmtId="0" fontId="7" fillId="0" borderId="0"/>
    <xf numFmtId="0" fontId="125" fillId="97" borderId="14">
      <alignment horizontal="right" vertical="center"/>
    </xf>
    <xf numFmtId="0" fontId="4" fillId="0" borderId="0" applyNumberFormat="0" applyFill="0" applyBorder="0" applyAlignment="0" applyProtection="0"/>
    <xf numFmtId="0" fontId="196" fillId="121" borderId="14">
      <alignment horizontal="left" vertical="center"/>
    </xf>
    <xf numFmtId="0" fontId="196" fillId="121" borderId="14">
      <alignment horizontal="left" vertical="center"/>
    </xf>
    <xf numFmtId="9" fontId="63" fillId="0" borderId="0" applyFont="0" applyFill="0" applyBorder="0" applyAlignment="0" applyProtection="0"/>
    <xf numFmtId="178" fontId="196" fillId="121" borderId="14">
      <alignment horizontal="left" vertical="center"/>
    </xf>
    <xf numFmtId="0" fontId="4" fillId="0" borderId="0" applyNumberFormat="0" applyFill="0" applyBorder="0" applyAlignment="0" applyProtection="0"/>
    <xf numFmtId="178" fontId="196" fillId="121" borderId="14">
      <alignment horizontal="left" vertical="center"/>
    </xf>
    <xf numFmtId="183" fontId="192" fillId="97" borderId="14">
      <alignment horizontal="left" vertical="center"/>
    </xf>
    <xf numFmtId="0" fontId="192" fillId="97" borderId="14">
      <alignment horizontal="left" vertical="center"/>
    </xf>
    <xf numFmtId="178" fontId="192" fillId="97" borderId="14">
      <alignment horizontal="left" vertical="center"/>
    </xf>
    <xf numFmtId="0" fontId="63" fillId="0" borderId="0"/>
    <xf numFmtId="0" fontId="165" fillId="97" borderId="72"/>
    <xf numFmtId="183" fontId="165" fillId="97" borderId="72"/>
    <xf numFmtId="0" fontId="165" fillId="102" borderId="86"/>
    <xf numFmtId="183" fontId="170" fillId="61" borderId="14">
      <alignment horizontal="left" vertical="center"/>
    </xf>
    <xf numFmtId="0" fontId="170" fillId="61" borderId="14">
      <alignment horizontal="left" vertical="center"/>
    </xf>
    <xf numFmtId="43" fontId="7" fillId="0" borderId="0" applyFont="0" applyFill="0" applyBorder="0" applyAlignment="0" applyProtection="0"/>
    <xf numFmtId="43" fontId="12" fillId="0" borderId="0" applyFont="0" applyFill="0" applyBorder="0" applyAlignment="0" applyProtection="0"/>
    <xf numFmtId="178" fontId="170" fillId="61" borderId="14">
      <alignment horizontal="left" vertical="center"/>
    </xf>
    <xf numFmtId="170" fontId="137" fillId="0" borderId="96" applyAlignment="0">
      <alignment horizontal="right"/>
    </xf>
    <xf numFmtId="42" fontId="50"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5" fontId="2"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43" fontId="123" fillId="0" borderId="0" applyFont="0" applyFill="0" applyBorder="0" applyAlignment="0" applyProtection="0"/>
    <xf numFmtId="0" fontId="12" fillId="0" borderId="0"/>
    <xf numFmtId="0" fontId="12" fillId="0" borderId="0"/>
    <xf numFmtId="0" fontId="7" fillId="0" borderId="0"/>
    <xf numFmtId="165" fontId="66"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5" fontId="2" fillId="0" borderId="0" applyFont="0" applyFill="0" applyBorder="0" applyAlignment="0" applyProtection="0"/>
    <xf numFmtId="5" fontId="2" fillId="0" borderId="0" applyFont="0" applyFill="0" applyBorder="0" applyAlignment="0" applyProtection="0"/>
    <xf numFmtId="0" fontId="12" fillId="0" borderId="0"/>
    <xf numFmtId="5" fontId="2" fillId="0" borderId="0" applyFont="0" applyFill="0" applyBorder="0" applyAlignment="0" applyProtection="0"/>
    <xf numFmtId="0" fontId="7" fillId="0" borderId="0"/>
    <xf numFmtId="195" fontId="112" fillId="0" borderId="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5" fontId="2" fillId="0" borderId="0" applyFont="0" applyFill="0" applyBorder="0" applyAlignment="0" applyProtection="0"/>
    <xf numFmtId="176" fontId="7" fillId="0" borderId="0" applyFont="0" applyFill="0" applyBorder="0" applyAlignment="0" applyProtection="0"/>
    <xf numFmtId="43" fontId="123"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5" fontId="2" fillId="0" borderId="0" applyFont="0" applyFill="0" applyBorder="0" applyAlignment="0" applyProtection="0"/>
    <xf numFmtId="5" fontId="2" fillId="0" borderId="0" applyFont="0" applyFill="0" applyBorder="0" applyAlignment="0" applyProtection="0"/>
    <xf numFmtId="0" fontId="12" fillId="0" borderId="0"/>
    <xf numFmtId="5"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0" fontId="12" fillId="0" borderId="0"/>
    <xf numFmtId="43" fontId="123" fillId="0" borderId="0" applyFont="0" applyFill="0" applyBorder="0" applyAlignment="0" applyProtection="0"/>
    <xf numFmtId="0" fontId="7" fillId="0" borderId="0"/>
    <xf numFmtId="0" fontId="7" fillId="0" borderId="0"/>
    <xf numFmtId="0" fontId="7" fillId="0" borderId="0"/>
    <xf numFmtId="43" fontId="123" fillId="0" borderId="0" applyFont="0" applyFill="0" applyBorder="0" applyAlignment="0" applyProtection="0"/>
    <xf numFmtId="0" fontId="7" fillId="0" borderId="0"/>
    <xf numFmtId="0" fontId="7" fillId="0" borderId="0"/>
    <xf numFmtId="0" fontId="2" fillId="0" borderId="0"/>
    <xf numFmtId="0" fontId="7" fillId="0" borderId="0"/>
    <xf numFmtId="0" fontId="12" fillId="0" borderId="0"/>
    <xf numFmtId="0" fontId="12" fillId="0" borderId="0"/>
    <xf numFmtId="165" fontId="63" fillId="0" borderId="0" applyFont="0" applyFill="0" applyBorder="0" applyAlignment="0" applyProtection="0"/>
    <xf numFmtId="43" fontId="12" fillId="0" borderId="0" applyFont="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5"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23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0" fontId="7" fillId="0" borderId="0"/>
    <xf numFmtId="165"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43" fontId="123" fillId="0" borderId="0" applyFont="0" applyFill="0" applyBorder="0" applyAlignment="0" applyProtection="0"/>
    <xf numFmtId="0" fontId="12"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12" fillId="0" borderId="0"/>
    <xf numFmtId="0" fontId="12" fillId="0" borderId="0"/>
    <xf numFmtId="42" fontId="50"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212" fontId="112" fillId="0" borderId="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123"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2" fontId="112" fillId="0" borderId="0" applyFill="0" applyBorder="0" applyAlignment="0" applyProtection="0"/>
    <xf numFmtId="43" fontId="1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7" fillId="0" borderId="0"/>
    <xf numFmtId="43" fontId="123" fillId="0" borderId="0" applyFont="0" applyFill="0" applyBorder="0" applyAlignment="0" applyProtection="0"/>
    <xf numFmtId="0" fontId="12" fillId="0" borderId="0"/>
    <xf numFmtId="0" fontId="7" fillId="0" borderId="0"/>
    <xf numFmtId="0" fontId="7" fillId="0" borderId="0"/>
    <xf numFmtId="43" fontId="123" fillId="0" borderId="0" applyFont="0" applyFill="0" applyBorder="0" applyAlignment="0" applyProtection="0"/>
    <xf numFmtId="0" fontId="7" fillId="0" borderId="0"/>
    <xf numFmtId="0" fontId="7" fillId="0" borderId="0"/>
    <xf numFmtId="0" fontId="7" fillId="0" borderId="0"/>
    <xf numFmtId="43" fontId="123" fillId="0" borderId="0" applyFont="0" applyFill="0" applyBorder="0" applyAlignment="0" applyProtection="0"/>
    <xf numFmtId="0" fontId="7" fillId="0" borderId="0"/>
    <xf numFmtId="43" fontId="123" fillId="0" borderId="0" applyFont="0" applyFill="0" applyBorder="0" applyAlignment="0" applyProtection="0"/>
    <xf numFmtId="165" fontId="63" fillId="0" borderId="0" applyFont="0" applyFill="0" applyBorder="0" applyAlignment="0" applyProtection="0"/>
    <xf numFmtId="0" fontId="1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5" fontId="2" fillId="0" borderId="0" applyFont="0" applyFill="0" applyBorder="0" applyAlignment="0" applyProtection="0"/>
    <xf numFmtId="0" fontId="7" fillId="0" borderId="0"/>
    <xf numFmtId="0" fontId="7"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7"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91" fontId="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5" fontId="2" fillId="0" borderId="0" applyFont="0" applyFill="0" applyBorder="0" applyAlignment="0" applyProtection="0"/>
    <xf numFmtId="43" fontId="123" fillId="0" borderId="0" applyFont="0" applyFill="0" applyBorder="0" applyAlignment="0" applyProtection="0"/>
    <xf numFmtId="165" fontId="50" fillId="0" borderId="0" applyFont="0" applyFill="0" applyBorder="0" applyAlignment="0" applyProtection="0"/>
    <xf numFmtId="0" fontId="7" fillId="0" borderId="0"/>
    <xf numFmtId="165" fontId="7"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4" fillId="0" borderId="0" applyNumberForma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0" fontId="7" fillId="0" borderId="0"/>
    <xf numFmtId="42" fontId="50" fillId="0" borderId="0" applyFont="0" applyFill="0" applyBorder="0" applyAlignment="0" applyProtection="0"/>
    <xf numFmtId="195" fontId="112" fillId="0" borderId="0" applyFill="0" applyBorder="0" applyAlignment="0" applyProtection="0"/>
    <xf numFmtId="165" fontId="50" fillId="0" borderId="0" applyFont="0" applyFill="0" applyBorder="0" applyAlignment="0" applyProtection="0"/>
    <xf numFmtId="5" fontId="2"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3" fontId="123"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91" fontId="7" fillId="0" borderId="0" applyFont="0" applyFill="0" applyBorder="0" applyAlignment="0" applyProtection="0"/>
    <xf numFmtId="0" fontId="7" fillId="0" borderId="0"/>
    <xf numFmtId="165" fontId="7" fillId="0" borderId="0" applyFont="0" applyFill="0" applyBorder="0" applyAlignment="0" applyProtection="0"/>
    <xf numFmtId="43" fontId="123" fillId="0" borderId="0" applyFont="0" applyFill="0" applyBorder="0" applyAlignment="0" applyProtection="0"/>
    <xf numFmtId="165" fontId="7" fillId="0" borderId="0" applyFont="0" applyFill="0" applyBorder="0" applyAlignment="0" applyProtection="0"/>
    <xf numFmtId="43" fontId="123" fillId="0" borderId="0" applyFont="0" applyFill="0" applyBorder="0" applyAlignment="0" applyProtection="0"/>
    <xf numFmtId="0" fontId="4" fillId="0" borderId="0" applyNumberFormat="0" applyFill="0" applyBorder="0" applyAlignment="0" applyProtection="0"/>
    <xf numFmtId="0" fontId="12" fillId="0" borderId="0"/>
    <xf numFmtId="195" fontId="112" fillId="0" borderId="0" applyFill="0" applyBorder="0" applyAlignment="0" applyProtection="0"/>
    <xf numFmtId="43" fontId="123" fillId="0" borderId="0" applyFont="0" applyFill="0" applyBorder="0" applyAlignment="0" applyProtection="0"/>
    <xf numFmtId="166" fontId="7" fillId="0" borderId="0" applyFont="0" applyFill="0" applyBorder="0" applyAlignment="0" applyProtection="0"/>
    <xf numFmtId="195" fontId="112" fillId="0" borderId="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2" fillId="0" borderId="0"/>
    <xf numFmtId="165" fontId="2" fillId="0" borderId="0" applyFon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191"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165" fontId="2" fillId="0" borderId="0" applyFont="0" applyFill="0" applyBorder="0" applyAlignment="0" applyProtection="0"/>
    <xf numFmtId="0" fontId="12" fillId="0" borderId="0"/>
    <xf numFmtId="0" fontId="7" fillId="0" borderId="0"/>
    <xf numFmtId="191" fontId="7" fillId="0" borderId="0" applyFont="0" applyFill="0" applyBorder="0" applyAlignment="0" applyProtection="0"/>
    <xf numFmtId="43" fontId="7" fillId="0" borderId="0" applyFont="0" applyFill="0" applyBorder="0" applyAlignment="0" applyProtection="0"/>
    <xf numFmtId="0" fontId="7" fillId="0" borderId="0"/>
    <xf numFmtId="165" fontId="12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194"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12" fillId="0" borderId="0"/>
    <xf numFmtId="0" fontId="4"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 fillId="0" borderId="0"/>
    <xf numFmtId="0" fontId="2" fillId="0" borderId="0"/>
    <xf numFmtId="165" fontId="2" fillId="0" borderId="0" applyFont="0" applyFill="0" applyBorder="0" applyAlignment="0" applyProtection="0"/>
    <xf numFmtId="0" fontId="7" fillId="0" borderId="0"/>
    <xf numFmtId="0" fontId="2" fillId="0" borderId="0"/>
    <xf numFmtId="165" fontId="2" fillId="0" borderId="0" applyFont="0" applyFill="0" applyBorder="0" applyAlignment="0" applyProtection="0"/>
    <xf numFmtId="0" fontId="7" fillId="0" borderId="0"/>
    <xf numFmtId="165" fontId="50" fillId="0" borderId="0" applyFont="0" applyFill="0" applyBorder="0" applyAlignment="0" applyProtection="0"/>
    <xf numFmtId="166" fontId="7"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83" fontId="4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7" fillId="0" borderId="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78" fontId="47" fillId="0" borderId="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3" fontId="7"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95" fontId="112" fillId="0" borderId="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1" fillId="0" borderId="80" applyNumberFormat="0" applyFill="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97" fillId="94" borderId="0" applyNumberFormat="0" applyBorder="0" applyAlignment="0" applyProtection="0"/>
    <xf numFmtId="165" fontId="50" fillId="0" borderId="0" applyFont="0" applyFill="0" applyBorder="0" applyAlignment="0" applyProtection="0"/>
    <xf numFmtId="186"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7" fillId="0" borderId="0"/>
    <xf numFmtId="165" fontId="2"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202"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0" fontId="7" fillId="0" borderId="0"/>
    <xf numFmtId="191"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63"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2" fillId="0" borderId="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55" fontId="7" fillId="0" borderId="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229" fontId="15"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86"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98" fontId="63"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15"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183" fontId="15"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2" fillId="0" borderId="0"/>
    <xf numFmtId="0" fontId="7" fillId="0" borderId="0"/>
    <xf numFmtId="165" fontId="7"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221"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254" fontId="50" fillId="0" borderId="0" applyFont="0" applyFill="0" applyBorder="0" applyAlignment="0" applyProtection="0"/>
    <xf numFmtId="165" fontId="50" fillId="0" borderId="0" applyFont="0" applyFill="0" applyBorder="0" applyAlignment="0" applyProtection="0"/>
    <xf numFmtId="224" fontId="51" fillId="0" borderId="0" applyFont="0" applyFill="0" applyBorder="0" applyAlignment="0" applyProtection="0">
      <alignment vertical="top"/>
    </xf>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42" fontId="50" fillId="0" borderId="0" applyFont="0" applyFill="0" applyBorder="0" applyAlignment="0" applyProtection="0"/>
    <xf numFmtId="42"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2"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1"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40" fillId="0" borderId="0" applyNumberForma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212" fontId="112" fillId="0" borderId="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0" fontId="12" fillId="0" borderId="0"/>
    <xf numFmtId="165" fontId="50" fillId="0" borderId="0" applyFont="0" applyFill="0" applyBorder="0" applyAlignment="0" applyProtection="0"/>
    <xf numFmtId="183" fontId="15"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68" fillId="31"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2"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43" fontId="15"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3" fontId="74" fillId="0" borderId="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0" fontId="7" fillId="0" borderId="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0" fontId="2" fillId="0" borderId="0" applyFont="0" applyFill="0" applyBorder="0" applyAlignment="0" applyProtection="0"/>
    <xf numFmtId="43" fontId="74" fillId="0" borderId="0" applyFont="0" applyFill="0" applyBorder="0" applyAlignment="0" applyProtection="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15"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70" fontId="50" fillId="0" borderId="0" applyFont="0" applyFill="0" applyBorder="0" applyAlignment="0" applyProtection="0"/>
    <xf numFmtId="0" fontId="12" fillId="0" borderId="0"/>
    <xf numFmtId="165" fontId="50" fillId="0" borderId="0" applyFont="0" applyFill="0" applyBorder="0" applyAlignment="0" applyProtection="0"/>
    <xf numFmtId="170"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0" borderId="0"/>
    <xf numFmtId="191" fontId="7" fillId="0" borderId="0" applyFont="0" applyFill="0" applyBorder="0" applyAlignment="0" applyProtection="0"/>
    <xf numFmtId="165" fontId="50" fillId="0" borderId="0" applyFont="0" applyFill="0" applyBorder="0" applyAlignment="0" applyProtection="0"/>
    <xf numFmtId="0" fontId="7" fillId="0" borderId="0"/>
    <xf numFmtId="0" fontId="229" fillId="0" borderId="0" applyNumberFormat="0" applyFill="0" applyBorder="0" applyAlignment="0" applyProtection="0">
      <alignment vertical="top"/>
      <protection locked="0"/>
    </xf>
    <xf numFmtId="165" fontId="50" fillId="0" borderId="0" applyFont="0" applyFill="0" applyBorder="0" applyAlignment="0" applyProtection="0"/>
    <xf numFmtId="165" fontId="50" fillId="0" borderId="0" applyFont="0" applyFill="0" applyBorder="0" applyAlignment="0" applyProtection="0"/>
    <xf numFmtId="183" fontId="229" fillId="0" borderId="0" applyNumberFormat="0" applyFill="0" applyBorder="0" applyAlignment="0" applyProtection="0">
      <alignment vertical="top"/>
      <protection locked="0"/>
    </xf>
    <xf numFmtId="165" fontId="50" fillId="0" borderId="0" applyFont="0" applyFill="0" applyBorder="0" applyAlignment="0" applyProtection="0"/>
    <xf numFmtId="0" fontId="7" fillId="0" borderId="0"/>
    <xf numFmtId="0" fontId="229" fillId="0" borderId="0" applyNumberFormat="0" applyFill="0" applyBorder="0" applyAlignment="0" applyProtection="0">
      <alignment vertical="top"/>
      <protection locked="0"/>
    </xf>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13"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2"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12" fillId="0" borderId="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0" fontId="2" fillId="0" borderId="0"/>
    <xf numFmtId="165" fontId="50" fillId="0" borderId="0" applyFont="0" applyFill="0" applyBorder="0" applyAlignment="0" applyProtection="0"/>
    <xf numFmtId="0" fontId="7" fillId="0" borderId="0"/>
    <xf numFmtId="0" fontId="7" fillId="0" borderId="0" applyNumberFormat="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95"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166" fontId="7" fillId="0" borderId="0" applyFon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0" fontId="7" fillId="0" borderId="0"/>
    <xf numFmtId="43" fontId="7" fillId="0" borderId="0" applyFont="0" applyFill="0" applyBorder="0" applyAlignment="0" applyProtection="0"/>
    <xf numFmtId="165" fontId="63" fillId="0" borderId="0" applyFont="0" applyFill="0" applyBorder="0" applyAlignment="0" applyProtection="0"/>
    <xf numFmtId="191" fontId="7" fillId="0" borderId="0" applyFont="0" applyFill="0" applyBorder="0" applyAlignment="0" applyProtection="0"/>
    <xf numFmtId="165" fontId="63"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18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5" fontId="214"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165" fontId="63"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212" fontId="112" fillId="0" borderId="0" applyFill="0" applyBorder="0" applyAlignment="0" applyProtection="0"/>
    <xf numFmtId="0" fontId="12" fillId="0" borderId="0"/>
    <xf numFmtId="0" fontId="12" fillId="0" borderId="0"/>
    <xf numFmtId="43"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2"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12" fillId="0" borderId="0"/>
    <xf numFmtId="249"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Font="0" applyFill="0" applyBorder="0" applyAlignment="0" applyProtection="0"/>
    <xf numFmtId="1" fontId="198" fillId="123" borderId="20" applyNumberFormat="0" applyBorder="0" applyAlignment="0">
      <alignment horizontal="centerContinuous" vertical="center"/>
      <protection locked="0"/>
    </xf>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9" fontId="63"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12" fillId="0" borderId="0"/>
    <xf numFmtId="42" fontId="50" fillId="0" borderId="0" applyFont="0" applyFill="0" applyBorder="0" applyAlignment="0" applyProtection="0"/>
    <xf numFmtId="43" fontId="7" fillId="0" borderId="0" applyFont="0" applyFill="0" applyBorder="0" applyAlignment="0" applyProtection="0"/>
    <xf numFmtId="0" fontId="12" fillId="0" borderId="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97" fillId="95" borderId="0" applyNumberFormat="0" applyBorder="0" applyAlignment="0" applyProtection="0"/>
    <xf numFmtId="214" fontId="210" fillId="0" borderId="0">
      <protection locked="0"/>
    </xf>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1" fillId="0" borderId="0">
      <protection locked="0"/>
    </xf>
    <xf numFmtId="42" fontId="50" fillId="0" borderId="0" applyFont="0" applyFill="0" applyBorder="0" applyAlignment="0" applyProtection="0"/>
    <xf numFmtId="183" fontId="121" fillId="0" borderId="0">
      <protection locked="0"/>
    </xf>
    <xf numFmtId="42" fontId="50" fillId="0" borderId="0" applyFont="0" applyFill="0" applyBorder="0" applyAlignment="0" applyProtection="0"/>
    <xf numFmtId="0" fontId="121" fillId="0" borderId="0">
      <protection locked="0"/>
    </xf>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237" fontId="7"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6"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63"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2"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221"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3" fontId="7" fillId="0" borderId="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3" fontId="7" fillId="0" borderId="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165" fontId="2"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7" fillId="0" borderId="0" applyFill="0" applyBorder="0" applyAlignment="0" applyProtection="0"/>
    <xf numFmtId="0" fontId="7" fillId="0" borderId="0"/>
    <xf numFmtId="0" fontId="7" fillId="0" borderId="0"/>
    <xf numFmtId="0" fontId="7" fillId="0" borderId="0"/>
    <xf numFmtId="0" fontId="12" fillId="0" borderId="0"/>
    <xf numFmtId="42" fontId="50" fillId="0" borderId="0" applyFont="0" applyFill="0" applyBorder="0" applyAlignment="0" applyProtection="0"/>
    <xf numFmtId="3" fontId="7" fillId="0" borderId="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165"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42" fontId="50" fillId="0" borderId="0" applyFont="0" applyFill="0" applyBorder="0" applyAlignment="0" applyProtection="0"/>
    <xf numFmtId="0" fontId="7" fillId="0" borderId="0"/>
    <xf numFmtId="0" fontId="12" fillId="0" borderId="0"/>
    <xf numFmtId="0" fontId="2" fillId="37" borderId="67" applyNumberFormat="0" applyFont="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178" fontId="136"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83" fontId="15" fillId="0" borderId="8" applyNumberFormat="0" applyFont="0" applyFill="0" applyAlignment="0" applyProtection="0">
      <alignment horizontal="center"/>
    </xf>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183" fontId="136" fillId="0" borderId="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234"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43"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3" fontId="117"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2" fillId="0" borderId="0"/>
    <xf numFmtId="0" fontId="2" fillId="0" borderId="0"/>
    <xf numFmtId="42" fontId="50" fillId="0" borderId="0" applyFont="0" applyFill="0" applyBorder="0" applyAlignment="0" applyProtection="0"/>
    <xf numFmtId="0" fontId="2"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0" fontId="2"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261" fontId="112" fillId="0" borderId="0" applyFill="0" applyBorder="0" applyAlignment="0" applyProtection="0"/>
    <xf numFmtId="42" fontId="50" fillId="0" borderId="0" applyFont="0" applyFill="0" applyBorder="0" applyAlignment="0" applyProtection="0"/>
    <xf numFmtId="250" fontId="12" fillId="0" borderId="0" applyFill="0" applyBorder="0" applyAlignment="0" applyProtection="0"/>
    <xf numFmtId="0" fontId="7" fillId="0" borderId="0"/>
    <xf numFmtId="0" fontId="7" fillId="0" borderId="0"/>
    <xf numFmtId="42" fontId="2"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178" fontId="19"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63"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42"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2" fillId="0" borderId="0"/>
    <xf numFmtId="234"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0" fontId="7" fillId="0" borderId="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165" fontId="7" fillId="0" borderId="0" applyFont="0" applyFill="0" applyBorder="0" applyAlignment="0" applyProtection="0"/>
    <xf numFmtId="0" fontId="7" fillId="0" borderId="0"/>
    <xf numFmtId="42" fontId="50"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7" fillId="0" borderId="0"/>
    <xf numFmtId="0" fontId="12" fillId="0" borderId="0"/>
    <xf numFmtId="42" fontId="50"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3" fontId="7" fillId="0" borderId="0" applyFont="0" applyFill="0" applyBorder="0" applyAlignment="0" applyProtection="0"/>
    <xf numFmtId="0" fontId="103" fillId="0" borderId="81"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4" fillId="0" borderId="0" applyNumberFormat="0" applyFill="0" applyBorder="0" applyAlignment="0" applyProtection="0"/>
    <xf numFmtId="0" fontId="2" fillId="0" borderId="0"/>
    <xf numFmtId="42" fontId="50" fillId="0" borderId="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42" fontId="50" fillId="0" borderId="0" applyFont="0" applyFill="0" applyBorder="0" applyAlignment="0" applyProtection="0"/>
    <xf numFmtId="254" fontId="50" fillId="0" borderId="0" applyFont="0" applyFill="0" applyBorder="0" applyAlignment="0" applyProtection="0"/>
    <xf numFmtId="0" fontId="7" fillId="0" borderId="0"/>
    <xf numFmtId="0" fontId="2" fillId="0" borderId="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0" fontId="2" fillId="0" borderId="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7" fillId="0" borderId="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0" fontId="12" fillId="0" borderId="0"/>
    <xf numFmtId="195" fontId="112" fillId="0" borderId="0" applyFill="0" applyBorder="0" applyAlignment="0" applyProtection="0"/>
    <xf numFmtId="42" fontId="50" fillId="0" borderId="0" applyFont="0" applyFill="0" applyBorder="0" applyAlignment="0" applyProtection="0"/>
    <xf numFmtId="43" fontId="1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2"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42" fontId="50" fillId="0" borderId="0" applyFont="0" applyFill="0" applyBorder="0" applyAlignment="0" applyProtection="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50" fillId="0" borderId="0" applyNumberFormat="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0" fontId="12" fillId="0" borderId="0"/>
    <xf numFmtId="0" fontId="12" fillId="0" borderId="0"/>
    <xf numFmtId="42" fontId="50" fillId="0" borderId="0" applyFont="0" applyFill="0" applyBorder="0" applyAlignment="0" applyProtection="0"/>
    <xf numFmtId="42" fontId="50" fillId="0" borderId="0" applyFont="0" applyFill="0" applyBorder="0" applyAlignment="0" applyProtection="0"/>
    <xf numFmtId="0" fontId="7" fillId="0" borderId="0"/>
    <xf numFmtId="0" fontId="12" fillId="0" borderId="0"/>
    <xf numFmtId="42" fontId="50" fillId="0" borderId="0" applyFont="0" applyFill="0" applyBorder="0" applyAlignment="0" applyProtection="0"/>
    <xf numFmtId="0" fontId="4" fillId="0" borderId="0" applyNumberFormat="0" applyFill="0" applyBorder="0" applyAlignment="0" applyProtection="0"/>
    <xf numFmtId="42" fontId="50" fillId="0" borderId="0" applyFont="0" applyFill="0" applyBorder="0" applyAlignment="0" applyProtection="0"/>
    <xf numFmtId="204" fontId="63" fillId="0" borderId="0"/>
    <xf numFmtId="0" fontId="12" fillId="0" borderId="0"/>
    <xf numFmtId="0" fontId="12" fillId="0" borderId="0"/>
    <xf numFmtId="0" fontId="4" fillId="0" borderId="0" applyNumberFormat="0" applyFill="0" applyBorder="0" applyAlignment="0" applyProtection="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0" fontId="7" fillId="0" borderId="0"/>
    <xf numFmtId="0" fontId="7" fillId="0" borderId="0"/>
    <xf numFmtId="42" fontId="50" fillId="0" borderId="0" applyFont="0" applyFill="0" applyBorder="0" applyAlignment="0" applyProtection="0"/>
    <xf numFmtId="42" fontId="50" fillId="0" borderId="0" applyFont="0" applyFill="0" applyBorder="0" applyAlignment="0" applyProtection="0"/>
    <xf numFmtId="42"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224" fontId="123"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4"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95" fontId="112" fillId="0" borderId="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0" fontId="12" fillId="0" borderId="0"/>
    <xf numFmtId="0" fontId="2" fillId="0" borderId="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0" fontId="2" fillId="0" borderId="0"/>
    <xf numFmtId="42" fontId="7"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0" fontId="7" fillId="0" borderId="0"/>
    <xf numFmtId="165" fontId="50"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95"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9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83"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2" fillId="0" borderId="0"/>
    <xf numFmtId="212"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15" fillId="0" borderId="0"/>
    <xf numFmtId="165" fontId="50" fillId="0" borderId="0" applyFont="0" applyFill="0" applyBorder="0" applyAlignment="0" applyProtection="0"/>
    <xf numFmtId="224" fontId="123"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3" fontId="97" fillId="94" borderId="0" applyNumberFormat="0" applyBorder="0" applyAlignment="0" applyProtection="0"/>
    <xf numFmtId="165" fontId="50" fillId="0" borderId="0" applyFont="0" applyFill="0" applyBorder="0" applyAlignment="0" applyProtection="0"/>
    <xf numFmtId="0" fontId="7" fillId="0" borderId="0"/>
    <xf numFmtId="183" fontId="232" fillId="94" borderId="0" applyNumberFormat="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2" fillId="0" borderId="0"/>
    <xf numFmtId="165" fontId="7"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4"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2" fillId="0" borderId="0"/>
    <xf numFmtId="165" fontId="50"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237" fontId="7" fillId="0" borderId="0" applyFont="0" applyFill="0" applyBorder="0" applyAlignment="0" applyProtection="0"/>
    <xf numFmtId="44"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206" fontId="2"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65" fontId="50" fillId="0" borderId="0" applyFont="0" applyFill="0" applyBorder="0" applyAlignment="0" applyProtection="0"/>
    <xf numFmtId="0" fontId="2" fillId="0" borderId="0"/>
    <xf numFmtId="43" fontId="2" fillId="0" borderId="0" applyFont="0" applyFill="0" applyBorder="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4"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2"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2" fillId="0" borderId="0"/>
    <xf numFmtId="165" fontId="50" fillId="0" borderId="0" applyFont="0" applyFill="0" applyBorder="0" applyAlignment="0" applyProtection="0"/>
    <xf numFmtId="165" fontId="2"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183" fontId="219" fillId="0" borderId="0" applyNumberFormat="0" applyFill="0" applyBorder="0" applyAlignment="0" applyProtection="0">
      <alignment vertical="top"/>
      <protection locked="0"/>
    </xf>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165" fontId="50" fillId="0" borderId="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78" fontId="224" fillId="0" borderId="0" applyNumberFormat="0" applyFont="0" applyFill="0" applyBorder="0" applyAlignment="0" applyProtection="0">
      <alignment horizontal="center"/>
    </xf>
    <xf numFmtId="9" fontId="2" fillId="0" borderId="0" applyFont="0" applyFill="0" applyBorder="0" applyAlignment="0" applyProtection="0"/>
    <xf numFmtId="165" fontId="50" fillId="0" borderId="0" applyFont="0" applyFill="0" applyBorder="0" applyAlignment="0" applyProtection="0"/>
    <xf numFmtId="9"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9" fontId="7" fillId="0" borderId="0" applyFont="0" applyFill="0" applyBorder="0" applyAlignment="0" applyProtection="0"/>
    <xf numFmtId="165" fontId="50" fillId="0" borderId="0" applyFont="0" applyFill="0" applyBorder="0" applyAlignment="0" applyProtection="0"/>
    <xf numFmtId="9" fontId="112" fillId="0" borderId="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7" fillId="0" borderId="0" applyFont="0" applyFill="0" applyBorder="0" applyAlignment="0" applyProtection="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12" fillId="0" borderId="71" applyNumberFormat="0" applyFill="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83" fontId="176"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76" fillId="0" borderId="0" applyNumberForma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43" fontId="50"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2"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165" fontId="50"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42" fontId="7" fillId="0" borderId="0" applyFont="0" applyFill="0" applyBorder="0" applyAlignment="0" applyProtection="0"/>
    <xf numFmtId="0" fontId="12" fillId="0" borderId="0"/>
    <xf numFmtId="183" fontId="7"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83" fontId="12" fillId="0" borderId="0"/>
    <xf numFmtId="183" fontId="63"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2" fillId="0" borderId="0"/>
    <xf numFmtId="0" fontId="12" fillId="0" borderId="0"/>
    <xf numFmtId="165" fontId="50" fillId="0" borderId="0" applyFont="0" applyFill="0" applyBorder="0" applyAlignment="0" applyProtection="0"/>
    <xf numFmtId="43" fontId="7" fillId="0" borderId="0" applyFont="0" applyFill="0" applyBorder="0" applyAlignment="0" applyProtection="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7" fillId="0" borderId="0" applyFont="0" applyFill="0" applyBorder="0" applyAlignment="0" applyProtection="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183"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43" fontId="7" fillId="0" borderId="0" applyFont="0" applyFill="0" applyBorder="0" applyAlignment="0" applyProtection="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7"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42" fontId="7"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0" fontId="209" fillId="0" borderId="99">
      <alignment horizontal="centerContinuous"/>
    </xf>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7" fontId="63" fillId="0" borderId="0"/>
    <xf numFmtId="165" fontId="50"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0" fontId="7" fillId="0" borderId="0"/>
    <xf numFmtId="0" fontId="7" fillId="0" borderId="0"/>
    <xf numFmtId="165"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7" fillId="0" borderId="0"/>
    <xf numFmtId="233" fontId="15" fillId="0" borderId="0" applyFill="0" applyBorder="0" applyAlignment="0">
      <alignment horizontal="centerContinuous"/>
    </xf>
    <xf numFmtId="0" fontId="12" fillId="0" borderId="0"/>
    <xf numFmtId="42" fontId="7" fillId="0" borderId="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7" fillId="0" borderId="0"/>
    <xf numFmtId="14" fontId="7" fillId="0" borderId="0" applyProtection="0">
      <alignment vertical="center"/>
    </xf>
    <xf numFmtId="183" fontId="12" fillId="0" borderId="0"/>
    <xf numFmtId="165"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43" fontId="51"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235" fontId="156" fillId="0" borderId="0">
      <protection locked="0"/>
    </xf>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2" fillId="0" borderId="0"/>
    <xf numFmtId="43" fontId="7"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 fontId="15" fillId="0" borderId="0" applyFont="0" applyFill="0" applyBorder="0" applyAlignment="0" applyProtection="0">
      <alignment horizontal="left"/>
    </xf>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83" fontId="115" fillId="0" borderId="0"/>
    <xf numFmtId="0" fontId="12"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0" fontId="12" fillId="0" borderId="0"/>
    <xf numFmtId="43" fontId="2"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3" fillId="0" borderId="98">
      <alignment horizontal="left" vertical="center"/>
    </xf>
    <xf numFmtId="43" fontId="7" fillId="0" borderId="0" applyFont="0" applyFill="0" applyBorder="0" applyAlignment="0" applyProtection="0"/>
    <xf numFmtId="178" fontId="73" fillId="0" borderId="12">
      <alignment horizontal="left" vertical="center"/>
    </xf>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169" fontId="116"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0" fontId="12"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183" fontId="117" fillId="0" borderId="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2"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4" fontId="2" fillId="0" borderId="0" applyFont="0" applyFill="0" applyBorder="0" applyAlignment="0" applyProtection="0"/>
    <xf numFmtId="0" fontId="7" fillId="0" borderId="0"/>
    <xf numFmtId="0" fontId="7" fillId="0" borderId="0"/>
    <xf numFmtId="164" fontId="2"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237" fontId="7" fillId="0" borderId="0" applyFont="0" applyFill="0" applyBorder="0" applyAlignment="0" applyProtection="0"/>
    <xf numFmtId="0" fontId="7" fillId="0" borderId="0"/>
    <xf numFmtId="0" fontId="7" fillId="0" borderId="0"/>
    <xf numFmtId="0" fontId="7" fillId="0" borderId="0"/>
    <xf numFmtId="0" fontId="12" fillId="0" borderId="0"/>
    <xf numFmtId="16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165" fontId="7" fillId="0" borderId="0" applyFont="0" applyFill="0" applyBorder="0" applyAlignment="0" applyProtection="0"/>
    <xf numFmtId="0" fontId="50" fillId="0" borderId="0" applyNumberFormat="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12" fillId="0" borderId="0"/>
    <xf numFmtId="18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12"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70" fontId="7"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183" fontId="7"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2" fontId="7" fillId="0" borderId="0" applyFont="0" applyFill="0" applyBorder="0" applyAlignment="0" applyProtection="0"/>
    <xf numFmtId="165" fontId="63" fillId="0" borderId="0" applyFont="0" applyFill="0" applyBorder="0" applyAlignment="0" applyProtection="0"/>
    <xf numFmtId="0" fontId="7" fillId="0" borderId="0"/>
    <xf numFmtId="212" fontId="112" fillId="0" borderId="0" applyFill="0" applyBorder="0" applyAlignment="0" applyProtection="0"/>
    <xf numFmtId="43" fontId="7" fillId="0" borderId="0" applyFont="0" applyFill="0" applyBorder="0" applyAlignment="0" applyProtection="0"/>
    <xf numFmtId="0" fontId="12" fillId="0" borderId="0"/>
    <xf numFmtId="0" fontId="12" fillId="0" borderId="0"/>
    <xf numFmtId="0" fontId="12" fillId="0" borderId="0"/>
    <xf numFmtId="0" fontId="7" fillId="0" borderId="0"/>
    <xf numFmtId="237" fontId="7" fillId="0" borderId="0" applyFont="0" applyFill="0" applyBorder="0" applyAlignment="0" applyProtection="0"/>
    <xf numFmtId="212" fontId="112" fillId="0" borderId="0" applyFill="0" applyBorder="0" applyAlignment="0" applyProtection="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212" fontId="112" fillId="0" borderId="0" applyFill="0" applyBorder="0" applyAlignment="0" applyProtection="0"/>
    <xf numFmtId="0" fontId="7" fillId="0" borderId="0"/>
    <xf numFmtId="0" fontId="2" fillId="0" borderId="0"/>
    <xf numFmtId="43" fontId="72" fillId="0" borderId="0" applyFont="0" applyFill="0" applyBorder="0" applyAlignment="0" applyProtection="0"/>
    <xf numFmtId="165" fontId="7"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43" fontId="123" fillId="0" borderId="0" applyFont="0" applyFill="0" applyBorder="0" applyAlignment="0" applyProtection="0"/>
    <xf numFmtId="0" fontId="7" fillId="0" borderId="0"/>
    <xf numFmtId="43" fontId="50" fillId="0" borderId="0" applyFont="0" applyFill="0" applyBorder="0" applyAlignment="0" applyProtection="0"/>
    <xf numFmtId="0" fontId="7" fillId="0" borderId="0"/>
    <xf numFmtId="43" fontId="123"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165" fontId="63" fillId="0" borderId="0" applyFont="0" applyFill="0" applyBorder="0" applyAlignment="0" applyProtection="0"/>
    <xf numFmtId="0" fontId="7" fillId="0" borderId="0"/>
    <xf numFmtId="43" fontId="7" fillId="0" borderId="0" applyFont="0" applyFill="0" applyBorder="0" applyAlignment="0" applyProtection="0"/>
    <xf numFmtId="212" fontId="112" fillId="0" borderId="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50" fillId="0" borderId="0" applyNumberFormat="0" applyFont="0" applyFill="0" applyBorder="0" applyAlignment="0" applyProtection="0"/>
    <xf numFmtId="0" fontId="2" fillId="0" borderId="0"/>
    <xf numFmtId="168" fontId="2" fillId="0" borderId="0" applyFont="0" applyFill="0" applyBorder="0" applyAlignment="0" applyProtection="0"/>
    <xf numFmtId="0" fontId="2" fillId="0" borderId="0"/>
    <xf numFmtId="0" fontId="12" fillId="0" borderId="0"/>
    <xf numFmtId="0" fontId="2" fillId="0" borderId="0"/>
    <xf numFmtId="0" fontId="7" fillId="0" borderId="0"/>
    <xf numFmtId="0" fontId="2" fillId="0" borderId="0"/>
    <xf numFmtId="0" fontId="7" fillId="0" borderId="0"/>
    <xf numFmtId="0" fontId="50" fillId="0" borderId="0" applyNumberFormat="0" applyFont="0" applyFill="0" applyBorder="0" applyAlignment="0" applyProtection="0"/>
    <xf numFmtId="0" fontId="2" fillId="0" borderId="0"/>
    <xf numFmtId="165" fontId="63" fillId="0" borderId="0" applyFont="0" applyFill="0" applyBorder="0" applyAlignment="0" applyProtection="0"/>
    <xf numFmtId="0" fontId="50" fillId="0" borderId="0" applyNumberFormat="0" applyFont="0" applyFill="0" applyBorder="0" applyAlignment="0" applyProtection="0"/>
    <xf numFmtId="0" fontId="2" fillId="0" borderId="0"/>
    <xf numFmtId="250"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7" fillId="0" borderId="0"/>
    <xf numFmtId="0" fontId="2" fillId="0" borderId="0"/>
    <xf numFmtId="0" fontId="7" fillId="0" borderId="0"/>
    <xf numFmtId="0" fontId="50" fillId="0" borderId="0" applyNumberFormat="0" applyFont="0" applyFill="0" applyBorder="0" applyAlignment="0" applyProtection="0"/>
    <xf numFmtId="0" fontId="2" fillId="0" borderId="0"/>
    <xf numFmtId="0" fontId="12" fillId="0" borderId="0"/>
    <xf numFmtId="0" fontId="50" fillId="0" borderId="0" applyNumberFormat="0" applyFont="0" applyFill="0" applyBorder="0" applyAlignment="0" applyProtection="0"/>
    <xf numFmtId="0" fontId="2" fillId="0" borderId="0"/>
    <xf numFmtId="43" fontId="2" fillId="0" borderId="0" applyFont="0" applyFill="0" applyBorder="0" applyAlignment="0" applyProtection="0"/>
    <xf numFmtId="165" fontId="63" fillId="0" borderId="0" applyFont="0" applyFill="0" applyBorder="0" applyAlignment="0" applyProtection="0"/>
    <xf numFmtId="0" fontId="2" fillId="0" borderId="0"/>
    <xf numFmtId="0" fontId="7" fillId="0" borderId="0"/>
    <xf numFmtId="0" fontId="2" fillId="0" borderId="0"/>
    <xf numFmtId="0" fontId="7" fillId="0" borderId="0"/>
    <xf numFmtId="0" fontId="2" fillId="0" borderId="0"/>
    <xf numFmtId="0" fontId="12" fillId="0" borderId="0"/>
    <xf numFmtId="0" fontId="50" fillId="0" borderId="0" applyNumberFormat="0" applyFont="0" applyFill="0" applyBorder="0" applyAlignment="0" applyProtection="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12" fillId="0" borderId="0"/>
    <xf numFmtId="0" fontId="2" fillId="0" borderId="0"/>
    <xf numFmtId="0" fontId="7" fillId="0" borderId="0"/>
    <xf numFmtId="0" fontId="2" fillId="0" borderId="0"/>
    <xf numFmtId="0" fontId="7" fillId="0" borderId="0"/>
    <xf numFmtId="0" fontId="12" fillId="0" borderId="0"/>
    <xf numFmtId="0" fontId="7" fillId="0" borderId="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7" fillId="0" borderId="0"/>
    <xf numFmtId="0" fontId="2" fillId="0" borderId="0"/>
    <xf numFmtId="0" fontId="12" fillId="0" borderId="0"/>
    <xf numFmtId="0" fontId="12" fillId="0" borderId="0"/>
    <xf numFmtId="0" fontId="7" fillId="0" borderId="0"/>
    <xf numFmtId="0" fontId="12" fillId="0" borderId="0"/>
    <xf numFmtId="0" fontId="12" fillId="0" borderId="0"/>
    <xf numFmtId="195" fontId="112" fillId="0" borderId="0" applyFill="0" applyBorder="0" applyAlignment="0" applyProtection="0"/>
    <xf numFmtId="0" fontId="12" fillId="0" borderId="0"/>
    <xf numFmtId="0" fontId="12"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165" fontId="63"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12" fillId="0" borderId="0"/>
    <xf numFmtId="0" fontId="7" fillId="0" borderId="0"/>
    <xf numFmtId="0" fontId="12" fillId="0" borderId="0"/>
    <xf numFmtId="0" fontId="12" fillId="0" borderId="0"/>
    <xf numFmtId="43" fontId="2"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228" fillId="0" borderId="0" applyNumberFormat="0" applyFill="0" applyBorder="0" applyAlignment="0" applyProtection="0">
      <alignment vertical="top"/>
      <protection locked="0"/>
    </xf>
    <xf numFmtId="0" fontId="7" fillId="0" borderId="0"/>
    <xf numFmtId="237" fontId="7"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237" fontId="7"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42" fontId="7" fillId="0" borderId="0" applyFont="0" applyFill="0" applyBorder="0" applyAlignment="0" applyProtection="0"/>
    <xf numFmtId="165" fontId="7" fillId="0" borderId="0" applyFont="0" applyFill="0" applyBorder="0" applyAlignment="0" applyProtection="0"/>
    <xf numFmtId="0" fontId="7" fillId="0" borderId="0"/>
    <xf numFmtId="0" fontId="12" fillId="0" borderId="0"/>
    <xf numFmtId="0" fontId="7" fillId="0" borderId="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2" fillId="0" borderId="0"/>
    <xf numFmtId="0" fontId="12" fillId="0" borderId="0"/>
    <xf numFmtId="0" fontId="7" fillId="0" borderId="0"/>
    <xf numFmtId="0" fontId="12" fillId="0" borderId="0"/>
    <xf numFmtId="0" fontId="2" fillId="0" borderId="0"/>
    <xf numFmtId="0" fontId="12" fillId="0" borderId="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12" fillId="0" borderId="0"/>
    <xf numFmtId="0" fontId="2" fillId="0" borderId="0"/>
    <xf numFmtId="0" fontId="7" fillId="0" borderId="0"/>
    <xf numFmtId="0" fontId="2" fillId="0" borderId="0"/>
    <xf numFmtId="0" fontId="7"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12" fillId="0" borderId="0"/>
    <xf numFmtId="0" fontId="7" fillId="0" borderId="0"/>
    <xf numFmtId="0" fontId="12" fillId="0" borderId="0"/>
    <xf numFmtId="0" fontId="7" fillId="0" borderId="0"/>
    <xf numFmtId="0" fontId="2" fillId="0" borderId="0"/>
    <xf numFmtId="0" fontId="7" fillId="0" borderId="0"/>
    <xf numFmtId="0" fontId="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7" fillId="0" borderId="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2" fillId="0" borderId="0"/>
    <xf numFmtId="43" fontId="123" fillId="0" borderId="0" applyFont="0" applyFill="0" applyBorder="0" applyAlignment="0" applyProtection="0"/>
    <xf numFmtId="0" fontId="7" fillId="0" borderId="0"/>
    <xf numFmtId="43" fontId="123" fillId="0" borderId="0" applyFont="0" applyFill="0" applyBorder="0" applyAlignment="0" applyProtection="0"/>
    <xf numFmtId="0" fontId="12"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12" fillId="0" borderId="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91" fillId="82" borderId="64" applyNumberFormat="0" applyAlignment="0" applyProtection="0"/>
    <xf numFmtId="43" fontId="7" fillId="0" borderId="0" applyFont="0" applyFill="0" applyBorder="0" applyAlignment="0" applyProtection="0"/>
    <xf numFmtId="0" fontId="130" fillId="82" borderId="64"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43" fontId="2"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7" fillId="0" borderId="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166"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211"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166" fontId="2"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43" fontId="2" fillId="0" borderId="0" applyFont="0" applyFill="0" applyBorder="0" applyAlignment="0" applyProtection="0"/>
    <xf numFmtId="0" fontId="7" fillId="0" borderId="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xf numFmtId="43" fontId="7"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6" fontId="2" fillId="0" borderId="0" applyFont="0" applyFill="0" applyBorder="0" applyAlignment="0" applyProtection="0"/>
    <xf numFmtId="0" fontId="2" fillId="0" borderId="0"/>
    <xf numFmtId="42" fontId="7"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211" fillId="0" borderId="0" applyFont="0" applyFill="0" applyBorder="0" applyAlignment="0" applyProtection="0"/>
    <xf numFmtId="166" fontId="2" fillId="0" borderId="0" applyFont="0" applyFill="0" applyBorder="0" applyAlignment="0" applyProtection="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86" fillId="60" borderId="82" applyNumberFormat="0" applyProtection="0">
      <alignment vertical="center"/>
    </xf>
    <xf numFmtId="0" fontId="7" fillId="0" borderId="0"/>
    <xf numFmtId="0" fontId="7"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3" fontId="7"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7" fillId="0" borderId="0" applyFont="0" applyFill="0" applyBorder="0" applyAlignment="0" applyProtection="0"/>
    <xf numFmtId="0" fontId="7" fillId="0" borderId="0"/>
    <xf numFmtId="0" fontId="12"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2" fontId="7" fillId="0" borderId="0" applyFont="0" applyFill="0" applyBorder="0" applyAlignment="0" applyProtection="0"/>
    <xf numFmtId="42"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12" fillId="0" borderId="0"/>
    <xf numFmtId="0" fontId="7" fillId="0" borderId="0"/>
    <xf numFmtId="0" fontId="7" fillId="0" borderId="0"/>
    <xf numFmtId="0" fontId="7"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7" fillId="0" borderId="0"/>
    <xf numFmtId="212" fontId="112" fillId="0" borderId="0" applyFill="0" applyBorder="0" applyAlignment="0" applyProtection="0"/>
    <xf numFmtId="0" fontId="7" fillId="0" borderId="0"/>
    <xf numFmtId="0" fontId="7"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237" fontId="7" fillId="0" borderId="0" applyFont="0" applyFill="0" applyBorder="0" applyAlignment="0" applyProtection="0"/>
    <xf numFmtId="42" fontId="7" fillId="0" borderId="0" applyFont="0" applyFill="0" applyBorder="0" applyAlignment="0" applyProtection="0"/>
    <xf numFmtId="0" fontId="7" fillId="0" borderId="0"/>
    <xf numFmtId="165"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0" fontId="2" fillId="0" borderId="0"/>
    <xf numFmtId="42" fontId="7" fillId="0" borderId="0" applyFont="0" applyFill="0" applyBorder="0" applyAlignment="0" applyProtection="0"/>
    <xf numFmtId="0" fontId="7" fillId="0" borderId="0"/>
    <xf numFmtId="165" fontId="50" fillId="0" borderId="0" applyFont="0" applyFill="0" applyBorder="0" applyAlignment="0" applyProtection="0"/>
    <xf numFmtId="42" fontId="7" fillId="0" borderId="0" applyFont="0" applyFill="0" applyBorder="0" applyAlignment="0" applyProtection="0"/>
    <xf numFmtId="0" fontId="7" fillId="0" borderId="0"/>
    <xf numFmtId="43" fontId="7" fillId="0" borderId="0" applyFont="0" applyFill="0" applyBorder="0" applyAlignment="0" applyProtection="0"/>
    <xf numFmtId="42" fontId="7" fillId="0" borderId="0" applyFont="0" applyFill="0" applyBorder="0" applyAlignment="0" applyProtection="0"/>
    <xf numFmtId="0" fontId="7" fillId="0" borderId="0"/>
    <xf numFmtId="42" fontId="7" fillId="0" borderId="0" applyFont="0" applyFill="0" applyBorder="0" applyAlignment="0" applyProtection="0"/>
    <xf numFmtId="237" fontId="7" fillId="0" borderId="0" applyFont="0" applyFill="0" applyBorder="0" applyAlignment="0" applyProtection="0"/>
    <xf numFmtId="0" fontId="7" fillId="0" borderId="0"/>
    <xf numFmtId="42" fontId="7" fillId="0" borderId="0" applyFont="0" applyFill="0" applyBorder="0" applyAlignment="0" applyProtection="0"/>
    <xf numFmtId="237" fontId="7" fillId="0" borderId="0" applyFont="0" applyFill="0" applyBorder="0" applyAlignment="0" applyProtection="0"/>
    <xf numFmtId="0" fontId="12" fillId="0" borderId="0"/>
    <xf numFmtId="42" fontId="7" fillId="0" borderId="0" applyFont="0" applyFill="0" applyBorder="0" applyAlignment="0" applyProtection="0"/>
    <xf numFmtId="43" fontId="2" fillId="0" borderId="0" applyFon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212" fontId="112" fillId="0" borderId="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12" fillId="0" borderId="0"/>
    <xf numFmtId="0" fontId="12" fillId="0" borderId="0"/>
    <xf numFmtId="43" fontId="2" fillId="0" borderId="0" applyFont="0" applyFill="0" applyBorder="0" applyAlignment="0" applyProtection="0"/>
    <xf numFmtId="0" fontId="12"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5" fontId="7" fillId="0" borderId="0"/>
    <xf numFmtId="42" fontId="7" fillId="0" borderId="0" applyFont="0" applyFill="0" applyBorder="0" applyAlignment="0" applyProtection="0"/>
    <xf numFmtId="15" fontId="7" fillId="0" borderId="0"/>
    <xf numFmtId="42" fontId="7" fillId="0" borderId="0" applyFont="0" applyFill="0" applyBorder="0" applyAlignment="0" applyProtection="0"/>
    <xf numFmtId="0" fontId="7" fillId="0" borderId="0"/>
    <xf numFmtId="15" fontId="7" fillId="0" borderId="0"/>
    <xf numFmtId="0" fontId="7" fillId="0" borderId="0"/>
    <xf numFmtId="15" fontId="7" fillId="0" borderId="0"/>
    <xf numFmtId="0" fontId="7" fillId="0" borderId="0"/>
    <xf numFmtId="165" fontId="50" fillId="0" borderId="0" applyFont="0" applyFill="0" applyBorder="0" applyAlignment="0" applyProtection="0"/>
    <xf numFmtId="0" fontId="7" fillId="0" borderId="0"/>
    <xf numFmtId="0" fontId="7" fillId="0" borderId="0"/>
    <xf numFmtId="0" fontId="7" fillId="0" borderId="0"/>
    <xf numFmtId="43" fontId="9"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65" fontId="63" fillId="0" borderId="0" applyFont="0" applyFill="0" applyBorder="0" applyAlignment="0" applyProtection="0"/>
    <xf numFmtId="0" fontId="50" fillId="0" borderId="0" applyNumberFormat="0" applyFont="0" applyFill="0" applyBorder="0" applyAlignment="0" applyProtection="0"/>
    <xf numFmtId="42" fontId="7" fillId="0" borderId="0" applyFont="0" applyFill="0" applyBorder="0" applyAlignment="0" applyProtection="0"/>
    <xf numFmtId="165" fontId="63" fillId="0" borderId="0" applyFont="0" applyFill="0" applyBorder="0" applyAlignment="0" applyProtection="0"/>
    <xf numFmtId="42" fontId="7" fillId="0" borderId="0" applyFont="0" applyFill="0" applyBorder="0" applyAlignment="0" applyProtection="0"/>
    <xf numFmtId="42" fontId="7" fillId="0" borderId="0" applyFont="0" applyFill="0" applyBorder="0" applyAlignment="0" applyProtection="0"/>
    <xf numFmtId="0"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63"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12" fillId="0" borderId="0"/>
    <xf numFmtId="0" fontId="12" fillId="0" borderId="0"/>
    <xf numFmtId="42"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50"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221" fontId="50"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42" fontId="7"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42" fontId="7" fillId="0" borderId="0" applyFont="0" applyFill="0" applyBorder="0" applyAlignment="0" applyProtection="0"/>
    <xf numFmtId="0" fontId="150" fillId="0" borderId="0" applyProtection="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2" fillId="0" borderId="0"/>
    <xf numFmtId="0" fontId="7" fillId="0" borderId="0"/>
    <xf numFmtId="43" fontId="7" fillId="0" borderId="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9" fontId="7" fillId="0" borderId="0" applyFont="0" applyFill="0" applyBorder="0" applyAlignment="0" applyProtection="0"/>
    <xf numFmtId="180" fontId="117" fillId="0" borderId="0" applyFont="0" applyFill="0" applyBorder="0" applyAlignment="0" applyProtection="0"/>
    <xf numFmtId="0" fontId="7" fillId="0" borderId="0"/>
    <xf numFmtId="165" fontId="50" fillId="0" borderId="0" applyFont="0" applyFill="0" applyBorder="0" applyAlignment="0" applyProtection="0"/>
    <xf numFmtId="180" fontId="117" fillId="0" borderId="0" applyFont="0" applyFill="0" applyBorder="0" applyAlignment="0" applyProtection="0"/>
    <xf numFmtId="0" fontId="50" fillId="0" borderId="0" applyNumberFormat="0" applyFont="0" applyFill="0" applyBorder="0" applyAlignment="0" applyProtection="0"/>
    <xf numFmtId="180" fontId="117" fillId="0" borderId="0" applyFont="0" applyFill="0" applyBorder="0" applyAlignment="0" applyProtection="0"/>
    <xf numFmtId="0" fontId="50" fillId="0" borderId="0" applyNumberFormat="0" applyFont="0" applyFill="0" applyBorder="0" applyAlignment="0" applyProtection="0"/>
    <xf numFmtId="178" fontId="1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165" fontId="50" fillId="0" borderId="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165" fontId="50" fillId="0" borderId="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83" fontId="7"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165" fontId="63" fillId="0" borderId="0" applyFont="0" applyFill="0" applyBorder="0" applyAlignment="0" applyProtection="0"/>
    <xf numFmtId="212" fontId="112" fillId="0" borderId="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83"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83"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83" fontId="7" fillId="0" borderId="0"/>
    <xf numFmtId="0" fontId="7" fillId="0" borderId="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78" fontId="7" fillId="0" borderId="0"/>
    <xf numFmtId="0" fontId="7"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83" fontId="7"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83" fontId="149" fillId="105" borderId="0" applyNumberFormat="0" applyBorder="0" applyAlignment="0">
      <protection hidden="1"/>
    </xf>
    <xf numFmtId="0" fontId="50" fillId="0" borderId="0" applyNumberFormat="0" applyFont="0" applyFill="0" applyBorder="0" applyAlignment="0" applyProtection="0"/>
    <xf numFmtId="0" fontId="4" fillId="0" borderId="0" applyNumberFormat="0" applyFill="0" applyBorder="0" applyAlignment="0" applyProtection="0"/>
    <xf numFmtId="0" fontId="12" fillId="0" borderId="0"/>
    <xf numFmtId="0" fontId="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43" fontId="2" fillId="0" borderId="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05" fillId="0" borderId="0" applyNumberForma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83" fontId="98"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43" fontId="2"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2"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7" fillId="0" borderId="0"/>
    <xf numFmtId="165" fontId="50" fillId="0" borderId="0" applyFont="0" applyFill="0" applyBorder="0" applyAlignment="0" applyProtection="0"/>
    <xf numFmtId="0" fontId="7"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43" fontId="2" fillId="0" borderId="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38" fontId="47" fillId="0" borderId="32"/>
    <xf numFmtId="165" fontId="50" fillId="0" borderId="0" applyFont="0" applyFill="0" applyBorder="0" applyAlignment="0" applyProtection="0"/>
    <xf numFmtId="242" fontId="47" fillId="0" borderId="9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3" fontId="7" fillId="0" borderId="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165" fontId="50" fillId="0" borderId="0" applyFont="0" applyFill="0" applyBorder="0" applyAlignment="0" applyProtection="0"/>
    <xf numFmtId="183" fontId="231" fillId="0" borderId="0" applyNumberFormat="0" applyFill="0" applyBorder="0" applyAlignment="0" applyProtection="0"/>
    <xf numFmtId="0" fontId="7" fillId="0" borderId="0"/>
    <xf numFmtId="0" fontId="50" fillId="0" borderId="0" applyNumberFormat="0" applyFont="0" applyFill="0" applyBorder="0" applyAlignment="0" applyProtection="0"/>
    <xf numFmtId="165" fontId="63" fillId="0" borderId="0" applyFont="0" applyFill="0" applyBorder="0" applyAlignment="0" applyProtection="0"/>
    <xf numFmtId="0" fontId="231" fillId="0" borderId="0" applyNumberForma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8" fontId="12" fillId="0" borderId="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12" fillId="0" borderId="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214" fontId="210" fillId="0" borderId="0">
      <protection locked="0"/>
    </xf>
    <xf numFmtId="0" fontId="12" fillId="0" borderId="0"/>
    <xf numFmtId="0" fontId="12" fillId="0" borderId="0"/>
    <xf numFmtId="165" fontId="50" fillId="0" borderId="0" applyFont="0" applyFill="0" applyBorder="0" applyAlignment="0" applyProtection="0"/>
    <xf numFmtId="214" fontId="127" fillId="0" borderId="0">
      <protection locked="0"/>
    </xf>
    <xf numFmtId="165" fontId="50" fillId="0" borderId="0" applyFont="0" applyFill="0" applyBorder="0" applyAlignment="0" applyProtection="0"/>
    <xf numFmtId="0" fontId="12" fillId="0" borderId="0"/>
    <xf numFmtId="0" fontId="7" fillId="0" borderId="0"/>
    <xf numFmtId="0" fontId="12" fillId="0" borderId="0"/>
    <xf numFmtId="165" fontId="50"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2" fillId="0" borderId="0"/>
    <xf numFmtId="0" fontId="7"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0" fontId="60" fillId="0" borderId="0"/>
    <xf numFmtId="0" fontId="50" fillId="0" borderId="0" applyNumberFormat="0" applyFont="0" applyFill="0" applyBorder="0" applyAlignment="0" applyProtection="0"/>
    <xf numFmtId="0" fontId="60" fillId="0" borderId="0"/>
    <xf numFmtId="0" fontId="50" fillId="0" borderId="0" applyNumberFormat="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49" fontId="50"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98" fontId="63"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4" fontId="7" fillId="0" borderId="0" applyProtection="0">
      <alignment vertical="center"/>
    </xf>
    <xf numFmtId="0" fontId="50" fillId="0" borderId="0" applyNumberFormat="0" applyFont="0" applyFill="0" applyBorder="0" applyAlignment="0" applyProtection="0"/>
    <xf numFmtId="14" fontId="7" fillId="0" borderId="0" applyProtection="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12" fillId="0" borderId="0"/>
    <xf numFmtId="0" fontId="1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12" fillId="0" borderId="0"/>
    <xf numFmtId="43"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0" fontId="2" fillId="0" borderId="0"/>
    <xf numFmtId="0" fontId="50" fillId="0" borderId="0" applyNumberFormat="0" applyFont="0" applyFill="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43" fontId="50" fillId="0" borderId="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2" fillId="0" borderId="0"/>
    <xf numFmtId="43" fontId="7" fillId="0" borderId="0" applyFont="0" applyFill="0" applyBorder="0" applyAlignment="0" applyProtection="0"/>
    <xf numFmtId="0" fontId="12" fillId="0" borderId="0"/>
    <xf numFmtId="0" fontId="2" fillId="0" borderId="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0" fontId="7" fillId="0" borderId="0"/>
    <xf numFmtId="170" fontId="2" fillId="0" borderId="0" applyFont="0" applyFill="0" applyBorder="0" applyAlignment="0" applyProtection="0"/>
    <xf numFmtId="43" fontId="123" fillId="0" borderId="0" applyFont="0" applyFill="0" applyBorder="0" applyAlignment="0" applyProtection="0"/>
    <xf numFmtId="43" fontId="50" fillId="0" borderId="0" applyFont="0" applyFill="0" applyBorder="0" applyAlignment="0" applyProtection="0"/>
    <xf numFmtId="183" fontId="7" fillId="0" borderId="0"/>
    <xf numFmtId="0" fontId="50" fillId="0" borderId="0" applyNumberFormat="0" applyFont="0" applyFill="0" applyBorder="0" applyAlignment="0" applyProtection="0"/>
    <xf numFmtId="183" fontId="7" fillId="0" borderId="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43" fontId="123"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2" fillId="0" borderId="0" applyFont="0" applyFill="0" applyBorder="0" applyAlignment="0" applyProtection="0"/>
    <xf numFmtId="0" fontId="7" fillId="0" borderId="0"/>
    <xf numFmtId="43" fontId="123"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123" fillId="0" borderId="0" applyFont="0" applyFill="0" applyBorder="0" applyAlignment="0" applyProtection="0"/>
    <xf numFmtId="43"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1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0" fontId="12" fillId="0" borderId="0"/>
    <xf numFmtId="0" fontId="50" fillId="0" borderId="0" applyNumberFormat="0" applyFont="0" applyFill="0" applyBorder="0" applyAlignment="0" applyProtection="0"/>
    <xf numFmtId="0" fontId="4" fillId="0" borderId="0" applyNumberFormat="0" applyFill="0" applyBorder="0" applyAlignment="0" applyProtection="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50" fillId="0" borderId="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12"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50" fillId="0" borderId="0" applyNumberFormat="0" applyFont="0" applyFill="0" applyBorder="0" applyAlignment="0" applyProtection="0"/>
    <xf numFmtId="0" fontId="12" fillId="0" borderId="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165" fontId="2" fillId="0" borderId="0" applyFont="0" applyFill="0" applyBorder="0" applyAlignment="0" applyProtection="0"/>
    <xf numFmtId="0" fontId="7" fillId="0" borderId="0"/>
    <xf numFmtId="212" fontId="112" fillId="0" borderId="0" applyFill="0" applyBorder="0" applyAlignment="0" applyProtection="0"/>
    <xf numFmtId="0" fontId="7" fillId="0" borderId="0"/>
    <xf numFmtId="43" fontId="7" fillId="0" borderId="0" applyFont="0" applyFill="0" applyBorder="0" applyAlignment="0" applyProtection="0"/>
    <xf numFmtId="0" fontId="7" fillId="0" borderId="0"/>
    <xf numFmtId="165" fontId="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0" fontId="7" fillId="0" borderId="0"/>
    <xf numFmtId="165" fontId="7" fillId="0" borderId="0" applyFont="0" applyFill="0" applyBorder="0" applyAlignment="0" applyProtection="0"/>
    <xf numFmtId="0" fontId="12" fillId="0" borderId="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165" fontId="50" fillId="0" borderId="0" applyFont="0" applyFill="0" applyBorder="0" applyAlignment="0" applyProtection="0"/>
    <xf numFmtId="43" fontId="12" fillId="0" borderId="0" applyFont="0" applyFill="0" applyBorder="0" applyAlignment="0" applyProtection="0"/>
    <xf numFmtId="0" fontId="50" fillId="0" borderId="0" applyNumberFormat="0" applyFont="0" applyFill="0" applyBorder="0" applyAlignment="0" applyProtection="0"/>
    <xf numFmtId="212" fontId="112" fillId="0" borderId="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0" fontId="7" fillId="0" borderId="0"/>
    <xf numFmtId="0" fontId="140" fillId="0" borderId="0" applyNumberFormat="0" applyFill="0" applyBorder="0" applyAlignment="0" applyProtection="0"/>
    <xf numFmtId="0" fontId="50" fillId="0" borderId="0" applyNumberFormat="0" applyFont="0" applyFill="0" applyBorder="0" applyAlignment="0" applyProtection="0"/>
    <xf numFmtId="0" fontId="231" fillId="0" borderId="0" applyNumberFormat="0" applyFill="0" applyBorder="0" applyAlignment="0" applyProtection="0"/>
    <xf numFmtId="0" fontId="50" fillId="0" borderId="0" applyNumberFormat="0" applyFont="0" applyFill="0" applyBorder="0" applyAlignment="0" applyProtection="0"/>
    <xf numFmtId="0" fontId="12" fillId="0" borderId="0"/>
    <xf numFmtId="0" fontId="7" fillId="0" borderId="0"/>
    <xf numFmtId="0" fontId="12" fillId="0" borderId="0"/>
    <xf numFmtId="0" fontId="50" fillId="0" borderId="0" applyNumberFormat="0" applyFont="0" applyFill="0" applyBorder="0" applyAlignment="0" applyProtection="0"/>
    <xf numFmtId="183" fontId="105" fillId="0" borderId="0" applyNumberFormat="0" applyFill="0" applyBorder="0" applyAlignment="0" applyProtection="0"/>
    <xf numFmtId="0" fontId="7" fillId="0" borderId="0"/>
    <xf numFmtId="183" fontId="105" fillId="0" borderId="0" applyNumberFormat="0" applyFill="0" applyBorder="0" applyAlignment="0" applyProtection="0"/>
    <xf numFmtId="0" fontId="50" fillId="0" borderId="0" applyNumberFormat="0" applyFont="0" applyFill="0" applyBorder="0" applyAlignment="0" applyProtection="0"/>
    <xf numFmtId="0" fontId="7" fillId="0" borderId="0"/>
    <xf numFmtId="0" fontId="7" fillId="0" borderId="0"/>
    <xf numFmtId="176" fontId="50" fillId="0" borderId="0" applyFont="0" applyFill="0" applyBorder="0" applyAlignment="0" applyProtection="0"/>
    <xf numFmtId="0" fontId="12" fillId="0" borderId="0"/>
    <xf numFmtId="0" fontId="12" fillId="0" borderId="0"/>
    <xf numFmtId="0" fontId="7" fillId="0" borderId="0"/>
    <xf numFmtId="165" fontId="63"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165" fontId="63" fillId="0" borderId="0" applyFont="0" applyFill="0" applyBorder="0" applyAlignment="0" applyProtection="0"/>
    <xf numFmtId="0" fontId="7" fillId="0" borderId="0"/>
    <xf numFmtId="0" fontId="7" fillId="0" borderId="0"/>
    <xf numFmtId="165" fontId="63" fillId="0" borderId="0" applyFont="0" applyFill="0" applyBorder="0" applyAlignment="0" applyProtection="0"/>
    <xf numFmtId="43" fontId="12" fillId="0" borderId="0" applyFont="0" applyFill="0" applyBorder="0" applyAlignment="0" applyProtection="0"/>
    <xf numFmtId="43" fontId="233"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165" fontId="2" fillId="0" borderId="0" applyFont="0" applyFill="0" applyBorder="0" applyAlignment="0" applyProtection="0"/>
    <xf numFmtId="212" fontId="112" fillId="0" borderId="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7" fillId="0" borderId="0"/>
    <xf numFmtId="2" fontId="156" fillId="0" borderId="0">
      <protection locked="0"/>
    </xf>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4" fillId="0" borderId="0" applyNumberFormat="0" applyFill="0" applyBorder="0" applyAlignment="0" applyProtection="0"/>
    <xf numFmtId="0" fontId="7" fillId="0" borderId="0"/>
    <xf numFmtId="165"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165" fontId="7" fillId="0" borderId="0" applyFont="0" applyFill="0" applyBorder="0" applyAlignment="0" applyProtection="0"/>
    <xf numFmtId="0" fontId="7" fillId="0" borderId="0"/>
    <xf numFmtId="0" fontId="7" fillId="0" borderId="0"/>
    <xf numFmtId="0" fontId="12"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0" fontId="12" fillId="0" borderId="0"/>
    <xf numFmtId="0" fontId="12"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2" fillId="0" borderId="0"/>
    <xf numFmtId="165" fontId="7" fillId="0" borderId="0" applyFont="0" applyFill="0" applyBorder="0" applyAlignment="0" applyProtection="0"/>
    <xf numFmtId="0" fontId="12" fillId="0" borderId="0"/>
    <xf numFmtId="43" fontId="1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12" fontId="112" fillId="0" borderId="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0" fontId="7" fillId="0" borderId="0"/>
    <xf numFmtId="229" fontId="117" fillId="0" borderId="0" applyFont="0" applyFill="0" applyBorder="0" applyAlignment="0" applyProtection="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42" fontId="7" fillId="0" borderId="0" applyFont="0" applyFill="0" applyBorder="0" applyAlignment="0" applyProtection="0"/>
    <xf numFmtId="194" fontId="2" fillId="0" borderId="0" applyFont="0" applyFill="0" applyBorder="0" applyAlignment="0" applyProtection="0"/>
    <xf numFmtId="0" fontId="12" fillId="0" borderId="0"/>
    <xf numFmtId="42" fontId="7" fillId="0" borderId="0" applyFont="0" applyFill="0" applyBorder="0" applyAlignment="0" applyProtection="0"/>
    <xf numFmtId="42" fontId="7" fillId="0" borderId="0" applyFont="0" applyFill="0" applyBorder="0" applyAlignment="0" applyProtection="0"/>
    <xf numFmtId="0" fontId="12" fillId="0" borderId="0"/>
    <xf numFmtId="165" fontId="2" fillId="0" borderId="0" applyFont="0" applyFill="0" applyBorder="0" applyAlignment="0" applyProtection="0"/>
    <xf numFmtId="43" fontId="2" fillId="0" borderId="0" applyFont="0" applyFill="0" applyBorder="0" applyAlignment="0" applyProtection="0"/>
    <xf numFmtId="0" fontId="12" fillId="0" borderId="0"/>
    <xf numFmtId="43" fontId="2" fillId="0" borderId="0" applyFont="0" applyFill="0" applyBorder="0" applyAlignment="0" applyProtection="0"/>
    <xf numFmtId="165"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165"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15" fillId="0" borderId="0" applyFont="0" applyFill="0" applyBorder="0" applyAlignment="0" applyProtection="0"/>
    <xf numFmtId="0" fontId="7" fillId="0" borderId="0"/>
    <xf numFmtId="180" fontId="112" fillId="0" borderId="0" applyFill="0" applyBorder="0" applyAlignment="0" applyProtection="0"/>
    <xf numFmtId="0" fontId="7" fillId="0" borderId="0"/>
    <xf numFmtId="43" fontId="7" fillId="0" borderId="0" applyFont="0" applyFill="0" applyBorder="0" applyAlignment="0" applyProtection="0"/>
    <xf numFmtId="0" fontId="50" fillId="0" borderId="0" applyNumberFormat="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2" fillId="0" borderId="0"/>
    <xf numFmtId="176" fontId="7" fillId="0" borderId="0" applyFont="0" applyFill="0" applyBorder="0" applyAlignment="0" applyProtection="0"/>
    <xf numFmtId="165" fontId="7" fillId="0" borderId="0" applyFont="0" applyFill="0" applyBorder="0" applyAlignment="0" applyProtection="0"/>
    <xf numFmtId="0" fontId="7" fillId="0" borderId="0"/>
    <xf numFmtId="176" fontId="7" fillId="0" borderId="0" applyFont="0" applyFill="0" applyBorder="0" applyAlignment="0" applyProtection="0"/>
    <xf numFmtId="0" fontId="7" fillId="0" borderId="0"/>
    <xf numFmtId="0" fontId="12" fillId="0" borderId="0"/>
    <xf numFmtId="0" fontId="7" fillId="0" borderId="0"/>
    <xf numFmtId="165" fontId="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165" fontId="7" fillId="0" borderId="0" applyFont="0" applyFill="0" applyBorder="0" applyAlignment="0" applyProtection="0"/>
    <xf numFmtId="194" fontId="2" fillId="0" borderId="0" applyFont="0" applyFill="0" applyBorder="0" applyAlignment="0" applyProtection="0"/>
    <xf numFmtId="43" fontId="50" fillId="0" borderId="0" applyFont="0" applyFill="0" applyBorder="0" applyAlignment="0" applyProtection="0"/>
    <xf numFmtId="186" fontId="2" fillId="0" borderId="0" applyFont="0" applyFill="0" applyBorder="0" applyAlignment="0" applyProtection="0"/>
    <xf numFmtId="0" fontId="4" fillId="0" borderId="0" applyNumberFormat="0" applyFill="0" applyBorder="0" applyAlignment="0" applyProtection="0"/>
    <xf numFmtId="165" fontId="63" fillId="0" borderId="0" applyFont="0" applyFill="0" applyBorder="0" applyAlignment="0" applyProtection="0"/>
    <xf numFmtId="43" fontId="7" fillId="0" borderId="0" applyFont="0" applyFill="0" applyBorder="0" applyAlignment="0" applyProtection="0"/>
    <xf numFmtId="0" fontId="12"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83" fontId="12" fillId="0" borderId="0"/>
    <xf numFmtId="43" fontId="2" fillId="0" borderId="0" applyFont="0" applyFill="0" applyBorder="0" applyAlignment="0" applyProtection="0"/>
    <xf numFmtId="0" fontId="2" fillId="0" borderId="0"/>
    <xf numFmtId="183" fontId="7" fillId="0" borderId="0" applyFont="0" applyFill="0" applyBorder="0" applyAlignment="0" applyProtection="0"/>
    <xf numFmtId="0" fontId="7" fillId="0" borderId="0"/>
    <xf numFmtId="0" fontId="7" fillId="0" borderId="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15" fillId="0" borderId="0"/>
    <xf numFmtId="206" fontId="2" fillId="0" borderId="0" applyFont="0" applyFill="0" applyBorder="0" applyAlignment="0" applyProtection="0"/>
    <xf numFmtId="0" fontId="12" fillId="0" borderId="0"/>
    <xf numFmtId="206" fontId="2" fillId="0" borderId="0" applyFont="0" applyFill="0" applyBorder="0" applyAlignment="0" applyProtection="0"/>
    <xf numFmtId="0" fontId="117" fillId="0" borderId="0"/>
    <xf numFmtId="264" fontId="2" fillId="0" borderId="0" applyFont="0" applyFill="0" applyBorder="0" applyAlignment="0" applyProtection="0"/>
    <xf numFmtId="0" fontId="4" fillId="0" borderId="0" applyNumberForma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2" fillId="0" borderId="0"/>
    <xf numFmtId="186" fontId="2" fillId="0" borderId="0" applyFont="0" applyFill="0" applyBorder="0" applyAlignment="0" applyProtection="0"/>
    <xf numFmtId="0" fontId="2" fillId="0" borderId="0"/>
    <xf numFmtId="186" fontId="2" fillId="0" borderId="0" applyFont="0" applyFill="0" applyBorder="0" applyAlignment="0" applyProtection="0"/>
    <xf numFmtId="186" fontId="2" fillId="0" borderId="0" applyFon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0" fontId="7" fillId="0" borderId="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2"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0" fontId="12" fillId="0" borderId="0"/>
    <xf numFmtId="0" fontId="7" fillId="0" borderId="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165" fontId="7" fillId="0" borderId="0" applyFont="0" applyFill="0" applyBorder="0" applyAlignment="0" applyProtection="0"/>
    <xf numFmtId="0" fontId="12" fillId="0" borderId="0"/>
    <xf numFmtId="0" fontId="12"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7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2"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78"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0" borderId="0" applyNumberForma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43" fontId="72" fillId="0" borderId="0" applyFont="0" applyFill="0" applyBorder="0" applyAlignment="0" applyProtection="0"/>
    <xf numFmtId="165" fontId="7" fillId="0" borderId="0" applyFont="0" applyFill="0" applyBorder="0" applyAlignment="0" applyProtection="0"/>
    <xf numFmtId="0" fontId="12" fillId="0" borderId="0"/>
    <xf numFmtId="0" fontId="7" fillId="0" borderId="0"/>
    <xf numFmtId="0" fontId="12" fillId="0" borderId="0"/>
    <xf numFmtId="0" fontId="2" fillId="0" borderId="0"/>
    <xf numFmtId="43" fontId="7" fillId="0" borderId="0" applyFont="0" applyFill="0" applyBorder="0" applyAlignment="0" applyProtection="0"/>
    <xf numFmtId="0" fontId="7" fillId="0" borderId="0"/>
    <xf numFmtId="194" fontId="2" fillId="0" borderId="0" applyFont="0" applyFill="0" applyBorder="0" applyAlignment="0" applyProtection="0"/>
    <xf numFmtId="178" fontId="15" fillId="0" borderId="0"/>
    <xf numFmtId="43" fontId="7" fillId="0" borderId="0" applyFont="0" applyFill="0" applyBorder="0" applyAlignment="0" applyProtection="0"/>
    <xf numFmtId="0" fontId="2"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194" fontId="2" fillId="0" borderId="0" applyFont="0" applyFill="0" applyBorder="0" applyAlignment="0" applyProtection="0"/>
    <xf numFmtId="0" fontId="2" fillId="0" borderId="0"/>
    <xf numFmtId="194" fontId="2" fillId="0" borderId="0" applyFont="0" applyFill="0" applyBorder="0" applyAlignment="0" applyProtection="0"/>
    <xf numFmtId="0" fontId="2" fillId="0" borderId="0"/>
    <xf numFmtId="194" fontId="2" fillId="0" borderId="0" applyFont="0" applyFill="0" applyBorder="0" applyAlignment="0" applyProtection="0"/>
    <xf numFmtId="0" fontId="2" fillId="0" borderId="0"/>
    <xf numFmtId="194" fontId="2" fillId="0" borderId="0" applyFont="0" applyFill="0" applyBorder="0" applyAlignment="0" applyProtection="0"/>
    <xf numFmtId="0" fontId="12" fillId="0" borderId="0"/>
    <xf numFmtId="0" fontId="12" fillId="0" borderId="0"/>
    <xf numFmtId="194" fontId="2"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 fillId="0" borderId="0"/>
    <xf numFmtId="0" fontId="63"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63" fillId="0" borderId="0"/>
    <xf numFmtId="165" fontId="7"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183" fontId="12"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12" fillId="0" borderId="0"/>
    <xf numFmtId="0" fontId="4" fillId="0" borderId="0" applyNumberFormat="0" applyFill="0" applyBorder="0" applyAlignment="0" applyProtection="0"/>
    <xf numFmtId="43" fontId="7" fillId="0" borderId="0" applyFont="0" applyFill="0" applyBorder="0" applyAlignment="0" applyProtection="0"/>
    <xf numFmtId="167" fontId="63" fillId="0" borderId="0"/>
    <xf numFmtId="0" fontId="12" fillId="0" borderId="0"/>
    <xf numFmtId="43" fontId="7" fillId="0" borderId="0" applyFont="0" applyFill="0" applyBorder="0" applyAlignment="0" applyProtection="0"/>
    <xf numFmtId="167" fontId="63" fillId="0" borderId="0"/>
    <xf numFmtId="183" fontId="12" fillId="0" borderId="0"/>
    <xf numFmtId="165" fontId="7" fillId="0" borderId="0" applyFont="0" applyFill="0" applyBorder="0" applyAlignment="0" applyProtection="0"/>
    <xf numFmtId="0" fontId="12" fillId="0" borderId="0"/>
    <xf numFmtId="165" fontId="7" fillId="0" borderId="0" applyFont="0" applyFill="0" applyBorder="0" applyAlignment="0" applyProtection="0"/>
    <xf numFmtId="198" fontId="63" fillId="0" borderId="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14" fontId="7" fillId="0" borderId="0" applyProtection="0">
      <alignment vertical="center"/>
    </xf>
    <xf numFmtId="0" fontId="12" fillId="0" borderId="0"/>
    <xf numFmtId="43" fontId="7" fillId="0" borderId="0" applyFont="0" applyFill="0" applyBorder="0" applyAlignment="0" applyProtection="0"/>
    <xf numFmtId="14" fontId="7" fillId="0" borderId="0" applyProtection="0">
      <alignment vertical="center"/>
    </xf>
    <xf numFmtId="0" fontId="12" fillId="0" borderId="0"/>
    <xf numFmtId="165" fontId="7" fillId="0" borderId="0" applyFont="0" applyFill="0" applyBorder="0" applyAlignment="0" applyProtection="0"/>
    <xf numFmtId="14" fontId="7" fillId="0" borderId="0" applyProtection="0">
      <alignment vertical="center"/>
    </xf>
    <xf numFmtId="0" fontId="12" fillId="0" borderId="0"/>
    <xf numFmtId="165" fontId="7" fillId="0" borderId="0" applyFont="0" applyFill="0" applyBorder="0" applyAlignment="0" applyProtection="0"/>
    <xf numFmtId="14" fontId="7" fillId="0" borderId="0" applyProtection="0">
      <alignment vertical="center"/>
    </xf>
    <xf numFmtId="183" fontId="12" fillId="0" borderId="0"/>
    <xf numFmtId="165" fontId="7" fillId="0" borderId="0" applyFont="0" applyFill="0" applyBorder="0" applyAlignment="0" applyProtection="0"/>
    <xf numFmtId="0" fontId="12" fillId="0" borderId="0"/>
    <xf numFmtId="0" fontId="12" fillId="0" borderId="0"/>
    <xf numFmtId="0" fontId="7" fillId="0" borderId="0"/>
    <xf numFmtId="165" fontId="7" fillId="0" borderId="0" applyFont="0" applyFill="0" applyBorder="0" applyAlignment="0" applyProtection="0"/>
    <xf numFmtId="176" fontId="63" fillId="0" borderId="0"/>
    <xf numFmtId="0" fontId="12" fillId="0" borderId="0"/>
    <xf numFmtId="165" fontId="7" fillId="0" borderId="0" applyFont="0" applyFill="0" applyBorder="0" applyAlignment="0" applyProtection="0"/>
    <xf numFmtId="0" fontId="7" fillId="0" borderId="0"/>
    <xf numFmtId="0" fontId="12" fillId="0" borderId="0"/>
    <xf numFmtId="165"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0" fontId="12" fillId="0" borderId="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212" fontId="112" fillId="0" borderId="0" applyFill="0" applyBorder="0" applyAlignment="0" applyProtection="0"/>
    <xf numFmtId="0" fontId="4" fillId="0" borderId="0" applyNumberFormat="0" applyFill="0" applyBorder="0" applyAlignment="0" applyProtection="0"/>
    <xf numFmtId="165" fontId="2" fillId="0" borderId="0" applyFont="0" applyFill="0" applyBorder="0" applyAlignment="0" applyProtection="0"/>
    <xf numFmtId="43" fontId="12" fillId="0" borderId="0" applyFont="0" applyFill="0" applyBorder="0" applyAlignment="0" applyProtection="0"/>
    <xf numFmtId="0" fontId="7" fillId="0" borderId="0"/>
    <xf numFmtId="0" fontId="7" fillId="0" borderId="0"/>
    <xf numFmtId="0" fontId="7" fillId="0" borderId="0"/>
    <xf numFmtId="212" fontId="112" fillId="0" borderId="0" applyFill="0" applyBorder="0" applyAlignment="0" applyProtection="0"/>
    <xf numFmtId="250" fontId="2" fillId="0" borderId="0" applyFont="0" applyFill="0" applyBorder="0" applyAlignment="0" applyProtection="0"/>
    <xf numFmtId="212" fontId="112" fillId="0" borderId="0" applyFill="0" applyBorder="0" applyAlignment="0" applyProtection="0"/>
    <xf numFmtId="0" fontId="12" fillId="0" borderId="0"/>
    <xf numFmtId="234"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0" fontId="7" fillId="0" borderId="0"/>
    <xf numFmtId="0" fontId="12" fillId="0" borderId="0"/>
    <xf numFmtId="212" fontId="112" fillId="0" borderId="0" applyFill="0" applyBorder="0" applyAlignment="0" applyProtection="0"/>
    <xf numFmtId="43" fontId="12" fillId="0" borderId="0" applyFont="0" applyFill="0" applyBorder="0" applyAlignment="0" applyProtection="0"/>
    <xf numFmtId="0" fontId="7" fillId="0" borderId="0"/>
    <xf numFmtId="0" fontId="7" fillId="0" borderId="0"/>
    <xf numFmtId="212" fontId="112" fillId="0" borderId="0" applyFill="0" applyBorder="0" applyAlignment="0" applyProtection="0"/>
    <xf numFmtId="0" fontId="12" fillId="0" borderId="0"/>
    <xf numFmtId="0" fontId="7" fillId="0" borderId="0"/>
    <xf numFmtId="212" fontId="112" fillId="0" borderId="0" applyFill="0" applyBorder="0" applyAlignment="0" applyProtection="0"/>
    <xf numFmtId="0" fontId="12" fillId="0" borderId="0"/>
    <xf numFmtId="0" fontId="12" fillId="0" borderId="0"/>
    <xf numFmtId="0" fontId="12"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165" fontId="2"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42" fontId="7"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2" fontId="7" fillId="0" borderId="0" applyFont="0" applyFill="0" applyBorder="0" applyAlignment="0" applyProtection="0"/>
    <xf numFmtId="42" fontId="7" fillId="0" borderId="0" applyFon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176" fontId="7" fillId="0" borderId="0" applyFont="0" applyFill="0" applyBorder="0" applyAlignment="0" applyProtection="0"/>
    <xf numFmtId="176" fontId="7" fillId="0" borderId="0" applyFon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194" fontId="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165" fontId="7" fillId="0" borderId="0" applyFont="0" applyFill="0" applyBorder="0" applyAlignment="0" applyProtection="0"/>
    <xf numFmtId="234" fontId="7" fillId="0" borderId="0" applyFont="0" applyFill="0" applyBorder="0" applyAlignment="0" applyProtection="0"/>
    <xf numFmtId="0" fontId="12" fillId="0" borderId="0"/>
    <xf numFmtId="0" fontId="7" fillId="0" borderId="0"/>
    <xf numFmtId="0" fontId="2" fillId="0" borderId="0"/>
    <xf numFmtId="42" fontId="7" fillId="0" borderId="0" applyFont="0" applyFill="0" applyBorder="0" applyAlignment="0" applyProtection="0"/>
    <xf numFmtId="0" fontId="7" fillId="0" borderId="0"/>
    <xf numFmtId="43" fontId="12" fillId="0" borderId="0" applyFont="0" applyFill="0" applyBorder="0" applyAlignment="0" applyProtection="0"/>
    <xf numFmtId="0" fontId="12" fillId="0" borderId="0"/>
    <xf numFmtId="0" fontId="7" fillId="0" borderId="0"/>
    <xf numFmtId="194" fontId="2" fillId="0" borderId="0" applyFont="0" applyFill="0" applyBorder="0" applyAlignment="0" applyProtection="0"/>
    <xf numFmtId="0" fontId="4" fillId="0" borderId="0" applyNumberFormat="0" applyFill="0" applyBorder="0" applyAlignment="0" applyProtection="0"/>
    <xf numFmtId="43" fontId="235" fillId="0" borderId="0" applyFont="0" applyFill="0" applyBorder="0" applyAlignment="0" applyProtection="0"/>
    <xf numFmtId="234" fontId="7" fillId="0" borderId="0" applyFont="0" applyFill="0" applyBorder="0" applyAlignment="0" applyProtection="0"/>
    <xf numFmtId="0" fontId="2" fillId="0" borderId="0"/>
    <xf numFmtId="234" fontId="7" fillId="0" borderId="0" applyFont="0" applyFill="0" applyBorder="0" applyAlignment="0" applyProtection="0"/>
    <xf numFmtId="43" fontId="12" fillId="0" borderId="0" applyFont="0" applyFill="0" applyBorder="0" applyAlignment="0" applyProtection="0"/>
    <xf numFmtId="212" fontId="112" fillId="0" borderId="0" applyFill="0" applyBorder="0" applyAlignment="0" applyProtection="0"/>
    <xf numFmtId="234" fontId="7" fillId="0" borderId="0" applyFont="0" applyFill="0" applyBorder="0" applyAlignment="0" applyProtection="0"/>
    <xf numFmtId="0" fontId="12" fillId="0" borderId="0"/>
    <xf numFmtId="0" fontId="7" fillId="0" borderId="0"/>
    <xf numFmtId="0" fontId="2" fillId="0" borderId="0"/>
    <xf numFmtId="234" fontId="7" fillId="0" borderId="0" applyFont="0" applyFill="0" applyBorder="0" applyAlignment="0" applyProtection="0"/>
    <xf numFmtId="0" fontId="7" fillId="0" borderId="0"/>
    <xf numFmtId="43" fontId="7" fillId="0" borderId="0" applyFont="0" applyFill="0" applyBorder="0" applyAlignment="0" applyProtection="0"/>
    <xf numFmtId="183" fontId="7" fillId="0" borderId="0" applyFont="0" applyFill="0" applyBorder="0" applyAlignment="0" applyProtection="0"/>
    <xf numFmtId="0" fontId="7" fillId="0" borderId="0"/>
    <xf numFmtId="165" fontId="2" fillId="0" borderId="0" applyFont="0" applyFill="0" applyBorder="0" applyAlignment="0" applyProtection="0"/>
    <xf numFmtId="183" fontId="7" fillId="0" borderId="0" applyFont="0" applyFill="0" applyBorder="0" applyAlignment="0" applyProtection="0"/>
    <xf numFmtId="194" fontId="2" fillId="0" borderId="0" applyFont="0" applyFill="0" applyBorder="0" applyAlignment="0" applyProtection="0"/>
    <xf numFmtId="0" fontId="7" fillId="0" borderId="0"/>
    <xf numFmtId="0" fontId="7" fillId="0" borderId="0"/>
    <xf numFmtId="0" fontId="7" fillId="0" borderId="0"/>
    <xf numFmtId="194" fontId="2" fillId="0" borderId="0" applyFont="0" applyFill="0" applyBorder="0" applyAlignment="0" applyProtection="0"/>
    <xf numFmtId="0" fontId="15" fillId="0" borderId="0" applyFont="0" applyFill="0" applyBorder="0" applyAlignment="0" applyProtection="0"/>
    <xf numFmtId="0" fontId="12" fillId="0" borderId="0"/>
    <xf numFmtId="0" fontId="15" fillId="0" borderId="0" applyFon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212" fontId="112" fillId="0" borderId="0" applyFill="0" applyBorder="0" applyAlignment="0" applyProtection="0"/>
    <xf numFmtId="0" fontId="12"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4" fillId="0" borderId="0" applyNumberFormat="0" applyFill="0" applyBorder="0" applyAlignment="0" applyProtection="0"/>
    <xf numFmtId="0" fontId="7" fillId="0" borderId="0"/>
    <xf numFmtId="43" fontId="50" fillId="0" borderId="0" applyFont="0" applyFill="0" applyBorder="0" applyAlignment="0" applyProtection="0"/>
    <xf numFmtId="176" fontId="50"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0" fontId="12" fillId="0" borderId="0"/>
    <xf numFmtId="176" fontId="50"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176"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12" fillId="0" borderId="0"/>
    <xf numFmtId="0" fontId="12" fillId="0" borderId="0"/>
    <xf numFmtId="176" fontId="50" fillId="0" borderId="0" applyFont="0" applyFill="0" applyBorder="0" applyAlignment="0" applyProtection="0"/>
    <xf numFmtId="0" fontId="7" fillId="0" borderId="0"/>
    <xf numFmtId="0" fontId="7"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2" fillId="0" borderId="0"/>
    <xf numFmtId="183" fontId="50" fillId="0" borderId="0" applyFont="0" applyFill="0" applyBorder="0" applyAlignment="0" applyProtection="0"/>
    <xf numFmtId="0" fontId="50" fillId="0" borderId="0" applyNumberFormat="0" applyFont="0" applyFill="0" applyBorder="0" applyAlignment="0" applyProtection="0"/>
    <xf numFmtId="0" fontId="2" fillId="0" borderId="0"/>
    <xf numFmtId="212" fontId="112" fillId="0" borderId="0" applyFill="0" applyBorder="0" applyAlignment="0" applyProtection="0"/>
    <xf numFmtId="0" fontId="4" fillId="0" borderId="0" applyNumberForma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2" fillId="0" borderId="0"/>
    <xf numFmtId="0" fontId="7" fillId="0" borderId="0"/>
    <xf numFmtId="0" fontId="12"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36" fillId="0" borderId="0" applyProtection="0"/>
    <xf numFmtId="0" fontId="7" fillId="0" borderId="0"/>
    <xf numFmtId="0" fontId="7" fillId="0" borderId="0"/>
    <xf numFmtId="178" fontId="136" fillId="0" borderId="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12" fillId="0" borderId="0"/>
    <xf numFmtId="43" fontId="2"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43" fontId="7"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186" fontId="50" fillId="0" borderId="0" applyFont="0" applyFill="0" applyBorder="0" applyAlignment="0" applyProtection="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165" fontId="63" fillId="0" borderId="0" applyFont="0" applyFill="0" applyBorder="0" applyAlignment="0" applyProtection="0"/>
    <xf numFmtId="0" fontId="2" fillId="0" borderId="0"/>
    <xf numFmtId="0" fontId="50" fillId="0" borderId="0" applyNumberFormat="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2" fillId="0" borderId="0"/>
    <xf numFmtId="254" fontId="5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0" fontId="7" fillId="0" borderId="0"/>
    <xf numFmtId="0" fontId="7" fillId="0" borderId="0"/>
    <xf numFmtId="0" fontId="12" fillId="0" borderId="0"/>
    <xf numFmtId="43" fontId="2" fillId="0" borderId="0" applyFont="0" applyFill="0" applyBorder="0" applyAlignment="0" applyProtection="0"/>
    <xf numFmtId="0" fontId="7" fillId="0" borderId="0"/>
    <xf numFmtId="0" fontId="7" fillId="0" borderId="0"/>
    <xf numFmtId="0" fontId="7" fillId="0" borderId="0"/>
    <xf numFmtId="0" fontId="7" fillId="0" borderId="0"/>
    <xf numFmtId="0" fontId="12" fillId="0" borderId="0"/>
    <xf numFmtId="43" fontId="50"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7" fillId="0" borderId="0"/>
    <xf numFmtId="0" fontId="50" fillId="0" borderId="0" applyNumberFormat="0" applyFont="0" applyFill="0" applyBorder="0" applyAlignment="0" applyProtection="0"/>
    <xf numFmtId="0" fontId="7" fillId="0" borderId="0"/>
    <xf numFmtId="165" fontId="50" fillId="0" borderId="0" applyFont="0" applyFill="0" applyBorder="0" applyAlignment="0" applyProtection="0"/>
    <xf numFmtId="0" fontId="2" fillId="0" borderId="0"/>
    <xf numFmtId="0" fontId="50" fillId="0" borderId="0" applyNumberFormat="0" applyFont="0" applyFill="0" applyBorder="0" applyAlignment="0" applyProtection="0"/>
    <xf numFmtId="43" fontId="2" fillId="0" borderId="0" applyFont="0" applyFill="0" applyBorder="0" applyAlignment="0" applyProtection="0"/>
    <xf numFmtId="0" fontId="2" fillId="0" borderId="0"/>
    <xf numFmtId="0" fontId="12" fillId="0" borderId="0"/>
    <xf numFmtId="0" fontId="12" fillId="0" borderId="0"/>
    <xf numFmtId="254" fontId="50" fillId="0" borderId="0" applyFont="0" applyFill="0" applyBorder="0" applyAlignment="0" applyProtection="0"/>
    <xf numFmtId="0" fontId="7" fillId="0" borderId="0"/>
    <xf numFmtId="0" fontId="7" fillId="0" borderId="0"/>
    <xf numFmtId="0" fontId="12" fillId="0" borderId="0"/>
    <xf numFmtId="0" fontId="2" fillId="0" borderId="0"/>
    <xf numFmtId="43" fontId="7" fillId="0" borderId="0" applyFont="0" applyFill="0" applyBorder="0" applyAlignment="0" applyProtection="0"/>
    <xf numFmtId="0" fontId="12" fillId="0" borderId="0"/>
    <xf numFmtId="0" fontId="78" fillId="97" borderId="73" applyNumberFormat="0" applyAlignment="0" applyProtection="0"/>
    <xf numFmtId="165" fontId="50" fillId="0" borderId="0" applyFont="0" applyFill="0" applyBorder="0" applyAlignment="0" applyProtection="0"/>
    <xf numFmtId="0" fontId="12" fillId="0" borderId="0"/>
    <xf numFmtId="43" fontId="2" fillId="0" borderId="0" applyFont="0" applyFill="0" applyBorder="0" applyAlignment="0" applyProtection="0"/>
    <xf numFmtId="0" fontId="12" fillId="0" borderId="0"/>
    <xf numFmtId="183" fontId="78" fillId="61" borderId="73" applyNumberFormat="0" applyAlignment="0" applyProtection="0"/>
    <xf numFmtId="43" fontId="2" fillId="0" borderId="0" applyFon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43" fontId="7" fillId="0" borderId="0" applyFont="0" applyFill="0" applyBorder="0" applyAlignment="0" applyProtection="0"/>
    <xf numFmtId="0" fontId="12" fillId="0" borderId="0"/>
    <xf numFmtId="0" fontId="12" fillId="0" borderId="0"/>
    <xf numFmtId="0" fontId="50" fillId="0" borderId="0" applyNumberFormat="0" applyFont="0" applyFill="0" applyBorder="0" applyAlignment="0" applyProtection="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2" fillId="0" borderId="0"/>
    <xf numFmtId="43" fontId="7" fillId="0" borderId="0" applyFont="0" applyFill="0" applyBorder="0" applyAlignment="0" applyProtection="0"/>
    <xf numFmtId="0" fontId="12" fillId="0" borderId="0"/>
    <xf numFmtId="0" fontId="12" fillId="0" borderId="0"/>
    <xf numFmtId="0" fontId="4" fillId="0" borderId="0" applyNumberFormat="0" applyFill="0" applyBorder="0" applyAlignment="0" applyProtection="0"/>
    <xf numFmtId="165" fontId="50" fillId="0" borderId="0" applyFont="0" applyFill="0" applyBorder="0" applyAlignment="0" applyProtection="0"/>
    <xf numFmtId="0" fontId="12" fillId="0" borderId="0"/>
    <xf numFmtId="0" fontId="12" fillId="0" borderId="0"/>
    <xf numFmtId="165" fontId="50" fillId="0" borderId="0" applyFont="0" applyFill="0" applyBorder="0" applyAlignment="0" applyProtection="0"/>
    <xf numFmtId="0" fontId="12" fillId="0" borderId="0"/>
    <xf numFmtId="254"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254" fontId="50" fillId="0" borderId="0" applyFont="0" applyFill="0" applyBorder="0" applyAlignment="0" applyProtection="0"/>
    <xf numFmtId="0" fontId="50" fillId="0" borderId="0" applyNumberFormat="0" applyFont="0" applyFill="0" applyBorder="0" applyAlignment="0" applyProtection="0"/>
    <xf numFmtId="0" fontId="7" fillId="0" borderId="0"/>
    <xf numFmtId="0" fontId="7" fillId="0" borderId="0"/>
    <xf numFmtId="165" fontId="50" fillId="0" borderId="0" applyFont="0" applyFill="0" applyBorder="0" applyAlignment="0" applyProtection="0"/>
    <xf numFmtId="0" fontId="50" fillId="0" borderId="0" applyNumberFormat="0" applyFont="0" applyFill="0" applyBorder="0" applyAlignment="0" applyProtection="0"/>
    <xf numFmtId="0" fontId="7" fillId="0" borderId="0"/>
    <xf numFmtId="186" fontId="50"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212" fontId="112" fillId="0" borderId="0" applyFill="0" applyBorder="0" applyAlignment="0" applyProtection="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267" fontId="7" fillId="0" borderId="0" applyFont="0" applyFill="0" applyBorder="0" applyAlignment="0" applyProtection="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0" fontId="7" fillId="0" borderId="0"/>
    <xf numFmtId="0" fontId="12" fillId="0" borderId="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7" fillId="0" borderId="0"/>
    <xf numFmtId="0" fontId="12" fillId="0" borderId="0"/>
    <xf numFmtId="224" fontId="51" fillId="0" borderId="0" applyFont="0" applyFill="0" applyBorder="0" applyAlignment="0" applyProtection="0">
      <alignment vertical="top"/>
    </xf>
    <xf numFmtId="43" fontId="7" fillId="0" borderId="0" applyFont="0" applyFill="0" applyBorder="0" applyAlignment="0" applyProtection="0"/>
    <xf numFmtId="0" fontId="4" fillId="0" borderId="0" applyNumberFormat="0" applyFill="0" applyBorder="0" applyAlignment="0" applyProtection="0"/>
    <xf numFmtId="224" fontId="51" fillId="0" borderId="0" applyFont="0" applyFill="0" applyBorder="0" applyAlignment="0" applyProtection="0">
      <alignment vertical="top"/>
    </xf>
    <xf numFmtId="0" fontId="7"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224" fontId="51" fillId="0" borderId="0" applyFont="0" applyFill="0" applyBorder="0" applyAlignment="0" applyProtection="0">
      <alignment vertical="top"/>
    </xf>
    <xf numFmtId="224" fontId="51" fillId="0" borderId="0" applyFont="0" applyFill="0" applyBorder="0" applyAlignment="0" applyProtection="0">
      <alignment vertical="top"/>
    </xf>
    <xf numFmtId="0" fontId="7" fillId="0" borderId="0"/>
    <xf numFmtId="43" fontId="7" fillId="0" borderId="0" applyFont="0" applyFill="0" applyBorder="0" applyAlignment="0" applyProtection="0"/>
    <xf numFmtId="0" fontId="7" fillId="0" borderId="0"/>
    <xf numFmtId="0" fontId="4" fillId="0" borderId="0" applyNumberFormat="0" applyFill="0" applyBorder="0" applyAlignment="0" applyProtection="0"/>
    <xf numFmtId="0" fontId="7" fillId="0" borderId="0"/>
    <xf numFmtId="165" fontId="50" fillId="0" borderId="0" applyFont="0" applyFill="0" applyBorder="0" applyAlignment="0" applyProtection="0"/>
    <xf numFmtId="0" fontId="7" fillId="0" borderId="0"/>
    <xf numFmtId="0" fontId="4" fillId="0" borderId="0" applyNumberFormat="0" applyFill="0" applyBorder="0" applyAlignment="0" applyProtection="0"/>
    <xf numFmtId="43" fontId="7" fillId="0" borderId="0" applyFont="0" applyFill="0" applyBorder="0" applyAlignment="0" applyProtection="0"/>
    <xf numFmtId="224" fontId="51" fillId="0" borderId="0" applyFont="0" applyFill="0" applyBorder="0" applyAlignment="0" applyProtection="0">
      <alignment vertical="top"/>
    </xf>
    <xf numFmtId="0" fontId="7" fillId="0" borderId="0"/>
    <xf numFmtId="43" fontId="7" fillId="0" borderId="0" applyFont="0" applyFill="0" applyBorder="0" applyAlignment="0" applyProtection="0"/>
    <xf numFmtId="0" fontId="7" fillId="0" borderId="0"/>
    <xf numFmtId="165" fontId="7" fillId="0" borderId="0" applyFont="0" applyFill="0" applyBorder="0" applyAlignment="0" applyProtection="0"/>
    <xf numFmtId="0" fontId="12" fillId="0" borderId="0"/>
    <xf numFmtId="224" fontId="51" fillId="0" borderId="0" applyFont="0" applyFill="0" applyBorder="0" applyAlignment="0" applyProtection="0">
      <alignment vertical="top"/>
    </xf>
    <xf numFmtId="0" fontId="7" fillId="0" borderId="0"/>
    <xf numFmtId="0" fontId="7" fillId="0" borderId="0"/>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224" fontId="51" fillId="0" borderId="0" applyFont="0" applyFill="0" applyBorder="0" applyAlignment="0" applyProtection="0">
      <alignment vertical="top"/>
    </xf>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212" fontId="112" fillId="0" borderId="0" applyFill="0" applyBorder="0" applyAlignment="0" applyProtection="0"/>
    <xf numFmtId="43" fontId="2" fillId="0" borderId="0" applyFont="0" applyFill="0" applyBorder="0" applyAlignment="0" applyProtection="0"/>
    <xf numFmtId="212" fontId="11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165" fontId="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212" fontId="112" fillId="0" borderId="0" applyFill="0" applyBorder="0" applyAlignment="0" applyProtection="0"/>
    <xf numFmtId="43" fontId="12" fillId="0" borderId="0" applyFont="0" applyFill="0" applyBorder="0" applyAlignment="0" applyProtection="0"/>
    <xf numFmtId="165" fontId="7" fillId="0" borderId="0" applyFont="0" applyFill="0" applyBorder="0" applyAlignment="0" applyProtection="0"/>
    <xf numFmtId="0" fontId="7" fillId="0" borderId="0"/>
    <xf numFmtId="0" fontId="12" fillId="0" borderId="0"/>
    <xf numFmtId="254" fontId="123" fillId="0" borderId="0" applyFont="0" applyFill="0" applyBorder="0" applyAlignment="0" applyProtection="0"/>
    <xf numFmtId="0" fontId="7" fillId="0" borderId="0"/>
    <xf numFmtId="43" fontId="12" fillId="0" borderId="0" applyFont="0" applyFill="0" applyBorder="0" applyAlignment="0" applyProtection="0"/>
    <xf numFmtId="0" fontId="50" fillId="0" borderId="0" applyNumberFormat="0" applyFont="0" applyFill="0" applyBorder="0" applyAlignment="0" applyProtection="0"/>
    <xf numFmtId="0" fontId="7" fillId="0" borderId="0"/>
    <xf numFmtId="0" fontId="12" fillId="0" borderId="0"/>
    <xf numFmtId="43" fontId="7" fillId="0" borderId="0" applyFont="0" applyFill="0" applyBorder="0" applyAlignment="0" applyProtection="0"/>
    <xf numFmtId="0" fontId="7" fillId="0" borderId="0"/>
    <xf numFmtId="43" fontId="2" fillId="0" borderId="0" applyFont="0" applyFill="0" applyBorder="0" applyAlignment="0" applyProtection="0"/>
    <xf numFmtId="0" fontId="50" fillId="0" borderId="0" applyNumberFormat="0" applyFont="0" applyFill="0" applyBorder="0" applyAlignment="0" applyProtection="0"/>
    <xf numFmtId="0" fontId="7"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5" fontId="50" fillId="0" borderId="0" applyFont="0" applyFill="0" applyBorder="0" applyAlignment="0" applyProtection="0"/>
    <xf numFmtId="254" fontId="123"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12" fillId="0" borderId="0"/>
    <xf numFmtId="0" fontId="7" fillId="0" borderId="0"/>
    <xf numFmtId="0" fontId="7" fillId="0" borderId="0"/>
    <xf numFmtId="254" fontId="123" fillId="0" borderId="0" applyFont="0" applyFill="0" applyBorder="0" applyAlignment="0" applyProtection="0"/>
    <xf numFmtId="0" fontId="12"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7" fillId="0" borderId="0"/>
    <xf numFmtId="0" fontId="12" fillId="0" borderId="0"/>
    <xf numFmtId="0" fontId="7" fillId="0" borderId="0"/>
    <xf numFmtId="165" fontId="2" fillId="0" borderId="0" applyFont="0" applyFill="0" applyBorder="0" applyAlignment="0" applyProtection="0"/>
    <xf numFmtId="0" fontId="12" fillId="0" borderId="0"/>
    <xf numFmtId="165" fontId="2" fillId="0" borderId="0" applyFont="0" applyFill="0" applyBorder="0" applyAlignment="0" applyProtection="0"/>
    <xf numFmtId="0" fontId="12" fillId="0" borderId="0"/>
    <xf numFmtId="0" fontId="7" fillId="0" borderId="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4" fontId="2"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165" fontId="7" fillId="0" borderId="0" applyFon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165" fontId="7" fillId="0" borderId="0" applyFont="0" applyFill="0" applyBorder="0" applyAlignment="0" applyProtection="0"/>
    <xf numFmtId="195" fontId="112" fillId="0" borderId="0" applyFill="0" applyBorder="0" applyAlignment="0" applyProtection="0"/>
    <xf numFmtId="0" fontId="12" fillId="0" borderId="0"/>
    <xf numFmtId="0" fontId="12" fillId="0" borderId="0"/>
    <xf numFmtId="0"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0" fontId="7" fillId="0" borderId="0"/>
    <xf numFmtId="164" fontId="2" fillId="0" borderId="0" applyFont="0" applyFill="0" applyBorder="0" applyAlignment="0" applyProtection="0"/>
    <xf numFmtId="164" fontId="2" fillId="0" borderId="0" applyFont="0" applyFill="0" applyBorder="0" applyAlignment="0" applyProtection="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165" fontId="63" fillId="0" borderId="0" applyFont="0" applyFill="0" applyBorder="0" applyAlignment="0" applyProtection="0"/>
    <xf numFmtId="165" fontId="6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3" fontId="7" fillId="0" borderId="0" applyFill="0" applyBorder="0" applyAlignment="0" applyProtection="0"/>
    <xf numFmtId="3" fontId="7" fillId="0" borderId="0" applyFill="0" applyBorder="0" applyAlignment="0" applyProtection="0"/>
    <xf numFmtId="3" fontId="112" fillId="0" borderId="0" applyFill="0" applyBorder="0" applyAlignment="0" applyProtection="0"/>
    <xf numFmtId="3" fontId="112" fillId="0" borderId="0" applyFill="0" applyBorder="0" applyAlignment="0" applyProtection="0"/>
    <xf numFmtId="3" fontId="7" fillId="0" borderId="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200" fillId="0" borderId="0"/>
    <xf numFmtId="183" fontId="200" fillId="0" borderId="0"/>
    <xf numFmtId="183" fontId="200"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2" fontId="121" fillId="0" borderId="0">
      <protection locked="0"/>
    </xf>
    <xf numFmtId="0" fontId="7" fillId="0" borderId="0"/>
    <xf numFmtId="0" fontId="7" fillId="0" borderId="0"/>
    <xf numFmtId="2" fontId="156" fillId="0" borderId="0">
      <protection locked="0"/>
    </xf>
    <xf numFmtId="0" fontId="4" fillId="0" borderId="0" applyNumberFormat="0" applyFill="0" applyBorder="0" applyAlignment="0" applyProtection="0"/>
    <xf numFmtId="2" fontId="156" fillId="0" borderId="0">
      <protection locked="0"/>
    </xf>
    <xf numFmtId="178" fontId="12" fillId="0" borderId="0" applyNumberFormat="0" applyFill="0" applyBorder="0" applyAlignment="0" applyProtection="0"/>
    <xf numFmtId="183" fontId="12" fillId="0" borderId="0" applyNumberFormat="0" applyFill="0" applyBorder="0" applyAlignment="0" applyProtection="0"/>
    <xf numFmtId="0" fontId="7" fillId="0" borderId="0"/>
    <xf numFmtId="0" fontId="12" fillId="0" borderId="0" applyNumberFormat="0" applyFill="0" applyBorder="0" applyAlignment="0" applyProtection="0"/>
    <xf numFmtId="0" fontId="7" fillId="0" borderId="0"/>
    <xf numFmtId="0" fontId="7" fillId="0" borderId="0"/>
    <xf numFmtId="0" fontId="2" fillId="0" borderId="0"/>
    <xf numFmtId="0" fontId="12"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15" fontId="15" fillId="0" borderId="0" applyFont="0" applyFill="0" applyBorder="0" applyProtection="0">
      <alignment horizontal="left"/>
    </xf>
    <xf numFmtId="0" fontId="7" fillId="0" borderId="0"/>
    <xf numFmtId="0" fontId="7" fillId="0" borderId="0"/>
    <xf numFmtId="0" fontId="4" fillId="0" borderId="0" applyNumberFormat="0" applyFill="0" applyBorder="0" applyAlignment="0" applyProtection="0"/>
    <xf numFmtId="0" fontId="112" fillId="0" borderId="0" applyFill="0" applyBorder="0" applyAlignment="0" applyProtection="0"/>
    <xf numFmtId="0" fontId="2" fillId="0" borderId="0"/>
    <xf numFmtId="0" fontId="112" fillId="0" borderId="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178" fontId="15" fillId="0" borderId="0"/>
    <xf numFmtId="170" fontId="236" fillId="0" borderId="0"/>
    <xf numFmtId="170" fontId="117" fillId="0" borderId="0"/>
    <xf numFmtId="37" fontId="206" fillId="0" borderId="0"/>
    <xf numFmtId="0" fontId="12" fillId="0" borderId="0"/>
    <xf numFmtId="0" fontId="12" fillId="0" borderId="0"/>
    <xf numFmtId="0" fontId="12" fillId="0" borderId="0"/>
    <xf numFmtId="0" fontId="7" fillId="0" borderId="0"/>
    <xf numFmtId="0" fontId="7" fillId="0" borderId="0"/>
    <xf numFmtId="0" fontId="122" fillId="117" borderId="0" applyNumberFormat="0" applyBorder="0" applyAlignment="0" applyProtection="0"/>
    <xf numFmtId="183" fontId="122" fillId="117" borderId="0" applyNumberFormat="0" applyBorder="0" applyAlignment="0" applyProtection="0"/>
    <xf numFmtId="0" fontId="12" fillId="0" borderId="0"/>
    <xf numFmtId="0" fontId="7" fillId="0" borderId="0"/>
    <xf numFmtId="0" fontId="7" fillId="0" borderId="0"/>
    <xf numFmtId="219" fontId="47" fillId="0" borderId="12">
      <alignment horizontal="center"/>
    </xf>
    <xf numFmtId="256" fontId="47" fillId="0" borderId="98">
      <alignment horizontal="center"/>
    </xf>
    <xf numFmtId="44" fontId="191" fillId="0" borderId="0" applyFill="0" applyBorder="0" applyAlignment="0" applyProtection="0"/>
    <xf numFmtId="178" fontId="7" fillId="0" borderId="0" applyFont="0" applyFill="0" applyBorder="0" applyAlignment="0" applyProtection="0"/>
    <xf numFmtId="0" fontId="86" fillId="0" borderId="0" applyNumberFormat="0" applyFont="0" applyFill="0" applyBorder="0" applyAlignment="0" applyProtection="0">
      <alignment horizontal="left" vertical="top"/>
    </xf>
    <xf numFmtId="0" fontId="12" fillId="0" borderId="0"/>
    <xf numFmtId="0" fontId="12" fillId="0" borderId="0"/>
    <xf numFmtId="203" fontId="7" fillId="0" borderId="0" applyFont="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178" fontId="7" fillId="0" borderId="0" applyFont="0" applyFill="0" applyBorder="0" applyAlignment="0" applyProtection="0"/>
    <xf numFmtId="183" fontId="7" fillId="0" borderId="0" applyFont="0" applyFill="0" applyBorder="0" applyAlignment="0" applyProtection="0"/>
    <xf numFmtId="268" fontId="7" fillId="0" borderId="0" applyFont="0" applyFill="0" applyBorder="0" applyAlignment="0" applyProtection="0"/>
    <xf numFmtId="183" fontId="15" fillId="0" borderId="0" applyFont="0" applyFill="0" applyBorder="0" applyAlignment="0" applyProtection="0"/>
    <xf numFmtId="183" fontId="7" fillId="0" borderId="0" applyFont="0" applyFill="0" applyBorder="0" applyAlignment="0" applyProtection="0"/>
    <xf numFmtId="269" fontId="112" fillId="0" borderId="0" applyFill="0" applyBorder="0" applyAlignment="0" applyProtection="0"/>
    <xf numFmtId="172" fontId="124" fillId="0" borderId="0"/>
    <xf numFmtId="238" fontId="63" fillId="0" borderId="0"/>
    <xf numFmtId="0" fontId="7" fillId="0" borderId="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51" fillId="0" borderId="0">
      <alignment vertical="top"/>
    </xf>
    <xf numFmtId="0" fontId="60" fillId="0" borderId="0"/>
    <xf numFmtId="0" fontId="7"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98"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83" fontId="68" fillId="31" borderId="0" applyNumberFormat="0" applyBorder="0" applyAlignment="0" applyProtection="0"/>
    <xf numFmtId="0" fontId="7" fillId="0" borderId="0"/>
    <xf numFmtId="0" fontId="7" fillId="0" borderId="0"/>
    <xf numFmtId="183" fontId="68"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98" fillId="0" borderId="0" applyNumberFormat="0" applyFill="0" applyBorder="0" applyAlignment="0" applyProtection="0"/>
    <xf numFmtId="0" fontId="7" fillId="0" borderId="0"/>
    <xf numFmtId="0" fontId="2" fillId="0" borderId="0"/>
    <xf numFmtId="0" fontId="12" fillId="0" borderId="0"/>
    <xf numFmtId="0" fontId="12" fillId="0" borderId="0"/>
    <xf numFmtId="0" fontId="12" fillId="0" borderId="0"/>
    <xf numFmtId="0" fontId="7" fillId="0" borderId="0"/>
    <xf numFmtId="0" fontId="2" fillId="0" borderId="0"/>
    <xf numFmtId="0" fontId="7" fillId="0" borderId="0"/>
    <xf numFmtId="0" fontId="98" fillId="0" borderId="0" applyNumberForma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14" fontId="7" fillId="0" borderId="0" applyProtection="0">
      <alignment vertical="center"/>
    </xf>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180" fontId="7" fillId="0" borderId="0" applyFont="0" applyFill="0" applyBorder="0" applyAlignment="0" applyProtection="0"/>
    <xf numFmtId="180" fontId="7" fillId="0" borderId="0" applyFont="0" applyFill="0" applyBorder="0" applyAlignment="0" applyProtection="0"/>
    <xf numFmtId="0" fontId="7" fillId="0" borderId="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12" fillId="0" borderId="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7" fillId="0" borderId="0"/>
    <xf numFmtId="180" fontId="7" fillId="0" borderId="0" applyFont="0" applyFill="0" applyBorder="0" applyAlignment="0" applyProtection="0"/>
    <xf numFmtId="180" fontId="112" fillId="0" borderId="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112" fillId="0" borderId="0" applyFill="0" applyBorder="0" applyAlignment="0" applyProtection="0"/>
    <xf numFmtId="0" fontId="47" fillId="0" borderId="0"/>
    <xf numFmtId="178" fontId="121" fillId="0" borderId="0">
      <protection locked="0"/>
    </xf>
    <xf numFmtId="244" fontId="121" fillId="0" borderId="0">
      <protection locked="0"/>
    </xf>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91" fillId="82" borderId="64"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2" fontId="112" fillId="0" borderId="0" applyFill="0" applyBorder="0" applyAlignment="0" applyProtection="0"/>
    <xf numFmtId="2" fontId="12" fillId="0" borderId="0" applyFill="0" applyBorder="0" applyAlignment="0" applyProtection="0"/>
    <xf numFmtId="0" fontId="7" fillId="0" borderId="0"/>
    <xf numFmtId="2" fontId="12" fillId="0" borderId="0" applyFill="0" applyBorder="0" applyAlignment="0" applyProtection="0"/>
    <xf numFmtId="0" fontId="12" fillId="0" borderId="0"/>
    <xf numFmtId="0" fontId="7" fillId="0" borderId="0"/>
    <xf numFmtId="2" fontId="12" fillId="0" borderId="0" applyFill="0" applyBorder="0" applyAlignment="0" applyProtection="0"/>
    <xf numFmtId="2" fontId="12" fillId="0" borderId="0" applyFill="0" applyBorder="0" applyAlignment="0" applyProtection="0"/>
    <xf numFmtId="2" fontId="12" fillId="0" borderId="0" applyFill="0" applyBorder="0" applyAlignment="0" applyProtection="0"/>
    <xf numFmtId="2" fontId="112" fillId="0" borderId="0" applyFill="0" applyBorder="0" applyAlignment="0" applyProtection="0"/>
    <xf numFmtId="0" fontId="77" fillId="0" borderId="0"/>
    <xf numFmtId="244" fontId="121" fillId="0" borderId="0">
      <protection locked="0"/>
    </xf>
    <xf numFmtId="244" fontId="156" fillId="0" borderId="0">
      <protection locked="0"/>
    </xf>
    <xf numFmtId="0" fontId="12" fillId="0" borderId="0"/>
    <xf numFmtId="0" fontId="7" fillId="0" borderId="0"/>
    <xf numFmtId="4" fontId="157" fillId="71" borderId="82" applyNumberFormat="0" applyProtection="0">
      <alignment horizontal="left" vertical="center" indent="1"/>
    </xf>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68" fillId="59" borderId="0" applyNumberFormat="0" applyBorder="0" applyAlignment="0" applyProtection="0"/>
    <xf numFmtId="0" fontId="68" fillId="58" borderId="0" applyNumberFormat="0" applyBorder="0" applyAlignment="0" applyProtection="0"/>
    <xf numFmtId="0" fontId="7" fillId="0" borderId="0"/>
    <xf numFmtId="0" fontId="12" fillId="0" borderId="0"/>
    <xf numFmtId="0" fontId="7" fillId="0" borderId="0"/>
    <xf numFmtId="0" fontId="7" fillId="0" borderId="0"/>
    <xf numFmtId="0" fontId="7" fillId="0" borderId="0"/>
    <xf numFmtId="0" fontId="51" fillId="0" borderId="0" applyNumberFormat="0" applyFill="0" applyBorder="0" applyAlignment="0" applyProtection="0"/>
    <xf numFmtId="0" fontId="7" fillId="0" borderId="0"/>
    <xf numFmtId="0" fontId="68" fillId="31" borderId="0" applyNumberFormat="0" applyBorder="0" applyAlignment="0" applyProtection="0"/>
    <xf numFmtId="0" fontId="68" fillId="31" borderId="0" applyNumberFormat="0" applyBorder="0" applyAlignment="0" applyProtection="0"/>
    <xf numFmtId="0" fontId="7" fillId="0" borderId="0"/>
    <xf numFmtId="0" fontId="7" fillId="0" borderId="0"/>
    <xf numFmtId="0" fontId="7" fillId="0" borderId="0"/>
    <xf numFmtId="178" fontId="15" fillId="0" borderId="0"/>
    <xf numFmtId="0" fontId="230" fillId="31" borderId="0" applyNumberFormat="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270" fontId="156" fillId="0" borderId="0">
      <protection locked="0"/>
    </xf>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68" fillId="31" borderId="0" applyNumberFormat="0" applyBorder="0" applyAlignment="0" applyProtection="0"/>
    <xf numFmtId="0" fontId="12" fillId="0" borderId="0"/>
    <xf numFmtId="0" fontId="12" fillId="0" borderId="0"/>
    <xf numFmtId="0" fontId="12" fillId="0" borderId="0"/>
    <xf numFmtId="0" fontId="7" fillId="0" borderId="0"/>
    <xf numFmtId="0" fontId="68" fillId="5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186" fillId="54" borderId="82"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3" fontId="230" fillId="31" borderId="0" applyNumberFormat="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30" fillId="31" borderId="0" applyNumberFormat="0" applyBorder="0" applyAlignment="0" applyProtection="0"/>
    <xf numFmtId="0" fontId="12" fillId="0" borderId="0"/>
    <xf numFmtId="0" fontId="7" fillId="0" borderId="0"/>
    <xf numFmtId="0" fontId="12" fillId="0" borderId="0"/>
    <xf numFmtId="0" fontId="12" fillId="0" borderId="0"/>
    <xf numFmtId="0" fontId="12" fillId="0" borderId="0"/>
    <xf numFmtId="0" fontId="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37" fontId="15" fillId="0" borderId="0" applyNumberFormat="0" applyFont="0" applyFill="0"/>
    <xf numFmtId="0" fontId="7" fillId="0" borderId="0"/>
    <xf numFmtId="37" fontId="15" fillId="0" borderId="0" applyNumberFormat="0" applyFont="0" applyFill="0"/>
    <xf numFmtId="0" fontId="2" fillId="0" borderId="0"/>
    <xf numFmtId="0" fontId="112" fillId="0" borderId="0" applyNumberFormat="0" applyFill="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183" fontId="124" fillId="0" borderId="0"/>
    <xf numFmtId="0" fontId="7" fillId="0" borderId="0"/>
    <xf numFmtId="0" fontId="124" fillId="0" borderId="0"/>
    <xf numFmtId="0" fontId="7" fillId="0" borderId="0"/>
    <xf numFmtId="178" fontId="73" fillId="0" borderId="0"/>
    <xf numFmtId="183" fontId="73" fillId="0" borderId="76" applyNumberFormat="0" applyAlignment="0" applyProtection="0">
      <alignment horizontal="left" vertical="center"/>
    </xf>
    <xf numFmtId="0" fontId="7" fillId="0" borderId="0"/>
    <xf numFmtId="0" fontId="12" fillId="0" borderId="0"/>
    <xf numFmtId="0" fontId="7" fillId="0" borderId="0"/>
    <xf numFmtId="0" fontId="7" fillId="0" borderId="0"/>
    <xf numFmtId="0" fontId="73" fillId="0" borderId="76" applyNumberFormat="0" applyAlignment="0" applyProtection="0">
      <alignment horizontal="left" vertical="center"/>
    </xf>
    <xf numFmtId="0" fontId="7" fillId="0" borderId="0"/>
    <xf numFmtId="0" fontId="12" fillId="0" borderId="0"/>
    <xf numFmtId="0" fontId="7" fillId="0" borderId="0"/>
    <xf numFmtId="0" fontId="7" fillId="0" borderId="0"/>
    <xf numFmtId="0" fontId="7" fillId="0" borderId="0"/>
    <xf numFmtId="0" fontId="73" fillId="0" borderId="100" applyNumberFormat="0" applyAlignment="0" applyProtection="0"/>
    <xf numFmtId="178" fontId="73" fillId="0" borderId="76" applyNumberFormat="0" applyAlignment="0" applyProtection="0">
      <alignment horizontal="left" vertical="center"/>
    </xf>
    <xf numFmtId="183" fontId="73" fillId="0" borderId="12">
      <alignment horizontal="left" vertical="center"/>
    </xf>
    <xf numFmtId="0" fontId="7" fillId="0" borderId="0"/>
    <xf numFmtId="0" fontId="12" fillId="0" borderId="0"/>
    <xf numFmtId="0" fontId="73" fillId="0" borderId="12">
      <alignment horizontal="left" vertical="center"/>
    </xf>
    <xf numFmtId="0" fontId="7" fillId="0" borderId="0"/>
    <xf numFmtId="0" fontId="12" fillId="0" borderId="0"/>
    <xf numFmtId="0" fontId="149" fillId="105" borderId="0" applyNumberFormat="0" applyBorder="0" applyAlignment="0">
      <protection hidden="1"/>
    </xf>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183"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7" fillId="0" borderId="0"/>
    <xf numFmtId="0" fontId="2" fillId="0" borderId="0"/>
    <xf numFmtId="0" fontId="7" fillId="0" borderId="0"/>
    <xf numFmtId="0" fontId="148" fillId="0" borderId="84" applyNumberFormat="0" applyFill="0" applyAlignment="0" applyProtection="0"/>
    <xf numFmtId="0" fontId="148" fillId="0" borderId="85" applyNumberFormat="0" applyFill="0" applyAlignment="0" applyProtection="0"/>
    <xf numFmtId="0" fontId="85" fillId="0" borderId="79"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79" fillId="0" borderId="88"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0" fillId="82" borderId="64"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85" fillId="0" borderId="79" applyNumberFormat="0" applyFill="0" applyAlignment="0" applyProtection="0"/>
    <xf numFmtId="0" fontId="7" fillId="0" borderId="0"/>
    <xf numFmtId="0" fontId="12" fillId="0" borderId="0"/>
    <xf numFmtId="0" fontId="7" fillId="0" borderId="0"/>
    <xf numFmtId="0" fontId="85" fillId="0" borderId="79" applyNumberFormat="0" applyFill="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83" fontId="85" fillId="0" borderId="79"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97" fillId="94" borderId="0" applyNumberFormat="0" applyBorder="0" applyAlignment="0" applyProtection="0"/>
    <xf numFmtId="0" fontId="7" fillId="0" borderId="0"/>
    <xf numFmtId="0" fontId="7" fillId="0" borderId="0"/>
    <xf numFmtId="0" fontId="12" fillId="0" borderId="0"/>
    <xf numFmtId="0" fontId="12" fillId="0" borderId="0"/>
    <xf numFmtId="0" fontId="12" fillId="0" borderId="0"/>
    <xf numFmtId="0" fontId="7" fillId="0" borderId="0"/>
    <xf numFmtId="183" fontId="103" fillId="0" borderId="81" applyNumberFormat="0" applyFill="0" applyAlignment="0" applyProtection="0"/>
    <xf numFmtId="0" fontId="197" fillId="0" borderId="81" applyNumberFormat="0" applyFill="0" applyAlignment="0" applyProtection="0"/>
    <xf numFmtId="0" fontId="7" fillId="0" borderId="0"/>
    <xf numFmtId="0" fontId="7" fillId="0" borderId="0"/>
    <xf numFmtId="0" fontId="103" fillId="0" borderId="81" applyNumberFormat="0" applyFill="0" applyAlignment="0" applyProtection="0"/>
    <xf numFmtId="0" fontId="12" fillId="0" borderId="0"/>
    <xf numFmtId="0" fontId="237" fillId="0" borderId="102" applyNumberFormat="0" applyFill="0" applyAlignment="0" applyProtection="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8" fillId="0" borderId="0" applyNumberFormat="0" applyFill="0" applyBorder="0" applyAlignment="0" applyProtection="0"/>
    <xf numFmtId="0" fontId="12" fillId="0" borderId="0"/>
    <xf numFmtId="0" fontId="7" fillId="0" borderId="0"/>
    <xf numFmtId="0" fontId="12" fillId="0" borderId="0"/>
    <xf numFmtId="0" fontId="7" fillId="0" borderId="0"/>
    <xf numFmtId="0" fontId="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03" fillId="0" borderId="81" applyNumberFormat="0" applyFill="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178" fontId="15"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214" fontId="127" fillId="0" borderId="0">
      <protection locked="0"/>
    </xf>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9" fillId="0" borderId="8" applyNumberFormat="0" applyFont="0" applyFill="0" applyBorder="0" applyAlignment="0" applyProtection="0">
      <alignment horizontal="center" wrapText="1"/>
    </xf>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178" fontId="139" fillId="0" borderId="8" applyNumberFormat="0" applyFont="0" applyFill="0" applyBorder="0" applyAlignment="0" applyProtection="0">
      <alignment horizontal="center" wrapText="1"/>
    </xf>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39" fillId="0" borderId="0" applyNumberFormat="0" applyFont="0" applyFill="0" applyBorder="0" applyAlignment="0" applyProtection="0">
      <alignment horizontal="left" indent="1"/>
    </xf>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12" fillId="0" borderId="0"/>
    <xf numFmtId="0" fontId="7" fillId="0" borderId="0"/>
    <xf numFmtId="0" fontId="7"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239" fillId="0" borderId="103" applyNumberFormat="0" applyFill="0" applyAlignment="0" applyProtection="0"/>
    <xf numFmtId="0" fontId="239" fillId="0" borderId="104" applyNumberFormat="0" applyFill="0" applyAlignment="0" applyProtection="0"/>
    <xf numFmtId="0" fontId="71" fillId="0" borderId="80"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82" fillId="0" borderId="89" applyNumberFormat="0" applyFill="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4" fontId="238" fillId="129" borderId="82"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183" fontId="71" fillId="0" borderId="80" applyNumberFormat="0" applyFill="0" applyAlignment="0" applyProtection="0"/>
    <xf numFmtId="0" fontId="12" fillId="0" borderId="0"/>
    <xf numFmtId="0" fontId="71" fillId="0" borderId="80" applyNumberFormat="0" applyFill="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178" fontId="7" fillId="0" borderId="105"/>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2" fillId="102" borderId="0" applyNumberFormat="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183" fontId="136" fillId="0" borderId="0"/>
    <xf numFmtId="0" fontId="12" fillId="0" borderId="0"/>
    <xf numFmtId="0" fontId="12" fillId="0" borderId="0"/>
    <xf numFmtId="0" fontId="136"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63"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4" fontId="7" fillId="0" borderId="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39" fillId="0" borderId="0" applyNumberFormat="0" applyFill="0" applyBorder="0" applyAlignment="0" applyProtection="0"/>
    <xf numFmtId="0" fontId="12" fillId="0" borderId="0"/>
    <xf numFmtId="0" fontId="71"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71" fillId="0" borderId="0" applyNumberFormat="0" applyFill="0" applyBorder="0" applyAlignment="0" applyProtection="0"/>
    <xf numFmtId="0" fontId="12" fillId="0" borderId="0"/>
    <xf numFmtId="0" fontId="182"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78" fontId="7" fillId="0" borderId="0">
      <alignment horizontal="center"/>
    </xf>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71" fillId="0" borderId="0" applyNumberFormat="0" applyFill="0" applyBorder="0" applyAlignment="0" applyProtection="0"/>
    <xf numFmtId="0" fontId="71" fillId="0" borderId="0" applyNumberFormat="0" applyFill="0" applyBorder="0" applyAlignment="0" applyProtection="0"/>
    <xf numFmtId="0" fontId="12" fillId="0" borderId="0"/>
    <xf numFmtId="0" fontId="7" fillId="0" borderId="0"/>
    <xf numFmtId="4" fontId="177" fillId="120" borderId="82" applyNumberFormat="0" applyProtection="0">
      <alignment horizontal="left" vertical="center" indent="1"/>
    </xf>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178" fontId="15"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3" fontId="51"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183" fontId="149" fillId="105" borderId="0" applyNumberFormat="0" applyBorder="0" applyAlignment="0">
      <protection hidden="1"/>
    </xf>
    <xf numFmtId="0" fontId="7" fillId="0" borderId="0"/>
    <xf numFmtId="0" fontId="7" fillId="0" borderId="0"/>
    <xf numFmtId="0" fontId="12" fillId="0" borderId="0"/>
    <xf numFmtId="0" fontId="7" fillId="0" borderId="0"/>
    <xf numFmtId="0" fontId="7" fillId="0" borderId="0"/>
    <xf numFmtId="0" fontId="7" fillId="0" borderId="0"/>
    <xf numFmtId="178" fontId="229" fillId="0" borderId="0" applyNumberFormat="0" applyFill="0" applyBorder="0" applyAlignment="0" applyProtection="0">
      <alignment vertical="top"/>
      <protection locked="0"/>
    </xf>
    <xf numFmtId="0" fontId="2" fillId="0" borderId="0"/>
    <xf numFmtId="0" fontId="7" fillId="0" borderId="0"/>
    <xf numFmtId="0" fontId="2" fillId="0" borderId="0"/>
    <xf numFmtId="0" fontId="7" fillId="0" borderId="0"/>
    <xf numFmtId="0" fontId="167" fillId="0" borderId="0" applyNumberFormat="0" applyFill="0" applyBorder="0" applyAlignment="0" applyProtection="0">
      <alignment vertical="top"/>
      <protection locked="0"/>
    </xf>
    <xf numFmtId="183" fontId="240" fillId="0" borderId="0" applyNumberFormat="0" applyFill="0" applyBorder="0" applyAlignment="0" applyProtection="0">
      <alignment vertical="top"/>
      <protection locked="0"/>
    </xf>
    <xf numFmtId="178" fontId="241" fillId="0" borderId="0"/>
    <xf numFmtId="180" fontId="15" fillId="0" borderId="0" applyFont="0" applyFill="0" applyBorder="0" applyAlignment="0" applyProtection="0"/>
    <xf numFmtId="180" fontId="117" fillId="0" borderId="0" applyFont="0" applyFill="0" applyBorder="0" applyAlignment="0" applyProtection="0"/>
    <xf numFmtId="180" fontId="117" fillId="0" borderId="0" applyFont="0" applyFill="0" applyBorder="0" applyAlignment="0" applyProtection="0"/>
    <xf numFmtId="0" fontId="12" fillId="0" borderId="0"/>
    <xf numFmtId="0" fontId="4" fillId="0" borderId="0" applyNumberFormat="0" applyFill="0" applyBorder="0" applyAlignment="0" applyProtection="0"/>
    <xf numFmtId="3" fontId="117" fillId="0" borderId="0" applyFont="0" applyFill="0" applyBorder="0" applyAlignment="0" applyProtection="0"/>
    <xf numFmtId="0" fontId="7" fillId="0" borderId="0"/>
    <xf numFmtId="3" fontId="117" fillId="0" borderId="0" applyFont="0" applyFill="0" applyBorder="0" applyAlignment="0" applyProtection="0"/>
    <xf numFmtId="0" fontId="7" fillId="0" borderId="0"/>
    <xf numFmtId="0" fontId="7" fillId="0" borderId="0"/>
    <xf numFmtId="3" fontId="112" fillId="0" borderId="0" applyFill="0" applyBorder="0" applyAlignment="0" applyProtection="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10" fontId="72" fillId="71" borderId="14" applyNumberFormat="0" applyBorder="0" applyAlignment="0" applyProtection="0"/>
    <xf numFmtId="0" fontId="12" fillId="0" borderId="0"/>
    <xf numFmtId="0" fontId="7" fillId="0" borderId="0"/>
    <xf numFmtId="0" fontId="7" fillId="0" borderId="0"/>
    <xf numFmtId="10" fontId="72" fillId="71" borderId="14" applyNumberFormat="0" applyBorder="0" applyAlignment="0" applyProtection="0"/>
    <xf numFmtId="10" fontId="72" fillId="71" borderId="14" applyNumberFormat="0" applyBorder="0" applyAlignment="0" applyProtection="0"/>
    <xf numFmtId="0" fontId="130" fillId="82" borderId="64" applyNumberFormat="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30" fillId="82" borderId="64" applyNumberFormat="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30" fillId="82" borderId="64" applyNumberFormat="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4" applyNumberFormat="0" applyAlignment="0" applyProtection="0"/>
    <xf numFmtId="183" fontId="130" fillId="82" borderId="6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4" applyNumberFormat="0" applyAlignment="0" applyProtection="0"/>
    <xf numFmtId="183" fontId="130" fillId="82" borderId="6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4" applyNumberFormat="0" applyAlignment="0" applyProtection="0"/>
    <xf numFmtId="183" fontId="130" fillId="82" borderId="64" applyNumberFormat="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91" fillId="94" borderId="64" applyNumberFormat="0" applyAlignment="0" applyProtection="0"/>
    <xf numFmtId="0" fontId="12" fillId="0" borderId="0"/>
    <xf numFmtId="0" fontId="12" fillId="0" borderId="0"/>
    <xf numFmtId="0" fontId="91" fillId="82" borderId="64" applyNumberFormat="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91" fillId="94" borderId="64" applyNumberFormat="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83" fontId="130" fillId="82" borderId="64" applyNumberFormat="0" applyAlignment="0" applyProtection="0"/>
    <xf numFmtId="183" fontId="130" fillId="82" borderId="64" applyNumberFormat="0" applyAlignment="0" applyProtection="0"/>
    <xf numFmtId="204" fontId="63" fillId="0" borderId="0"/>
    <xf numFmtId="0" fontId="2"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4" applyNumberFormat="0" applyAlignment="0" applyProtection="0"/>
    <xf numFmtId="183" fontId="130" fillId="82" borderId="64"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83" fontId="130" fillId="82" borderId="64" applyNumberFormat="0" applyAlignment="0" applyProtection="0"/>
    <xf numFmtId="183" fontId="130" fillId="82" borderId="64" applyNumberFormat="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30" fillId="82" borderId="64" applyNumberFormat="0" applyAlignment="0" applyProtection="0"/>
    <xf numFmtId="183" fontId="130" fillId="82" borderId="64"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183" fontId="130" fillId="82" borderId="64" applyNumberFormat="0" applyAlignment="0" applyProtection="0"/>
    <xf numFmtId="183" fontId="130" fillId="82" borderId="6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183" fontId="91" fillId="82" borderId="64" applyNumberFormat="0" applyAlignment="0" applyProtection="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9" fontId="7" fillId="0" borderId="0" applyFont="0" applyFill="0" applyBorder="0" applyAlignment="0" applyProtection="0"/>
    <xf numFmtId="0" fontId="7" fillId="0" borderId="0"/>
    <xf numFmtId="0" fontId="7" fillId="0" borderId="0"/>
    <xf numFmtId="0" fontId="7" fillId="0" borderId="0"/>
    <xf numFmtId="0" fontId="91" fillId="116" borderId="64" applyNumberFormat="0" applyAlignment="0" applyProtection="0"/>
    <xf numFmtId="0" fontId="130" fillId="82" borderId="64" applyNumberFormat="0" applyAlignment="0" applyProtection="0"/>
    <xf numFmtId="183" fontId="130" fillId="82" borderId="6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4" fontId="157" fillId="127" borderId="82" applyNumberFormat="0" applyProtection="0">
      <alignment horizontal="left" vertical="center" indent="1"/>
    </xf>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30" fillId="82" borderId="64" applyNumberFormat="0" applyAlignment="0" applyProtection="0"/>
    <xf numFmtId="0" fontId="130" fillId="82" borderId="6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30" fillId="82" borderId="64"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30" fillId="82" borderId="64" applyNumberFormat="0" applyAlignment="0" applyProtection="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183" fontId="91" fillId="82" borderId="6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12" fillId="0" borderId="0"/>
    <xf numFmtId="178" fontId="91" fillId="82" borderId="64" applyNumberFormat="0" applyAlignment="0" applyProtection="0"/>
    <xf numFmtId="0" fontId="12" fillId="0" borderId="0"/>
    <xf numFmtId="0" fontId="12" fillId="0" borderId="0"/>
    <xf numFmtId="0" fontId="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30" fillId="82" borderId="64" applyNumberFormat="0" applyAlignment="0" applyProtection="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12" fillId="0" borderId="0"/>
    <xf numFmtId="0" fontId="7" fillId="0" borderId="0"/>
    <xf numFmtId="0" fontId="2" fillId="0" borderId="0"/>
    <xf numFmtId="0" fontId="7" fillId="0" borderId="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30" fillId="82" borderId="64" applyNumberFormat="0" applyAlignment="0" applyProtection="0"/>
    <xf numFmtId="0" fontId="12"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2" fillId="0" borderId="0"/>
    <xf numFmtId="0"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30" fillId="82" borderId="64" applyNumberFormat="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5" fontId="7" fillId="0" borderId="0"/>
    <xf numFmtId="178" fontId="65"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78" fontId="15" fillId="0" borderId="0"/>
    <xf numFmtId="0" fontId="4" fillId="0" borderId="0" applyNumberFormat="0" applyFill="0" applyBorder="0" applyAlignment="0" applyProtection="0"/>
    <xf numFmtId="0" fontId="7" fillId="0" borderId="0"/>
    <xf numFmtId="0" fontId="7" fillId="0" borderId="0"/>
    <xf numFmtId="0" fontId="12" fillId="0" borderId="0"/>
    <xf numFmtId="0" fontId="2" fillId="0" borderId="0"/>
    <xf numFmtId="0" fontId="7" fillId="0" borderId="0"/>
    <xf numFmtId="0" fontId="7" fillId="0" borderId="0"/>
    <xf numFmtId="0" fontId="12" fillId="0" borderId="0"/>
    <xf numFmtId="0" fontId="222" fillId="113" borderId="82" applyNumberFormat="0" applyProtection="0">
      <alignment horizontal="left" vertical="center" indent="1"/>
    </xf>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2" fillId="0" borderId="0"/>
    <xf numFmtId="183"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183" fontId="225"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183" fontId="203" fillId="0" borderId="0" applyNumberFormat="0" applyFill="0" applyBorder="0" applyAlignment="0" applyProtection="0">
      <alignment vertical="top"/>
      <protection locked="0"/>
    </xf>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69" fillId="0" borderId="101" applyNumberFormat="0" applyFill="0" applyAlignment="0" applyProtection="0"/>
    <xf numFmtId="0" fontId="59" fillId="0" borderId="65"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59" fillId="0" borderId="65" applyNumberFormat="0" applyFill="0" applyAlignment="0" applyProtection="0"/>
    <xf numFmtId="0" fontId="59" fillId="0" borderId="65" applyNumberFormat="0" applyFill="0" applyAlignment="0" applyProtection="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83"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5" fillId="0" borderId="0"/>
    <xf numFmtId="0" fontId="12" fillId="0" borderId="0"/>
    <xf numFmtId="0" fontId="12" fillId="0" borderId="0"/>
    <xf numFmtId="0" fontId="7" fillId="0" borderId="0"/>
    <xf numFmtId="0" fontId="7" fillId="0" borderId="0"/>
    <xf numFmtId="0" fontId="63"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183" fontId="51" fillId="0" borderId="0" applyNumberFormat="0" applyFill="0" applyBorder="0" applyAlignment="0" applyProtection="0"/>
    <xf numFmtId="0" fontId="7" fillId="0" borderId="0"/>
    <xf numFmtId="0" fontId="7" fillId="0" borderId="0"/>
    <xf numFmtId="0" fontId="60"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83" fontId="59" fillId="0" borderId="65" applyNumberFormat="0" applyFill="0" applyAlignment="0" applyProtection="0"/>
    <xf numFmtId="0" fontId="12" fillId="0" borderId="0"/>
    <xf numFmtId="0" fontId="12" fillId="0" borderId="0"/>
    <xf numFmtId="0" fontId="12" fillId="0" borderId="0"/>
    <xf numFmtId="183" fontId="12" fillId="0" borderId="0"/>
    <xf numFmtId="183" fontId="12" fillId="0" borderId="0"/>
    <xf numFmtId="0" fontId="7" fillId="0" borderId="0"/>
    <xf numFmtId="0" fontId="59" fillId="0" borderId="65" applyNumberFormat="0" applyFill="0" applyAlignment="0" applyProtection="0"/>
    <xf numFmtId="213" fontId="63" fillId="0" borderId="0"/>
    <xf numFmtId="0" fontId="12" fillId="0" borderId="0"/>
    <xf numFmtId="0" fontId="12" fillId="0" borderId="0"/>
    <xf numFmtId="183"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2"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83" fontId="59" fillId="0" borderId="65" applyNumberFormat="0" applyFill="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173" fillId="0" borderId="65"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73" fillId="0" borderId="65" applyNumberFormat="0" applyFill="0" applyAlignment="0" applyProtection="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2" fillId="0" borderId="0"/>
    <xf numFmtId="0" fontId="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178" fontId="15"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183" fontId="226" fillId="0" borderId="19">
      <alignment horizontal="left"/>
      <protection locked="0"/>
    </xf>
    <xf numFmtId="183" fontId="226" fillId="0" borderId="19">
      <alignment horizontal="left"/>
      <protection locked="0"/>
    </xf>
    <xf numFmtId="0" fontId="12" fillId="0" borderId="0"/>
    <xf numFmtId="0" fontId="7" fillId="0" borderId="0"/>
    <xf numFmtId="0" fontId="7" fillId="0" borderId="0"/>
    <xf numFmtId="0" fontId="7" fillId="0" borderId="0"/>
    <xf numFmtId="0" fontId="242" fillId="0" borderId="0" applyNumberFormat="0" applyFill="0" applyBorder="0" applyAlignment="0" applyProtection="0">
      <alignment vertical="top"/>
      <protection locked="0"/>
    </xf>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1" fontId="15" fillId="0" borderId="0" applyNumberFormat="0" applyAlignment="0">
      <alignment horizontal="center"/>
    </xf>
    <xf numFmtId="0" fontId="2" fillId="0" borderId="0"/>
    <xf numFmtId="1" fontId="15" fillId="0" borderId="0" applyNumberFormat="0" applyAlignment="0">
      <alignment horizontal="center"/>
    </xf>
    <xf numFmtId="178" fontId="63" fillId="0" borderId="0"/>
    <xf numFmtId="0" fontId="15" fillId="0" borderId="0" applyNumberFormat="0" applyAlignment="0"/>
    <xf numFmtId="0" fontId="7" fillId="0" borderId="0"/>
    <xf numFmtId="0" fontId="7" fillId="0" borderId="0"/>
    <xf numFmtId="199" fontId="208" fillId="0" borderId="0" applyNumberFormat="0">
      <alignment horizontal="centerContinuous"/>
    </xf>
    <xf numFmtId="0" fontId="4" fillId="0" borderId="0" applyNumberFormat="0" applyFill="0" applyBorder="0" applyAlignment="0" applyProtection="0"/>
    <xf numFmtId="0" fontId="208" fillId="0" borderId="0" applyNumberFormat="0">
      <alignment horizontal="center"/>
    </xf>
    <xf numFmtId="0" fontId="12" fillId="0" borderId="0"/>
    <xf numFmtId="0" fontId="12" fillId="0" borderId="0"/>
    <xf numFmtId="0" fontId="12" fillId="0" borderId="0"/>
    <xf numFmtId="41" fontId="15" fillId="0" borderId="0" applyFont="0" applyFill="0" applyBorder="0" applyAlignment="0" applyProtection="0"/>
    <xf numFmtId="0" fontId="4" fillId="0" borderId="0" applyNumberFormat="0" applyFill="0" applyBorder="0" applyAlignment="0" applyProtection="0"/>
    <xf numFmtId="43" fontId="15" fillId="0" borderId="0" applyFont="0" applyFill="0" applyBorder="0" applyAlignment="0" applyProtection="0"/>
    <xf numFmtId="215" fontId="7" fillId="0" borderId="0" applyFont="0" applyFill="0" applyBorder="0" applyAlignment="0" applyProtection="0"/>
    <xf numFmtId="0" fontId="4" fillId="0" borderId="0" applyNumberFormat="0" applyFill="0" applyBorder="0" applyAlignment="0" applyProtection="0"/>
    <xf numFmtId="0" fontId="2" fillId="0" borderId="0"/>
    <xf numFmtId="272" fontId="7" fillId="0" borderId="0" applyFont="0" applyFill="0" applyBorder="0" applyAlignment="0" applyProtection="0"/>
    <xf numFmtId="0" fontId="12" fillId="0" borderId="0"/>
    <xf numFmtId="0" fontId="7" fillId="0" borderId="0"/>
    <xf numFmtId="0" fontId="7" fillId="0" borderId="0"/>
    <xf numFmtId="0" fontId="12" fillId="0" borderId="0"/>
    <xf numFmtId="0" fontId="7" fillId="0" borderId="0"/>
    <xf numFmtId="220" fontId="47" fillId="0" borderId="0" applyFont="0" applyFill="0" applyBorder="0" applyAlignment="0" applyProtection="0"/>
    <xf numFmtId="209" fontId="121" fillId="0" borderId="0">
      <protection locked="0"/>
    </xf>
    <xf numFmtId="209" fontId="156" fillId="0" borderId="0">
      <protection locked="0"/>
    </xf>
    <xf numFmtId="42" fontId="15" fillId="0" borderId="0" applyFont="0" applyFill="0" applyBorder="0" applyAlignment="0" applyProtection="0"/>
    <xf numFmtId="44" fontId="15" fillId="0" borderId="0" applyFont="0" applyFill="0" applyBorder="0" applyAlignment="0" applyProtection="0"/>
    <xf numFmtId="192" fontId="7" fillId="0" borderId="0" applyFont="0" applyFill="0" applyBorder="0" applyAlignment="0" applyProtection="0"/>
    <xf numFmtId="246" fontId="121" fillId="0" borderId="0">
      <protection locked="0"/>
    </xf>
    <xf numFmtId="246" fontId="156" fillId="0" borderId="0">
      <protection locked="0"/>
    </xf>
    <xf numFmtId="209" fontId="121" fillId="0" borderId="0">
      <protection locked="0"/>
    </xf>
    <xf numFmtId="209" fontId="156" fillId="0" borderId="0">
      <protection locked="0"/>
    </xf>
    <xf numFmtId="273" fontId="160"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39" fontId="49" fillId="0" borderId="0"/>
    <xf numFmtId="0" fontId="7" fillId="0" borderId="0"/>
    <xf numFmtId="0" fontId="7" fillId="0" borderId="0"/>
    <xf numFmtId="178" fontId="223"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97" fillId="95" borderId="0" applyNumberFormat="0" applyBorder="0" applyAlignment="0" applyProtection="0"/>
    <xf numFmtId="0" fontId="217" fillId="94" borderId="0" applyNumberFormat="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97" fillId="94"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32" fillId="94" borderId="0" applyNumberFormat="0" applyBorder="0" applyAlignment="0" applyProtection="0"/>
    <xf numFmtId="0" fontId="12" fillId="0" borderId="0"/>
    <xf numFmtId="0" fontId="12" fillId="0" borderId="0"/>
    <xf numFmtId="0" fontId="12" fillId="0" borderId="0"/>
    <xf numFmtId="0" fontId="12" fillId="0" borderId="0"/>
    <xf numFmtId="178" fontId="7" fillId="0" borderId="0"/>
    <xf numFmtId="0" fontId="12" fillId="0" borderId="0"/>
    <xf numFmtId="183" fontId="15" fillId="0" borderId="0" applyNumberFormat="0" applyFont="0" applyFill="0" applyBorder="0" applyAlignment="0" applyProtection="0">
      <alignment horizontal="left" wrapText="1" indent="2"/>
    </xf>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97" fillId="94" borderId="0" applyNumberFormat="0" applyBorder="0" applyAlignment="0" applyProtection="0"/>
    <xf numFmtId="0" fontId="12" fillId="0" borderId="0"/>
    <xf numFmtId="0" fontId="7" fillId="0" borderId="0"/>
    <xf numFmtId="0" fontId="97" fillId="94" borderId="0" applyNumberFormat="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65" fillId="0" borderId="0" applyNumberFormat="0" applyFill="0" applyBorder="0">
      <alignment horizontal="center" wrapText="1"/>
    </xf>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178" fontId="133"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265" fontId="117" fillId="0" borderId="0" applyFont="0" applyFill="0" applyBorder="0" applyAlignment="0" applyProtection="0"/>
    <xf numFmtId="0" fontId="12" fillId="0" borderId="0"/>
    <xf numFmtId="0" fontId="12" fillId="0" borderId="0"/>
    <xf numFmtId="265" fontId="117" fillId="0" borderId="0" applyFont="0" applyFill="0" applyBorder="0" applyAlignment="0" applyProtection="0"/>
    <xf numFmtId="0" fontId="12" fillId="0" borderId="0"/>
    <xf numFmtId="0" fontId="12" fillId="0" borderId="0"/>
    <xf numFmtId="183" fontId="7" fillId="0" borderId="0"/>
    <xf numFmtId="0" fontId="7" fillId="0" borderId="0"/>
    <xf numFmtId="0" fontId="7" fillId="0" borderId="0"/>
    <xf numFmtId="274" fontId="112"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2"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9" fontId="63" fillId="0" borderId="0" applyFont="0" applyFill="0" applyBorder="0" applyAlignment="0" applyProtection="0"/>
    <xf numFmtId="0" fontId="7" fillId="0" borderId="0"/>
    <xf numFmtId="0" fontId="232" fillId="94" borderId="0" applyNumberFormat="0" applyBorder="0" applyAlignment="0" applyProtection="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12" fillId="0" borderId="0"/>
    <xf numFmtId="0" fontId="12" fillId="0" borderId="0"/>
    <xf numFmtId="0" fontId="78" fillId="61" borderId="73" applyNumberFormat="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63" fillId="0" borderId="0"/>
    <xf numFmtId="183" fontId="63" fillId="0" borderId="0"/>
    <xf numFmtId="183" fontId="63" fillId="0" borderId="0"/>
    <xf numFmtId="0" fontId="63" fillId="0" borderId="0"/>
    <xf numFmtId="0" fontId="63" fillId="0" borderId="0"/>
    <xf numFmtId="0" fontId="63" fillId="0" borderId="0"/>
    <xf numFmtId="0" fontId="152" fillId="0" borderId="0"/>
    <xf numFmtId="176" fontId="70" fillId="0" borderId="0"/>
    <xf numFmtId="0" fontId="7" fillId="0" borderId="0"/>
    <xf numFmtId="183" fontId="152" fillId="0" borderId="0"/>
    <xf numFmtId="0" fontId="7" fillId="0" borderId="0"/>
    <xf numFmtId="0" fontId="12" fillId="0" borderId="0"/>
    <xf numFmtId="0" fontId="7" fillId="0" borderId="0"/>
    <xf numFmtId="0" fontId="7" fillId="0" borderId="0"/>
    <xf numFmtId="178" fontId="152" fillId="0" borderId="0"/>
    <xf numFmtId="0" fontId="12" fillId="0" borderId="0"/>
    <xf numFmtId="0" fontId="7" fillId="0" borderId="0"/>
    <xf numFmtId="0" fontId="7" fillId="0" borderId="0"/>
    <xf numFmtId="0" fontId="7" fillId="0" borderId="0"/>
    <xf numFmtId="0" fontId="124" fillId="0" borderId="0"/>
    <xf numFmtId="183" fontId="124" fillId="0" borderId="0"/>
    <xf numFmtId="183" fontId="124" fillId="0" borderId="0"/>
    <xf numFmtId="0" fontId="12" fillId="0" borderId="0"/>
    <xf numFmtId="0" fontId="124" fillId="0" borderId="0"/>
    <xf numFmtId="0" fontId="124" fillId="0" borderId="0"/>
    <xf numFmtId="0" fontId="7" fillId="0" borderId="0"/>
    <xf numFmtId="0" fontId="7" fillId="0" borderId="0"/>
    <xf numFmtId="0" fontId="124" fillId="0" borderId="0"/>
    <xf numFmtId="183" fontId="124" fillId="0" borderId="0"/>
    <xf numFmtId="0" fontId="12" fillId="0" borderId="0"/>
    <xf numFmtId="0" fontId="12" fillId="0" borderId="0"/>
    <xf numFmtId="0" fontId="1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81" fillId="0" borderId="95" applyNumberFormat="0" applyFill="0" applyAlignment="0" applyProtection="0"/>
    <xf numFmtId="0"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2" fillId="0" borderId="0"/>
    <xf numFmtId="0" fontId="81" fillId="0" borderId="75" applyNumberFormat="0" applyFill="0" applyAlignment="0" applyProtection="0"/>
    <xf numFmtId="0" fontId="2" fillId="0" borderId="0"/>
    <xf numFmtId="0" fontId="12" fillId="0" borderId="0"/>
    <xf numFmtId="0" fontId="2" fillId="0" borderId="0"/>
    <xf numFmtId="0" fontId="12" fillId="0" borderId="0"/>
    <xf numFmtId="0" fontId="2" fillId="0" borderId="0"/>
    <xf numFmtId="0" fontId="2" fillId="0" borderId="0"/>
    <xf numFmtId="0" fontId="12" fillId="0" borderId="0"/>
    <xf numFmtId="0" fontId="2" fillId="0" borderId="0"/>
    <xf numFmtId="0" fontId="12" fillId="0" borderId="0"/>
    <xf numFmtId="0" fontId="2" fillId="0" borderId="0"/>
    <xf numFmtId="0" fontId="12" fillId="0" borderId="0"/>
    <xf numFmtId="0" fontId="2" fillId="0" borderId="0"/>
    <xf numFmtId="0" fontId="7" fillId="0" borderId="0"/>
    <xf numFmtId="0" fontId="7" fillId="0" borderId="0"/>
    <xf numFmtId="0" fontId="7" fillId="0" borderId="0"/>
    <xf numFmtId="0" fontId="2" fillId="0" borderId="0"/>
    <xf numFmtId="0" fontId="12" fillId="0" borderId="0"/>
    <xf numFmtId="0" fontId="2" fillId="0" borderId="0"/>
    <xf numFmtId="0" fontId="12" fillId="0" borderId="0"/>
    <xf numFmtId="0" fontId="2" fillId="0" borderId="0"/>
    <xf numFmtId="0" fontId="12" fillId="0" borderId="0"/>
    <xf numFmtId="0" fontId="2" fillId="0" borderId="0"/>
    <xf numFmtId="0" fontId="2" fillId="0" borderId="0"/>
    <xf numFmtId="0" fontId="7" fillId="0" borderId="0"/>
    <xf numFmtId="0" fontId="7" fillId="0" borderId="0"/>
    <xf numFmtId="0" fontId="12" fillId="0" borderId="0"/>
    <xf numFmtId="0" fontId="2" fillId="0" borderId="0"/>
    <xf numFmtId="0" fontId="7"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2" fillId="0" borderId="0"/>
    <xf numFmtId="0" fontId="12" fillId="0" borderId="0"/>
    <xf numFmtId="0" fontId="2" fillId="0" borderId="0"/>
    <xf numFmtId="0" fontId="2" fillId="0" borderId="0"/>
    <xf numFmtId="0" fontId="7" fillId="0" borderId="0"/>
    <xf numFmtId="0" fontId="7" fillId="0" borderId="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183" fontId="15" fillId="0" borderId="0"/>
    <xf numFmtId="0" fontId="2" fillId="0" borderId="0"/>
    <xf numFmtId="0" fontId="15" fillId="0" borderId="0"/>
    <xf numFmtId="0" fontId="2" fillId="0" borderId="0"/>
    <xf numFmtId="178" fontId="15" fillId="0" borderId="0"/>
    <xf numFmtId="0" fontId="2" fillId="0" borderId="0"/>
    <xf numFmtId="0" fontId="7" fillId="0" borderId="0"/>
    <xf numFmtId="0" fontId="7" fillId="0" borderId="0"/>
    <xf numFmtId="229" fontId="15" fillId="0" borderId="0" applyFont="0" applyFill="0" applyBorder="0" applyAlignment="0" applyProtection="0"/>
    <xf numFmtId="0" fontId="2" fillId="0" borderId="0"/>
    <xf numFmtId="229" fontId="15" fillId="0" borderId="0" applyFont="0" applyFill="0" applyBorder="0" applyAlignment="0" applyProtection="0"/>
    <xf numFmtId="0" fontId="2" fillId="0" borderId="0"/>
    <xf numFmtId="0" fontId="12"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17" fillId="0" borderId="0" applyFon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229" fontId="15" fillId="0" borderId="0" applyFont="0" applyFill="0" applyBorder="0" applyAlignment="0" applyProtection="0"/>
    <xf numFmtId="0" fontId="2" fillId="0" borderId="0"/>
    <xf numFmtId="226" fontId="11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63" fillId="0" borderId="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178" fontId="243" fillId="0" borderId="19"/>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86"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2" fillId="0" borderId="0"/>
    <xf numFmtId="178" fontId="63"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7" fillId="0" borderId="0" applyFont="0" applyFill="0" applyBorder="0" applyAlignment="0" applyProtection="0"/>
    <xf numFmtId="0" fontId="2" fillId="0" borderId="0"/>
    <xf numFmtId="4" fontId="11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2"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127"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183" fontId="2" fillId="0" borderId="0"/>
    <xf numFmtId="0" fontId="2" fillId="0" borderId="0"/>
    <xf numFmtId="0" fontId="2" fillId="0" borderId="0"/>
    <xf numFmtId="0" fontId="7" fillId="0" borderId="0"/>
    <xf numFmtId="183"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63" fillId="0" borderId="0"/>
    <xf numFmtId="0" fontId="2" fillId="0" borderId="0"/>
    <xf numFmtId="0" fontId="218"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63" fillId="0" borderId="0"/>
    <xf numFmtId="0" fontId="2" fillId="0" borderId="0"/>
    <xf numFmtId="0" fontId="2" fillId="0" borderId="0"/>
    <xf numFmtId="0" fontId="2" fillId="0" borderId="0"/>
    <xf numFmtId="0" fontId="2" fillId="0" borderId="0"/>
    <xf numFmtId="0" fontId="63" fillId="0" borderId="0"/>
    <xf numFmtId="178" fontId="117" fillId="0" borderId="0"/>
    <xf numFmtId="0" fontId="63" fillId="0" borderId="0"/>
    <xf numFmtId="178" fontId="117" fillId="0" borderId="0"/>
    <xf numFmtId="0" fontId="63" fillId="0" borderId="0"/>
    <xf numFmtId="0" fontId="63" fillId="0" borderId="0"/>
    <xf numFmtId="0" fontId="7" fillId="0" borderId="0"/>
    <xf numFmtId="0" fontId="63" fillId="0" borderId="0"/>
    <xf numFmtId="0" fontId="2" fillId="0" borderId="0"/>
    <xf numFmtId="0" fontId="2" fillId="0" borderId="0"/>
    <xf numFmtId="0" fontId="12" fillId="0" borderId="0"/>
    <xf numFmtId="0" fontId="63" fillId="0" borderId="0"/>
    <xf numFmtId="0" fontId="12" fillId="0" borderId="0"/>
    <xf numFmtId="0" fontId="12" fillId="0" borderId="0"/>
    <xf numFmtId="183" fontId="12" fillId="0" borderId="0"/>
    <xf numFmtId="0" fontId="12" fillId="0" borderId="0"/>
    <xf numFmtId="0" fontId="7" fillId="0" borderId="0"/>
    <xf numFmtId="178" fontId="63" fillId="0" borderId="0"/>
    <xf numFmtId="183" fontId="2" fillId="0" borderId="0"/>
    <xf numFmtId="0" fontId="7" fillId="0" borderId="0"/>
    <xf numFmtId="183" fontId="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63"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9" fillId="0" borderId="0"/>
    <xf numFmtId="0" fontId="63" fillId="0" borderId="0"/>
    <xf numFmtId="0" fontId="2" fillId="0" borderId="0"/>
    <xf numFmtId="0" fontId="63" fillId="0" borderId="0"/>
    <xf numFmtId="0" fontId="2" fillId="0" borderId="0"/>
    <xf numFmtId="0" fontId="63" fillId="0" borderId="0"/>
    <xf numFmtId="0" fontId="7" fillId="0" borderId="0"/>
    <xf numFmtId="0" fontId="11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1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12" fillId="0" borderId="0"/>
    <xf numFmtId="0" fontId="2" fillId="0" borderId="0"/>
    <xf numFmtId="0" fontId="7" fillId="0" borderId="0"/>
    <xf numFmtId="0" fontId="1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12" fillId="0" borderId="0"/>
    <xf numFmtId="0" fontId="7" fillId="0" borderId="0"/>
    <xf numFmtId="0" fontId="2" fillId="0" borderId="0"/>
    <xf numFmtId="0" fontId="7"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2" fillId="0" borderId="0"/>
    <xf numFmtId="0" fontId="7" fillId="0" borderId="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12" fillId="0" borderId="0"/>
    <xf numFmtId="0" fontId="7" fillId="0" borderId="0"/>
    <xf numFmtId="178" fontId="19" fillId="0" borderId="0"/>
    <xf numFmtId="0" fontId="2" fillId="0" borderId="0"/>
    <xf numFmtId="0" fontId="7"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12" fillId="0" borderId="0"/>
    <xf numFmtId="0" fontId="7" fillId="0" borderId="0"/>
    <xf numFmtId="0" fontId="2" fillId="0" borderId="0"/>
    <xf numFmtId="0" fontId="2"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183" fontId="7" fillId="0" borderId="0"/>
    <xf numFmtId="0" fontId="7"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12" fillId="0" borderId="0"/>
    <xf numFmtId="0" fontId="12" fillId="0" borderId="0"/>
    <xf numFmtId="0" fontId="2" fillId="0" borderId="0"/>
    <xf numFmtId="0" fontId="7" fillId="0" borderId="0"/>
    <xf numFmtId="0" fontId="7" fillId="0" borderId="0"/>
    <xf numFmtId="0" fontId="2" fillId="0" borderId="0"/>
    <xf numFmtId="0" fontId="7" fillId="0" borderId="0"/>
    <xf numFmtId="0" fontId="7" fillId="0" borderId="0"/>
    <xf numFmtId="0" fontId="12"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178"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12" fillId="0" borderId="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5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78" fontId="19"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2" fillId="0" borderId="0"/>
    <xf numFmtId="0" fontId="2" fillId="0" borderId="0"/>
    <xf numFmtId="0" fontId="2" fillId="0" borderId="0"/>
    <xf numFmtId="178" fontId="11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259" fontId="15" fillId="0" borderId="0" applyFill="0" applyBorder="0" applyAlignme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204" fontId="63" fillId="0" borderId="0"/>
    <xf numFmtId="0" fontId="2" fillId="0" borderId="0"/>
    <xf numFmtId="0" fontId="2" fillId="0" borderId="0"/>
    <xf numFmtId="0" fontId="58" fillId="0" borderId="0"/>
    <xf numFmtId="204" fontId="63" fillId="0" borderId="0"/>
    <xf numFmtId="204" fontId="63" fillId="0" borderId="0"/>
    <xf numFmtId="0" fontId="4" fillId="0" borderId="0" applyNumberFormat="0" applyFill="0" applyBorder="0" applyAlignment="0" applyProtection="0"/>
    <xf numFmtId="204" fontId="63" fillId="0" borderId="0"/>
    <xf numFmtId="0" fontId="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44" fillId="0" borderId="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4" fillId="0" borderId="0" applyNumberFormat="0" applyFill="0" applyBorder="0" applyAlignment="0" applyProtection="0"/>
    <xf numFmtId="204" fontId="63" fillId="0" borderId="0"/>
    <xf numFmtId="204" fontId="63" fillId="0" borderId="0"/>
    <xf numFmtId="0" fontId="1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9" fontId="49" fillId="0" borderId="0" applyFill="0"/>
    <xf numFmtId="0" fontId="2"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7"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204" fontId="63" fillId="0" borderId="0"/>
    <xf numFmtId="204" fontId="63" fillId="0" borderId="0"/>
    <xf numFmtId="204" fontId="63" fillId="0" borderId="0"/>
    <xf numFmtId="0" fontId="12" fillId="0" borderId="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11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7" fillId="0" borderId="0"/>
    <xf numFmtId="0" fontId="51" fillId="0" borderId="0">
      <alignment vertical="top"/>
    </xf>
    <xf numFmtId="0" fontId="12" fillId="0" borderId="0"/>
    <xf numFmtId="0" fontId="60" fillId="0" borderId="0"/>
    <xf numFmtId="0" fontId="2" fillId="0" borderId="0"/>
    <xf numFmtId="0" fontId="12" fillId="0" borderId="0"/>
    <xf numFmtId="0" fontId="12" fillId="0" borderId="0"/>
    <xf numFmtId="0" fontId="4" fillId="0" borderId="0" applyNumberFormat="0" applyFill="0" applyBorder="0" applyAlignment="0" applyProtection="0"/>
    <xf numFmtId="0" fontId="117" fillId="0" borderId="0"/>
    <xf numFmtId="0" fontId="7" fillId="0" borderId="0"/>
    <xf numFmtId="183"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83"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183"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9" fontId="12"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63" fillId="0" borderId="0"/>
    <xf numFmtId="0" fontId="2" fillId="0" borderId="0"/>
    <xf numFmtId="0" fontId="1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12" fillId="0" borderId="0"/>
    <xf numFmtId="183" fontId="12"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60" fillId="0" borderId="0"/>
    <xf numFmtId="0" fontId="2" fillId="0" borderId="0"/>
    <xf numFmtId="0" fontId="12" fillId="0" borderId="0"/>
    <xf numFmtId="0" fontId="2" fillId="0" borderId="0"/>
    <xf numFmtId="0" fontId="4" fillId="0" borderId="0" applyNumberFormat="0" applyFill="0" applyBorder="0" applyAlignment="0" applyProtection="0"/>
    <xf numFmtId="0" fontId="2" fillId="0" borderId="0"/>
    <xf numFmtId="0" fontId="12" fillId="0" borderId="0"/>
    <xf numFmtId="0" fontId="2" fillId="0" borderId="0"/>
    <xf numFmtId="0" fontId="12" fillId="0" borderId="0"/>
    <xf numFmtId="0" fontId="2"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2" fillId="0" borderId="0"/>
    <xf numFmtId="0" fontId="2" fillId="0" borderId="0"/>
    <xf numFmtId="183" fontId="15"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12" fillId="0" borderId="0"/>
    <xf numFmtId="176" fontId="63" fillId="0" borderId="0"/>
    <xf numFmtId="0" fontId="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183" fontId="12" fillId="0" borderId="0"/>
    <xf numFmtId="176" fontId="63" fillId="0" borderId="0"/>
    <xf numFmtId="0" fontId="2" fillId="0" borderId="0"/>
    <xf numFmtId="0" fontId="60" fillId="0" borderId="0"/>
    <xf numFmtId="0" fontId="7" fillId="0" borderId="0"/>
    <xf numFmtId="0" fontId="2" fillId="0" borderId="0"/>
    <xf numFmtId="213" fontId="63" fillId="0" borderId="0"/>
    <xf numFmtId="0" fontId="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183"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51" fillId="0" borderId="0" applyNumberFormat="0" applyFill="0" applyBorder="0" applyAlignment="0" applyProtection="0"/>
    <xf numFmtId="0" fontId="7" fillId="0" borderId="0"/>
    <xf numFmtId="0" fontId="7" fillId="0" borderId="0"/>
    <xf numFmtId="178" fontId="50" fillId="0" borderId="0"/>
    <xf numFmtId="0" fontId="7" fillId="0" borderId="0"/>
    <xf numFmtId="0" fontId="7" fillId="0" borderId="0"/>
    <xf numFmtId="0" fontId="7" fillId="0" borderId="0"/>
    <xf numFmtId="0" fontId="63"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0" fontId="7" fillId="0" borderId="0"/>
    <xf numFmtId="0" fontId="12" fillId="0" borderId="0"/>
    <xf numFmtId="0" fontId="2" fillId="0" borderId="0"/>
    <xf numFmtId="0" fontId="4" fillId="0" borderId="0" applyNumberFormat="0" applyFill="0" applyBorder="0" applyAlignment="0" applyProtection="0"/>
    <xf numFmtId="0" fontId="12" fillId="0" borderId="0"/>
    <xf numFmtId="0" fontId="12"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7" fillId="0" borderId="0"/>
    <xf numFmtId="183" fontId="7" fillId="0" borderId="0"/>
    <xf numFmtId="183"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183" fontId="15" fillId="0" borderId="0"/>
    <xf numFmtId="0" fontId="63" fillId="0" borderId="0"/>
    <xf numFmtId="0" fontId="12" fillId="0" borderId="0"/>
    <xf numFmtId="0" fontId="7" fillId="0" borderId="0"/>
    <xf numFmtId="0" fontId="7" fillId="0" borderId="0"/>
    <xf numFmtId="167" fontId="63"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167" fontId="63"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183" fontId="7" fillId="0" borderId="0"/>
    <xf numFmtId="183" fontId="15" fillId="0" borderId="0"/>
    <xf numFmtId="0" fontId="12" fillId="0" borderId="0"/>
    <xf numFmtId="167" fontId="63"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63"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0" fontId="7" fillId="0" borderId="0" applyFon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83"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5" fillId="0" borderId="0"/>
    <xf numFmtId="183" fontId="15" fillId="0" borderId="0"/>
    <xf numFmtId="183" fontId="15" fillId="0" borderId="0"/>
    <xf numFmtId="0" fontId="7" fillId="0" borderId="0"/>
    <xf numFmtId="0" fontId="12" fillId="0" borderId="0"/>
    <xf numFmtId="0" fontId="7" fillId="0" borderId="0"/>
    <xf numFmtId="0" fontId="51" fillId="0" borderId="0" applyNumberFormat="0" applyFill="0" applyBorder="0" applyAlignment="0" applyProtection="0"/>
    <xf numFmtId="0" fontId="2" fillId="0" borderId="0"/>
    <xf numFmtId="0" fontId="7" fillId="0" borderId="0"/>
    <xf numFmtId="183" fontId="15" fillId="0" borderId="0"/>
    <xf numFmtId="0" fontId="117" fillId="0" borderId="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4" fillId="0" borderId="0" applyNumberFormat="0" applyFill="0" applyBorder="0" applyAlignment="0" applyProtection="0"/>
    <xf numFmtId="0" fontId="15"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83" fontId="15" fillId="0" borderId="0"/>
    <xf numFmtId="0" fontId="7" fillId="0" borderId="0"/>
    <xf numFmtId="0" fontId="12" fillId="0" borderId="0"/>
    <xf numFmtId="0" fontId="12" fillId="0" borderId="0"/>
    <xf numFmtId="0" fontId="12" fillId="0" borderId="0"/>
    <xf numFmtId="0" fontId="12" fillId="0" borderId="0"/>
    <xf numFmtId="0" fontId="15"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183" fontId="15" fillId="0" borderId="0"/>
    <xf numFmtId="0" fontId="7" fillId="0" borderId="0"/>
    <xf numFmtId="0" fontId="12" fillId="0" borderId="0"/>
    <xf numFmtId="0" fontId="7" fillId="0" borderId="0"/>
    <xf numFmtId="0" fontId="7" fillId="0" borderId="0"/>
    <xf numFmtId="0" fontId="51"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15"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183" fontId="15" fillId="0" borderId="0"/>
    <xf numFmtId="0" fontId="7" fillId="0" borderId="0"/>
    <xf numFmtId="0" fontId="7" fillId="0" borderId="0"/>
    <xf numFmtId="0" fontId="51"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15"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183" fontId="15" fillId="0" borderId="0"/>
    <xf numFmtId="0" fontId="7" fillId="0" borderId="0"/>
    <xf numFmtId="0" fontId="7" fillId="0" borderId="0"/>
    <xf numFmtId="0" fontId="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178" fontId="15"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50" fillId="0" borderId="0"/>
    <xf numFmtId="0" fontId="7" fillId="0" borderId="0"/>
    <xf numFmtId="0" fontId="12" fillId="0" borderId="0"/>
    <xf numFmtId="0" fontId="12" fillId="0" borderId="0"/>
    <xf numFmtId="0" fontId="12" fillId="0" borderId="0"/>
    <xf numFmtId="0" fontId="7" fillId="0" borderId="0"/>
    <xf numFmtId="183" fontId="15"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50"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51"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4" fillId="0" borderId="0" applyNumberFormat="0" applyFill="0" applyBorder="0" applyAlignment="0" applyProtection="0"/>
    <xf numFmtId="0" fontId="12" fillId="0" borderId="0"/>
    <xf numFmtId="183" fontId="12" fillId="0" borderId="0"/>
    <xf numFmtId="183" fontId="12" fillId="0" borderId="0"/>
    <xf numFmtId="0" fontId="2" fillId="0" borderId="0"/>
    <xf numFmtId="0" fontId="2" fillId="0" borderId="0"/>
    <xf numFmtId="0" fontId="2" fillId="0" borderId="0"/>
    <xf numFmtId="0" fontId="7" fillId="0" borderId="0"/>
    <xf numFmtId="0" fontId="12" fillId="0" borderId="0"/>
    <xf numFmtId="0" fontId="7" fillId="0" borderId="0"/>
    <xf numFmtId="0" fontId="12" fillId="0" borderId="0"/>
    <xf numFmtId="0" fontId="12" fillId="0" borderId="0"/>
    <xf numFmtId="0" fontId="7" fillId="0" borderId="0"/>
    <xf numFmtId="183" fontId="12"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83" fontId="51"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51"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7" fillId="0" borderId="0"/>
    <xf numFmtId="0" fontId="15"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63" fillId="0" borderId="0"/>
    <xf numFmtId="0" fontId="4" fillId="0" borderId="0" applyNumberFormat="0" applyFill="0" applyBorder="0" applyAlignment="0" applyProtection="0"/>
    <xf numFmtId="0" fontId="7" fillId="0" borderId="0"/>
    <xf numFmtId="0" fontId="7" fillId="0" borderId="0"/>
    <xf numFmtId="0" fontId="7" fillId="0" borderId="0"/>
    <xf numFmtId="178" fontId="15" fillId="0" borderId="0"/>
    <xf numFmtId="0" fontId="4" fillId="0" borderId="0" applyNumberFormat="0" applyFill="0" applyBorder="0" applyAlignment="0" applyProtection="0"/>
    <xf numFmtId="183" fontId="15" fillId="0" borderId="0"/>
    <xf numFmtId="0" fontId="15" fillId="0" borderId="0"/>
    <xf numFmtId="0" fontId="4" fillId="0" borderId="0" applyNumberFormat="0" applyFill="0" applyBorder="0" applyAlignment="0" applyProtection="0"/>
    <xf numFmtId="0" fontId="63" fillId="0" borderId="0"/>
    <xf numFmtId="0" fontId="60" fillId="0" borderId="0"/>
    <xf numFmtId="204" fontId="63" fillId="0" borderId="0"/>
    <xf numFmtId="0" fontId="7" fillId="0" borderId="0"/>
    <xf numFmtId="0" fontId="12" fillId="0" borderId="0"/>
    <xf numFmtId="0" fontId="12" fillId="0" borderId="0"/>
    <xf numFmtId="266" fontId="234" fillId="0" borderId="0" applyFill="0"/>
    <xf numFmtId="178" fontId="15" fillId="0" borderId="0"/>
    <xf numFmtId="0" fontId="2" fillId="0" borderId="0"/>
    <xf numFmtId="0" fontId="7" fillId="0" borderId="0"/>
    <xf numFmtId="0" fontId="12" fillId="0" borderId="0"/>
    <xf numFmtId="0" fontId="7" fillId="0" borderId="0"/>
    <xf numFmtId="183" fontId="7" fillId="0" borderId="0"/>
    <xf numFmtId="0" fontId="7" fillId="0" borderId="0"/>
    <xf numFmtId="0" fontId="7" fillId="0" borderId="0"/>
    <xf numFmtId="0" fontId="51" fillId="0" borderId="0" applyNumberFormat="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99" fontId="49" fillId="0" borderId="0" applyFill="0"/>
    <xf numFmtId="0" fontId="2" fillId="0" borderId="0"/>
    <xf numFmtId="0" fontId="7" fillId="0" borderId="0"/>
    <xf numFmtId="0" fontId="2" fillId="0" borderId="0"/>
    <xf numFmtId="0" fontId="7" fillId="0" borderId="0"/>
    <xf numFmtId="0" fontId="7" fillId="0" borderId="0"/>
    <xf numFmtId="0" fontId="7" fillId="0" borderId="0"/>
    <xf numFmtId="0" fontId="12" fillId="0" borderId="0"/>
    <xf numFmtId="0" fontId="7" fillId="0" borderId="0"/>
    <xf numFmtId="0" fontId="7" fillId="0" borderId="0"/>
    <xf numFmtId="0" fontId="113" fillId="0" borderId="0" applyNumberFormat="0" applyFill="0" applyBorder="0" applyAlignment="0" applyProtection="0"/>
    <xf numFmtId="0" fontId="51" fillId="0" borderId="0" applyNumberFormat="0" applyFill="0" applyBorder="0" applyAlignment="0" applyProtection="0"/>
    <xf numFmtId="199" fontId="49" fillId="0" borderId="0" applyFill="0"/>
    <xf numFmtId="0" fontId="7" fillId="0" borderId="0"/>
    <xf numFmtId="0" fontId="12" fillId="0" borderId="0"/>
    <xf numFmtId="9" fontId="2" fillId="0" borderId="0" applyFont="0" applyFill="0" applyBorder="0" applyAlignment="0" applyProtection="0"/>
    <xf numFmtId="0" fontId="7" fillId="0" borderId="0"/>
    <xf numFmtId="0" fontId="7" fillId="0" borderId="0"/>
    <xf numFmtId="0" fontId="12" fillId="0" borderId="0"/>
    <xf numFmtId="199" fontId="49" fillId="0" borderId="0" applyFill="0"/>
    <xf numFmtId="0" fontId="7" fillId="0" borderId="0"/>
    <xf numFmtId="0" fontId="12" fillId="0" borderId="0"/>
    <xf numFmtId="9" fontId="7" fillId="0" borderId="0" applyFon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199" fontId="49" fillId="0" borderId="0" applyFill="0"/>
    <xf numFmtId="0" fontId="7" fillId="0" borderId="0"/>
    <xf numFmtId="0" fontId="12" fillId="0" borderId="0"/>
    <xf numFmtId="9" fontId="6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7" fontId="63"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167" fontId="63" fillId="0" borderId="0"/>
    <xf numFmtId="0" fontId="7" fillId="0" borderId="0"/>
    <xf numFmtId="0" fontId="12" fillId="0" borderId="0"/>
    <xf numFmtId="0" fontId="7" fillId="0" borderId="0"/>
    <xf numFmtId="0" fontId="12" fillId="0" borderId="0"/>
    <xf numFmtId="204" fontId="63" fillId="0" borderId="0"/>
    <xf numFmtId="0" fontId="7" fillId="0" borderId="0"/>
    <xf numFmtId="0" fontId="7" fillId="0" borderId="0"/>
    <xf numFmtId="0" fontId="235" fillId="0" borderId="0"/>
    <xf numFmtId="0" fontId="2" fillId="0" borderId="0"/>
    <xf numFmtId="0" fontId="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51" fillId="0" borderId="0" applyNumberFormat="0" applyFill="0" applyBorder="0" applyAlignment="0" applyProtection="0"/>
    <xf numFmtId="0" fontId="51" fillId="0" borderId="0" applyNumberFormat="0" applyFill="0" applyBorder="0" applyAlignment="0" applyProtection="0"/>
    <xf numFmtId="0" fontId="7" fillId="0" borderId="0"/>
    <xf numFmtId="0" fontId="12" fillId="0" borderId="0"/>
    <xf numFmtId="0" fontId="2" fillId="0" borderId="0"/>
    <xf numFmtId="0" fontId="2" fillId="0" borderId="0"/>
    <xf numFmtId="0" fontId="12" fillId="0" borderId="0"/>
    <xf numFmtId="0" fontId="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51" fillId="0" borderId="0" applyNumberFormat="0" applyFill="0" applyBorder="0" applyAlignment="0" applyProtection="0"/>
    <xf numFmtId="0" fontId="51" fillId="0" borderId="0" applyNumberFormat="0" applyFill="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167" fontId="63" fillId="0" borderId="0"/>
    <xf numFmtId="0" fontId="7" fillId="0" borderId="0"/>
    <xf numFmtId="0" fontId="7" fillId="0" borderId="0"/>
    <xf numFmtId="167" fontId="63" fillId="0" borderId="0"/>
    <xf numFmtId="167" fontId="63"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7" fillId="0" borderId="0"/>
    <xf numFmtId="0" fontId="2" fillId="0" borderId="0"/>
    <xf numFmtId="178" fontId="7" fillId="0" borderId="0"/>
    <xf numFmtId="0" fontId="7" fillId="0" borderId="0"/>
    <xf numFmtId="0" fontId="7" fillId="0" borderId="0"/>
    <xf numFmtId="0" fontId="12" fillId="0" borderId="0"/>
    <xf numFmtId="0" fontId="7" fillId="0" borderId="0"/>
    <xf numFmtId="167" fontId="63"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7" fillId="0" borderId="0"/>
    <xf numFmtId="183" fontId="12" fillId="0" borderId="0"/>
    <xf numFmtId="183" fontId="12" fillId="0" borderId="0"/>
    <xf numFmtId="0" fontId="12" fillId="0" borderId="0"/>
    <xf numFmtId="183" fontId="12" fillId="0" borderId="0"/>
    <xf numFmtId="167" fontId="63" fillId="0" borderId="0"/>
    <xf numFmtId="167" fontId="63" fillId="0" borderId="0"/>
    <xf numFmtId="167" fontId="63" fillId="0" borderId="0"/>
    <xf numFmtId="198" fontId="63" fillId="0" borderId="0"/>
    <xf numFmtId="167" fontId="63" fillId="0" borderId="0"/>
    <xf numFmtId="198" fontId="63" fillId="0" borderId="0"/>
    <xf numFmtId="14" fontId="7" fillId="0" borderId="0" applyProtection="0">
      <alignment vertical="center"/>
    </xf>
    <xf numFmtId="183" fontId="12" fillId="0" borderId="0"/>
    <xf numFmtId="183" fontId="12" fillId="0" borderId="0"/>
    <xf numFmtId="183" fontId="12" fillId="0" borderId="0"/>
    <xf numFmtId="176" fontId="63"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86" fillId="0" borderId="0" applyNumberFormat="0" applyFont="0" applyFill="0" applyBorder="0" applyAlignment="0" applyProtection="0">
      <alignment horizontal="left" vertical="top"/>
    </xf>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15"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115"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1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183" fontId="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2" fillId="0" borderId="0"/>
    <xf numFmtId="0" fontId="4" fillId="0" borderId="0" applyNumberForma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7" fillId="0" borderId="0"/>
    <xf numFmtId="0" fontId="12" fillId="0" borderId="0"/>
    <xf numFmtId="0" fontId="117"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183"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15" fillId="0" borderId="0" applyFont="0" applyFill="0" applyBorder="0" applyAlignment="0" applyProtection="0"/>
    <xf numFmtId="0" fontId="4" fillId="0" borderId="0" applyNumberFormat="0" applyFill="0" applyBorder="0" applyAlignment="0" applyProtection="0"/>
    <xf numFmtId="183" fontId="139" fillId="0" borderId="8" applyNumberFormat="0" applyFont="0" applyFill="0" applyBorder="0" applyAlignment="0" applyProtection="0">
      <alignment horizontal="center"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3" fontId="139" fillId="0" borderId="0" applyNumberFormat="0" applyFont="0" applyFill="0" applyBorder="0" applyAlignment="0" applyProtection="0">
      <alignment horizontal="left" indent="1"/>
    </xf>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7"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183"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183" fontId="51"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12" fillId="0" borderId="0"/>
    <xf numFmtId="0" fontId="12" fillId="0" borderId="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3" fontId="51" fillId="0" borderId="0" applyNumberFormat="0" applyFill="0" applyBorder="0" applyAlignment="0" applyProtection="0"/>
    <xf numFmtId="0" fontId="12" fillId="0" borderId="0"/>
    <xf numFmtId="0" fontId="2" fillId="0" borderId="0"/>
    <xf numFmtId="0" fontId="2"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8"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63" fillId="0" borderId="0"/>
    <xf numFmtId="0" fontId="4" fillId="0" borderId="0" applyNumberFormat="0" applyFill="0" applyBorder="0" applyAlignment="0" applyProtection="0"/>
    <xf numFmtId="0" fontId="7" fillId="0" borderId="0"/>
    <xf numFmtId="183" fontId="6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7" fillId="0" borderId="0"/>
    <xf numFmtId="0" fontId="7" fillId="0" borderId="0"/>
    <xf numFmtId="0" fontId="115" fillId="0" borderId="0"/>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14" fontId="7" fillId="0" borderId="0" applyProtection="0">
      <alignment vertical="center"/>
    </xf>
    <xf numFmtId="0" fontId="7" fillId="0" borderId="0"/>
    <xf numFmtId="0" fontId="7" fillId="0" borderId="0"/>
    <xf numFmtId="0" fontId="7" fillId="0" borderId="0"/>
    <xf numFmtId="183" fontId="7" fillId="0" borderId="0"/>
    <xf numFmtId="0" fontId="7" fillId="0" borderId="0"/>
    <xf numFmtId="0" fontId="66" fillId="0" borderId="0"/>
    <xf numFmtId="176" fontId="63" fillId="0" borderId="0"/>
    <xf numFmtId="176" fontId="63" fillId="0" borderId="0"/>
    <xf numFmtId="178" fontId="117" fillId="0" borderId="0"/>
    <xf numFmtId="0" fontId="2" fillId="0" borderId="0"/>
    <xf numFmtId="0" fontId="7" fillId="0" borderId="0"/>
    <xf numFmtId="0" fontId="2" fillId="0" borderId="0"/>
    <xf numFmtId="0" fontId="7" fillId="0" borderId="0"/>
    <xf numFmtId="0" fontId="7" fillId="0" borderId="0"/>
    <xf numFmtId="0" fontId="7" fillId="0" borderId="0"/>
    <xf numFmtId="0" fontId="2" fillId="0" borderId="0"/>
    <xf numFmtId="0" fontId="7" fillId="0" borderId="0"/>
    <xf numFmtId="178" fontId="117" fillId="0" borderId="0"/>
    <xf numFmtId="0" fontId="7" fillId="0" borderId="0"/>
    <xf numFmtId="0" fontId="2" fillId="0" borderId="0"/>
    <xf numFmtId="183" fontId="7" fillId="0" borderId="0"/>
    <xf numFmtId="0" fontId="7" fillId="0" borderId="0"/>
    <xf numFmtId="0" fontId="2" fillId="0" borderId="0"/>
    <xf numFmtId="0" fontId="2" fillId="0" borderId="0"/>
    <xf numFmtId="0" fontId="7" fillId="0" borderId="0"/>
    <xf numFmtId="0" fontId="2" fillId="0" borderId="0"/>
    <xf numFmtId="0" fontId="7" fillId="0" borderId="0"/>
    <xf numFmtId="183" fontId="12" fillId="0" borderId="0"/>
    <xf numFmtId="0" fontId="7" fillId="0" borderId="0"/>
    <xf numFmtId="183" fontId="12" fillId="0" borderId="0"/>
    <xf numFmtId="183" fontId="7"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2" fillId="0" borderId="0"/>
    <xf numFmtId="0" fontId="4" fillId="0" borderId="0" applyNumberFormat="0" applyFill="0" applyBorder="0" applyAlignment="0" applyProtection="0"/>
    <xf numFmtId="0" fontId="7" fillId="0" borderId="0"/>
    <xf numFmtId="0" fontId="7" fillId="0" borderId="0"/>
    <xf numFmtId="0" fontId="12" fillId="0" borderId="0"/>
    <xf numFmtId="0" fontId="50" fillId="0" borderId="0"/>
    <xf numFmtId="0" fontId="4" fillId="0" borderId="0" applyNumberFormat="0" applyFill="0" applyBorder="0" applyAlignment="0" applyProtection="0"/>
    <xf numFmtId="0" fontId="7" fillId="0" borderId="0"/>
    <xf numFmtId="0" fontId="12" fillId="0" borderId="0"/>
    <xf numFmtId="0" fontId="2" fillId="0" borderId="0"/>
    <xf numFmtId="0" fontId="4" fillId="0" borderId="0" applyNumberFormat="0" applyFill="0" applyBorder="0" applyAlignment="0" applyProtection="0"/>
    <xf numFmtId="0" fontId="2" fillId="0" borderId="0"/>
    <xf numFmtId="0" fontId="7" fillId="0" borderId="0"/>
    <xf numFmtId="0" fontId="2" fillId="0" borderId="0"/>
    <xf numFmtId="0" fontId="12" fillId="0" borderId="0"/>
    <xf numFmtId="0" fontId="4" fillId="0" borderId="0" applyNumberFormat="0" applyFill="0" applyBorder="0" applyAlignment="0" applyProtection="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218" fillId="0" borderId="0"/>
    <xf numFmtId="0" fontId="51" fillId="0" borderId="0">
      <alignment vertical="top"/>
    </xf>
    <xf numFmtId="0" fontId="7" fillId="0" borderId="0"/>
    <xf numFmtId="0" fontId="12" fillId="0" borderId="0"/>
    <xf numFmtId="0" fontId="218" fillId="0" borderId="0"/>
    <xf numFmtId="183"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2" fillId="0" borderId="0"/>
    <xf numFmtId="0" fontId="7" fillId="0" borderId="0"/>
    <xf numFmtId="0" fontId="12" fillId="0" borderId="0"/>
    <xf numFmtId="0" fontId="7" fillId="0" borderId="0"/>
    <xf numFmtId="0" fontId="12" fillId="0" borderId="0"/>
    <xf numFmtId="0" fontId="2" fillId="0" borderId="0"/>
    <xf numFmtId="0" fontId="7"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178" fontId="15"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12" fillId="0" borderId="0"/>
    <xf numFmtId="0" fontId="2" fillId="0" borderId="0"/>
    <xf numFmtId="0" fontId="12" fillId="0" borderId="0"/>
    <xf numFmtId="0" fontId="7" fillId="0" borderId="0"/>
    <xf numFmtId="0" fontId="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183" fontId="15"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178" fontId="15"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2" fillId="0" borderId="0"/>
    <xf numFmtId="0" fontId="2" fillId="0" borderId="0"/>
    <xf numFmtId="0" fontId="51" fillId="0" borderId="0" applyNumberFormat="0" applyFill="0" applyBorder="0" applyAlignment="0" applyProtection="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51" fillId="0" borderId="0" applyNumberFormat="0" applyFill="0" applyBorder="0" applyAlignment="0" applyProtection="0"/>
    <xf numFmtId="0" fontId="1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7" fillId="0" borderId="0"/>
    <xf numFmtId="0" fontId="2" fillId="0" borderId="0"/>
    <xf numFmtId="0" fontId="12" fillId="0" borderId="0"/>
    <xf numFmtId="0" fontId="12" fillId="0" borderId="0"/>
    <xf numFmtId="0" fontId="4" fillId="0" borderId="0" applyNumberFormat="0" applyFill="0" applyBorder="0" applyAlignment="0" applyProtection="0"/>
    <xf numFmtId="0" fontId="2" fillId="0" borderId="0"/>
    <xf numFmtId="0" fontId="63" fillId="0" borderId="0"/>
    <xf numFmtId="0" fontId="2" fillId="0" borderId="0"/>
    <xf numFmtId="0" fontId="12" fillId="0" borderId="0"/>
    <xf numFmtId="0" fontId="2" fillId="0" borderId="0"/>
    <xf numFmtId="0" fontId="1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2" fillId="0" borderId="0"/>
    <xf numFmtId="0" fontId="2" fillId="0" borderId="0"/>
    <xf numFmtId="183" fontId="2" fillId="0" borderId="0"/>
    <xf numFmtId="0" fontId="12" fillId="0" borderId="0"/>
    <xf numFmtId="0" fontId="2" fillId="0" borderId="0"/>
    <xf numFmtId="0" fontId="12" fillId="0" borderId="0"/>
    <xf numFmtId="0" fontId="12" fillId="0" borderId="0"/>
    <xf numFmtId="0" fontId="12" fillId="0" borderId="0"/>
    <xf numFmtId="0" fontId="60" fillId="0" borderId="0"/>
    <xf numFmtId="0" fontId="60" fillId="0" borderId="0"/>
    <xf numFmtId="0" fontId="60" fillId="0" borderId="0"/>
    <xf numFmtId="0" fontId="7" fillId="0" borderId="0"/>
    <xf numFmtId="0" fontId="7" fillId="0" borderId="0"/>
    <xf numFmtId="0" fontId="7" fillId="0" borderId="0"/>
    <xf numFmtId="183" fontId="2" fillId="0" borderId="0"/>
    <xf numFmtId="0" fontId="60" fillId="0" borderId="0"/>
    <xf numFmtId="0" fontId="12"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2" fillId="0" borderId="0"/>
    <xf numFmtId="0" fontId="7" fillId="0" borderId="0"/>
    <xf numFmtId="0" fontId="60"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183" fontId="2" fillId="0" borderId="0"/>
    <xf numFmtId="0" fontId="2" fillId="0" borderId="0"/>
    <xf numFmtId="0" fontId="7" fillId="0" borderId="0"/>
    <xf numFmtId="0" fontId="7" fillId="0" borderId="0"/>
    <xf numFmtId="0" fontId="7" fillId="0" borderId="0"/>
    <xf numFmtId="183" fontId="2" fillId="0" borderId="0"/>
    <xf numFmtId="0" fontId="1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183" fontId="12" fillId="0" borderId="0"/>
    <xf numFmtId="0" fontId="60" fillId="0" borderId="0"/>
    <xf numFmtId="0" fontId="7" fillId="0" borderId="0"/>
    <xf numFmtId="0" fontId="60" fillId="0" borderId="0"/>
    <xf numFmtId="0" fontId="12" fillId="0" borderId="0"/>
    <xf numFmtId="0" fontId="7" fillId="0" borderId="0"/>
    <xf numFmtId="0" fontId="7" fillId="0" borderId="0"/>
    <xf numFmtId="0" fontId="7" fillId="0" borderId="0"/>
    <xf numFmtId="0" fontId="60" fillId="0" borderId="0"/>
    <xf numFmtId="0" fontId="12"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7" fillId="0" borderId="0"/>
    <xf numFmtId="0" fontId="7" fillId="0" borderId="0"/>
    <xf numFmtId="0" fontId="7" fillId="0" borderId="0"/>
    <xf numFmtId="0" fontId="4" fillId="0" borderId="0" applyNumberFormat="0" applyFill="0" applyBorder="0" applyAlignment="0" applyProtection="0"/>
    <xf numFmtId="0" fontId="7" fillId="0" borderId="0"/>
    <xf numFmtId="0" fontId="7" fillId="0" borderId="0"/>
    <xf numFmtId="0" fontId="12" fillId="0" borderId="0"/>
    <xf numFmtId="0" fontId="12" fillId="0" borderId="0"/>
    <xf numFmtId="0" fontId="7" fillId="0" borderId="0"/>
    <xf numFmtId="0" fontId="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60" fillId="0" borderId="0"/>
    <xf numFmtId="0" fontId="60" fillId="0" borderId="0"/>
    <xf numFmtId="183" fontId="2" fillId="0" borderId="0"/>
    <xf numFmtId="0" fontId="7" fillId="0" borderId="0"/>
    <xf numFmtId="183" fontId="2" fillId="0" borderId="0"/>
    <xf numFmtId="0" fontId="7" fillId="0" borderId="0"/>
    <xf numFmtId="0" fontId="12"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7"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12" fillId="0" borderId="0"/>
    <xf numFmtId="0" fontId="4" fillId="0" borderId="0" applyNumberFormat="0" applyFill="0" applyBorder="0" applyAlignment="0" applyProtection="0"/>
    <xf numFmtId="0" fontId="12" fillId="0" borderId="0"/>
    <xf numFmtId="0" fontId="7" fillId="0" borderId="0"/>
    <xf numFmtId="0" fontId="7" fillId="0" borderId="0"/>
    <xf numFmtId="0" fontId="7" fillId="0" borderId="0"/>
    <xf numFmtId="0" fontId="2" fillId="0" borderId="0"/>
    <xf numFmtId="0" fontId="12" fillId="0" borderId="0"/>
    <xf numFmtId="0" fontId="7" fillId="0" borderId="0"/>
    <xf numFmtId="0" fontId="7" fillId="0" borderId="0"/>
    <xf numFmtId="0" fontId="7" fillId="0" borderId="0"/>
    <xf numFmtId="183" fontId="2" fillId="0" borderId="0"/>
    <xf numFmtId="0" fontId="12" fillId="0" borderId="0"/>
    <xf numFmtId="0" fontId="7" fillId="0" borderId="0"/>
    <xf numFmtId="0" fontId="2" fillId="0" borderId="0"/>
    <xf numFmtId="0" fontId="2" fillId="0" borderId="0"/>
    <xf numFmtId="0" fontId="2" fillId="0" borderId="0"/>
    <xf numFmtId="230" fontId="15" fillId="0" borderId="0" applyFill="0" applyBorder="0" applyAlignment="0" applyProtection="0">
      <alignment horizontal="right"/>
    </xf>
    <xf numFmtId="0" fontId="12" fillId="0" borderId="0"/>
    <xf numFmtId="0" fontId="12" fillId="0" borderId="0"/>
    <xf numFmtId="275" fontId="15" fillId="0" borderId="0" applyFill="0" applyBorder="0" applyAlignment="0" applyProtection="0"/>
    <xf numFmtId="230" fontId="15" fillId="0" borderId="0" applyFill="0" applyBorder="0" applyProtection="0">
      <alignment horizontal="right"/>
    </xf>
    <xf numFmtId="276" fontId="180" fillId="0" borderId="0"/>
    <xf numFmtId="172" fontId="58" fillId="0" borderId="0"/>
    <xf numFmtId="0" fontId="223" fillId="0" borderId="0"/>
    <xf numFmtId="271" fontId="180" fillId="0" borderId="0">
      <alignment horizontal="right"/>
    </xf>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37" borderId="67" applyNumberFormat="0" applyFont="0" applyAlignment="0" applyProtection="0"/>
    <xf numFmtId="0" fontId="12" fillId="0" borderId="0"/>
    <xf numFmtId="0" fontId="7" fillId="0" borderId="0"/>
    <xf numFmtId="0" fontId="7" fillId="0" borderId="0"/>
    <xf numFmtId="183" fontId="50" fillId="71" borderId="74" applyNumberFormat="0" applyFont="0" applyAlignment="0" applyProtection="0"/>
    <xf numFmtId="0" fontId="7" fillId="71" borderId="74" applyNumberFormat="0" applyFont="0" applyAlignment="0" applyProtection="0"/>
    <xf numFmtId="0" fontId="63" fillId="71" borderId="74" applyNumberFormat="0" applyFont="0" applyAlignment="0" applyProtection="0"/>
    <xf numFmtId="0" fontId="63" fillId="71" borderId="74" applyNumberFormat="0" applyFont="0" applyAlignment="0" applyProtection="0"/>
    <xf numFmtId="0" fontId="63" fillId="71" borderId="74" applyNumberFormat="0" applyFont="0" applyAlignment="0" applyProtection="0"/>
    <xf numFmtId="0" fontId="12" fillId="0" borderId="0"/>
    <xf numFmtId="0" fontId="7" fillId="0" borderId="0"/>
    <xf numFmtId="0" fontId="7" fillId="0" borderId="0"/>
    <xf numFmtId="0" fontId="7" fillId="71" borderId="74" applyNumberFormat="0" applyFont="0" applyAlignment="0" applyProtection="0"/>
    <xf numFmtId="0" fontId="12" fillId="0" borderId="0"/>
    <xf numFmtId="0" fontId="2" fillId="37" borderId="67" applyNumberFormat="0" applyFont="0" applyAlignment="0" applyProtection="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71" borderId="74" applyNumberFormat="0" applyFont="0" applyAlignment="0" applyProtection="0"/>
    <xf numFmtId="0" fontId="12" fillId="0" borderId="0"/>
    <xf numFmtId="0" fontId="12" fillId="0" borderId="0"/>
    <xf numFmtId="0" fontId="7" fillId="0" borderId="0"/>
    <xf numFmtId="0" fontId="7" fillId="0" borderId="0"/>
    <xf numFmtId="0" fontId="7" fillId="0" borderId="0"/>
    <xf numFmtId="0" fontId="7" fillId="71" borderId="74" applyNumberFormat="0" applyFont="0" applyAlignment="0" applyProtection="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12" fillId="109" borderId="74" applyNumberFormat="0" applyAlignment="0" applyProtection="0"/>
    <xf numFmtId="0" fontId="2" fillId="37" borderId="67" applyNumberFormat="0" applyFont="0" applyAlignment="0" applyProtection="0"/>
    <xf numFmtId="0" fontId="2" fillId="37" borderId="67" applyNumberFormat="0" applyFont="0" applyAlignment="0" applyProtection="0"/>
    <xf numFmtId="0" fontId="63" fillId="71" borderId="74" applyNumberFormat="0" applyFont="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2" fillId="37" borderId="67" applyNumberFormat="0" applyFont="0" applyAlignment="0" applyProtection="0"/>
    <xf numFmtId="183" fontId="50" fillId="71" borderId="74" applyNumberFormat="0" applyFont="0" applyAlignment="0" applyProtection="0"/>
    <xf numFmtId="0" fontId="2" fillId="37" borderId="67" applyNumberFormat="0" applyFont="0" applyAlignment="0" applyProtection="0"/>
    <xf numFmtId="0" fontId="2" fillId="37" borderId="67" applyNumberFormat="0" applyFont="0" applyAlignment="0" applyProtection="0"/>
    <xf numFmtId="0" fontId="7" fillId="0" borderId="0"/>
    <xf numFmtId="0" fontId="7" fillId="0" borderId="0"/>
    <xf numFmtId="0" fontId="12" fillId="0" borderId="0"/>
    <xf numFmtId="0" fontId="2" fillId="37" borderId="6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277" fontId="66"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6" fillId="0" borderId="0" applyNumberFormat="0" applyFont="0" applyFill="0" applyBorder="0" applyAlignment="0" applyProtection="0">
      <alignment horizontal="left" vertical="top"/>
    </xf>
    <xf numFmtId="0" fontId="12" fillId="0" borderId="0"/>
    <xf numFmtId="0" fontId="12" fillId="0" borderId="0"/>
    <xf numFmtId="0" fontId="7" fillId="0" borderId="0"/>
    <xf numFmtId="0" fontId="7" fillId="0" borderId="0"/>
    <xf numFmtId="183" fontId="86" fillId="0" borderId="0" applyNumberFormat="0" applyFont="0" applyFill="0" applyBorder="0" applyAlignment="0" applyProtection="0">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83" fontId="7" fillId="71" borderId="74" applyNumberFormat="0" applyFont="0" applyAlignment="0" applyProtection="0"/>
    <xf numFmtId="0" fontId="2" fillId="37" borderId="67" applyNumberFormat="0" applyFont="0" applyAlignment="0" applyProtection="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71" borderId="74" applyNumberFormat="0" applyFont="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262" fontId="117" fillId="0" borderId="0" applyFont="0" applyFill="0" applyBorder="0" applyAlignment="0" applyProtection="0"/>
    <xf numFmtId="0" fontId="12" fillId="0" borderId="0"/>
    <xf numFmtId="262" fontId="117" fillId="0" borderId="0" applyFont="0" applyFill="0" applyBorder="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43" fontId="7" fillId="0" borderId="0"/>
    <xf numFmtId="4" fontId="15" fillId="0" borderId="0" applyFont="0" applyFill="0" applyBorder="0" applyAlignment="0" applyProtection="0">
      <alignment horizontal="left"/>
    </xf>
    <xf numFmtId="4" fontId="112" fillId="0" borderId="0" applyFill="0" applyBorder="0" applyAlignment="0" applyProtection="0"/>
    <xf numFmtId="0" fontId="12" fillId="0" borderId="0"/>
    <xf numFmtId="247" fontId="180" fillId="0" borderId="0" applyFill="0" applyBorder="0" applyProtection="0">
      <alignment horizontal="right"/>
    </xf>
    <xf numFmtId="241" fontId="180" fillId="0" borderId="0" applyFill="0" applyBorder="0" applyProtection="0">
      <alignment horizontal="right"/>
    </xf>
    <xf numFmtId="241" fontId="180" fillId="0" borderId="0" applyFill="0" applyBorder="0" applyProtection="0">
      <alignment horizontal="right"/>
    </xf>
    <xf numFmtId="241" fontId="180" fillId="0" borderId="0" applyFill="0" applyBorder="0" applyProtection="0">
      <alignment horizontal="right"/>
    </xf>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8" fillId="119" borderId="73" applyNumberFormat="0" applyAlignment="0" applyProtection="0"/>
    <xf numFmtId="0" fontId="78" fillId="61" borderId="73" applyNumberFormat="0" applyAlignment="0" applyProtection="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8" fillId="61" borderId="73" applyNumberFormat="0" applyAlignment="0" applyProtection="0"/>
    <xf numFmtId="0" fontId="12" fillId="0" borderId="0"/>
    <xf numFmtId="0" fontId="12" fillId="0" borderId="0"/>
    <xf numFmtId="0" fontId="12" fillId="0" borderId="0"/>
    <xf numFmtId="0" fontId="78" fillId="97" borderId="73" applyNumberFormat="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183" fontId="78" fillId="61" borderId="73" applyNumberFormat="0" applyAlignment="0" applyProtection="0"/>
    <xf numFmtId="0" fontId="12" fillId="0" borderId="0"/>
    <xf numFmtId="0" fontId="12" fillId="0" borderId="0"/>
    <xf numFmtId="0" fontId="12" fillId="0" borderId="0"/>
    <xf numFmtId="0" fontId="7" fillId="0" borderId="0"/>
    <xf numFmtId="0" fontId="12" fillId="0" borderId="0"/>
    <xf numFmtId="0" fontId="78" fillId="61" borderId="73" applyNumberFormat="0" applyAlignment="0" applyProtection="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183" fontId="178" fillId="61" borderId="73" applyNumberFormat="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78" fillId="61" borderId="73" applyNumberFormat="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178"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78"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10" fontId="7" fillId="0" borderId="0" applyFont="0" applyFill="0" applyBorder="0" applyAlignment="0" applyProtection="0"/>
    <xf numFmtId="10" fontId="112" fillId="0" borderId="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9" fontId="7" fillId="0" borderId="0" applyFont="0" applyFill="0" applyBorder="0" applyAlignment="0" applyProtection="0"/>
    <xf numFmtId="0" fontId="12" fillId="0" borderId="0"/>
    <xf numFmtId="0" fontId="7" fillId="0" borderId="0"/>
    <xf numFmtId="0" fontId="7" fillId="0" borderId="0"/>
    <xf numFmtId="9" fontId="12" fillId="0" borderId="0" applyFont="0" applyFill="0" applyBorder="0" applyAlignment="0" applyProtection="0"/>
    <xf numFmtId="0" fontId="12" fillId="0" borderId="0"/>
    <xf numFmtId="0" fontId="7" fillId="0" borderId="0"/>
    <xf numFmtId="9" fontId="7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 fillId="0" borderId="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2" fillId="0" borderId="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0" fontId="12"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2" fillId="0" borderId="0" applyFill="0" applyBorder="0" applyAlignment="0" applyProtection="0"/>
    <xf numFmtId="9" fontId="7" fillId="0" borderId="0" applyFont="0" applyFill="0" applyBorder="0" applyAlignment="0" applyProtection="0"/>
    <xf numFmtId="0" fontId="1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1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2" fillId="0" borderId="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178" fontId="215" fillId="0" borderId="0">
      <alignment horizontal="left" wrapText="1"/>
    </xf>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12" fillId="0" borderId="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50" fillId="0" borderId="0" applyFont="0" applyFill="0" applyBorder="0" applyAlignment="0" applyProtection="0"/>
    <xf numFmtId="0" fontId="4" fillId="0" borderId="0" applyNumberForma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263" fontId="112" fillId="0" borderId="0" applyFill="0" applyBorder="0" applyAlignment="0" applyProtection="0"/>
    <xf numFmtId="252" fontId="156" fillId="0" borderId="0">
      <protection locked="0"/>
    </xf>
    <xf numFmtId="0" fontId="12" fillId="0" borderId="0"/>
    <xf numFmtId="0" fontId="7" fillId="0" borderId="0"/>
    <xf numFmtId="278" fontId="7" fillId="0" borderId="0" applyFont="0" applyFill="0" applyBorder="0" applyAlignment="0" applyProtection="0"/>
    <xf numFmtId="252" fontId="121" fillId="0" borderId="0">
      <protection locked="0"/>
    </xf>
    <xf numFmtId="252" fontId="156" fillId="0" borderId="0">
      <protection locked="0"/>
    </xf>
    <xf numFmtId="233" fontId="15" fillId="0" borderId="0" applyFill="0" applyBorder="0" applyAlignment="0">
      <alignment horizontal="centerContinuous"/>
    </xf>
    <xf numFmtId="180" fontId="185" fillId="0" borderId="0"/>
    <xf numFmtId="0" fontId="7" fillId="0" borderId="0"/>
    <xf numFmtId="0" fontId="7" fillId="0" borderId="0"/>
    <xf numFmtId="0" fontId="7" fillId="0" borderId="0"/>
    <xf numFmtId="0" fontId="47" fillId="0" borderId="0" applyNumberFormat="0" applyFont="0" applyFill="0" applyBorder="0" applyAlignment="0" applyProtection="0">
      <alignment horizontal="left"/>
    </xf>
    <xf numFmtId="0" fontId="12" fillId="0" borderId="0"/>
    <xf numFmtId="0" fontId="199" fillId="0" borderId="96">
      <alignment horizontal="center"/>
    </xf>
    <xf numFmtId="0" fontId="47" fillId="130" borderId="0" applyNumberFormat="0" applyFont="0" applyBorder="0" applyAlignment="0" applyProtection="0"/>
    <xf numFmtId="0" fontId="117" fillId="0" borderId="0"/>
    <xf numFmtId="0" fontId="117" fillId="0" borderId="0"/>
    <xf numFmtId="178" fontId="117" fillId="0" borderId="0"/>
    <xf numFmtId="236" fontId="121" fillId="0" borderId="0">
      <protection locked="0"/>
    </xf>
    <xf numFmtId="235" fontId="156" fillId="0" borderId="0">
      <protection locked="0"/>
    </xf>
    <xf numFmtId="270" fontId="156" fillId="0" borderId="0">
      <protection locked="0"/>
    </xf>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183" fontId="154" fillId="0" borderId="19" applyNumberFormat="0" applyFill="0" applyBorder="0" applyAlignment="0" applyProtection="0">
      <protection hidden="1"/>
    </xf>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209" fillId="0" borderId="99">
      <alignment horizontal="centerContinuous"/>
    </xf>
    <xf numFmtId="183" fontId="209" fillId="0" borderId="99">
      <alignment horizontal="centerContinuous"/>
    </xf>
    <xf numFmtId="183" fontId="209" fillId="0" borderId="99">
      <alignment horizontal="centerContinuous"/>
    </xf>
    <xf numFmtId="183" fontId="209" fillId="0" borderId="99">
      <alignment horizontal="centerContinuous"/>
    </xf>
    <xf numFmtId="183" fontId="209" fillId="0" borderId="99">
      <alignment horizontal="centerContinuous"/>
    </xf>
    <xf numFmtId="0" fontId="12" fillId="0" borderId="0"/>
    <xf numFmtId="0" fontId="7" fillId="0" borderId="0"/>
    <xf numFmtId="0" fontId="7" fillId="0" borderId="0"/>
    <xf numFmtId="0" fontId="7" fillId="0" borderId="0"/>
    <xf numFmtId="4" fontId="142" fillId="94" borderId="82" applyNumberFormat="0" applyProtection="0">
      <alignment vertical="center"/>
    </xf>
    <xf numFmtId="0" fontId="7" fillId="0" borderId="0"/>
    <xf numFmtId="0" fontId="7" fillId="0" borderId="0"/>
    <xf numFmtId="0" fontId="142" fillId="95" borderId="82" applyNumberFormat="0" applyProtection="0">
      <alignment vertical="center"/>
    </xf>
    <xf numFmtId="4" fontId="201" fillId="94" borderId="82" applyNumberFormat="0" applyProtection="0">
      <alignment vertical="center"/>
    </xf>
    <xf numFmtId="0" fontId="7" fillId="0" borderId="0"/>
    <xf numFmtId="0" fontId="7" fillId="0" borderId="0"/>
    <xf numFmtId="0" fontId="201" fillId="95" borderId="82" applyNumberFormat="0" applyProtection="0">
      <alignment vertical="center"/>
    </xf>
    <xf numFmtId="4" fontId="160" fillId="0" borderId="0" applyNumberFormat="0" applyProtection="0">
      <alignment horizontal="left" vertical="center" indent="1"/>
    </xf>
    <xf numFmtId="0" fontId="12" fillId="0" borderId="0"/>
    <xf numFmtId="0" fontId="7" fillId="0" borderId="0"/>
    <xf numFmtId="0" fontId="7" fillId="0" borderId="0"/>
    <xf numFmtId="0" fontId="160" fillId="0" borderId="0" applyNumberFormat="0" applyProtection="0">
      <alignment horizontal="left" vertical="center" indent="1"/>
    </xf>
    <xf numFmtId="0" fontId="12" fillId="0" borderId="0"/>
    <xf numFmtId="0" fontId="7" fillId="0" borderId="0"/>
    <xf numFmtId="0" fontId="7" fillId="0" borderId="0"/>
    <xf numFmtId="0" fontId="7" fillId="0" borderId="0"/>
    <xf numFmtId="4" fontId="190" fillId="120" borderId="82" applyNumberFormat="0" applyProtection="0">
      <alignment horizontal="left" vertical="center" indent="1"/>
    </xf>
    <xf numFmtId="0" fontId="12" fillId="0" borderId="0"/>
    <xf numFmtId="0" fontId="7" fillId="0" borderId="0"/>
    <xf numFmtId="0" fontId="190" fillId="113" borderId="82" applyNumberFormat="0" applyProtection="0">
      <alignment horizontal="left" vertical="center" indent="1"/>
    </xf>
    <xf numFmtId="4" fontId="238" fillId="54" borderId="82" applyNumberFormat="0" applyProtection="0">
      <alignment vertical="center"/>
    </xf>
    <xf numFmtId="0" fontId="238" fillId="60" borderId="82" applyNumberFormat="0" applyProtection="0">
      <alignment vertical="center"/>
    </xf>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4" fontId="66" fillId="82" borderId="82" applyNumberFormat="0" applyProtection="0">
      <alignment vertical="center"/>
    </xf>
    <xf numFmtId="0" fontId="66" fillId="116" borderId="82" applyNumberFormat="0" applyProtection="0">
      <alignment vertical="center"/>
    </xf>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238" fillId="128" borderId="82" applyNumberFormat="0" applyProtection="0">
      <alignment vertical="center"/>
    </xf>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4" fontId="157" fillId="131" borderId="82" applyNumberFormat="0" applyProtection="0">
      <alignment horizontal="left" vertical="center" indent="1"/>
    </xf>
    <xf numFmtId="0" fontId="12" fillId="0" borderId="0"/>
    <xf numFmtId="0" fontId="7" fillId="0" borderId="0"/>
    <xf numFmtId="0" fontId="7" fillId="0" borderId="0"/>
    <xf numFmtId="0" fontId="157" fillId="126" borderId="82" applyNumberFormat="0" applyProtection="0">
      <alignment horizontal="left" vertical="center" indent="1"/>
    </xf>
    <xf numFmtId="4" fontId="157" fillId="127" borderId="82" applyNumberFormat="0" applyProtection="0">
      <alignment horizontal="left" vertical="center" indent="1"/>
    </xf>
    <xf numFmtId="0" fontId="7" fillId="0" borderId="0"/>
    <xf numFmtId="0" fontId="157" fillId="39" borderId="82" applyNumberFormat="0" applyProtection="0">
      <alignment horizontal="left" vertical="center" indent="1"/>
    </xf>
    <xf numFmtId="4" fontId="146" fillId="69" borderId="82" applyNumberFormat="0" applyProtection="0">
      <alignment vertical="center"/>
    </xf>
    <xf numFmtId="0" fontId="12" fillId="0" borderId="0"/>
    <xf numFmtId="0" fontId="7" fillId="0" borderId="0"/>
    <xf numFmtId="0" fontId="7" fillId="0" borderId="0"/>
    <xf numFmtId="0" fontId="146" fillId="103" borderId="82" applyNumberFormat="0" applyProtection="0">
      <alignment vertical="center"/>
    </xf>
    <xf numFmtId="4" fontId="195" fillId="97" borderId="82" applyNumberFormat="0" applyProtection="0">
      <alignment horizontal="left" vertical="center" indent="1"/>
    </xf>
    <xf numFmtId="0" fontId="195" fillId="102" borderId="82" applyNumberFormat="0" applyProtection="0">
      <alignment horizontal="left" vertical="center" indent="1"/>
    </xf>
    <xf numFmtId="4" fontId="145" fillId="127" borderId="82" applyNumberFormat="0" applyProtection="0">
      <alignment horizontal="left" vertical="center" indent="1"/>
    </xf>
    <xf numFmtId="0" fontId="12" fillId="0" borderId="0"/>
    <xf numFmtId="0" fontId="7" fillId="0" borderId="0"/>
    <xf numFmtId="0" fontId="145" fillId="39" borderId="82" applyNumberFormat="0" applyProtection="0">
      <alignment horizontal="left" vertical="center" indent="1"/>
    </xf>
    <xf numFmtId="0" fontId="7" fillId="0" borderId="0"/>
    <xf numFmtId="0" fontId="7" fillId="0" borderId="0"/>
    <xf numFmtId="0" fontId="177" fillId="113" borderId="82" applyNumberFormat="0" applyProtection="0">
      <alignment horizontal="left" vertical="center" indent="1"/>
    </xf>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4" fontId="246" fillId="97" borderId="82" applyNumberFormat="0" applyProtection="0">
      <alignment vertical="center"/>
    </xf>
    <xf numFmtId="0" fontId="12" fillId="0" borderId="0"/>
    <xf numFmtId="0" fontId="7" fillId="0" borderId="0"/>
    <xf numFmtId="0" fontId="7" fillId="0" borderId="0"/>
    <xf numFmtId="0" fontId="246" fillId="102" borderId="82" applyNumberFormat="0" applyProtection="0">
      <alignment vertical="center"/>
    </xf>
    <xf numFmtId="4" fontId="155" fillId="97" borderId="82" applyNumberFormat="0" applyProtection="0">
      <alignment vertical="center"/>
    </xf>
    <xf numFmtId="0" fontId="12" fillId="0" borderId="0"/>
    <xf numFmtId="0" fontId="7" fillId="0" borderId="0"/>
    <xf numFmtId="0" fontId="155" fillId="102" borderId="82" applyNumberFormat="0" applyProtection="0">
      <alignment vertical="center"/>
    </xf>
    <xf numFmtId="0" fontId="12" fillId="0" borderId="0"/>
    <xf numFmtId="0" fontId="7" fillId="0" borderId="0"/>
    <xf numFmtId="0" fontId="157" fillId="39" borderId="82" applyNumberFormat="0" applyProtection="0">
      <alignment horizontal="left" vertical="center" indent="1"/>
    </xf>
    <xf numFmtId="0" fontId="7" fillId="0" borderId="0"/>
    <xf numFmtId="0" fontId="7" fillId="0" borderId="0"/>
    <xf numFmtId="0" fontId="7" fillId="0" borderId="0"/>
    <xf numFmtId="4" fontId="247" fillId="97" borderId="82" applyNumberFormat="0" applyProtection="0">
      <alignment vertical="center"/>
    </xf>
    <xf numFmtId="0" fontId="12" fillId="0" borderId="0"/>
    <xf numFmtId="0" fontId="7" fillId="0" borderId="0"/>
    <xf numFmtId="0" fontId="7" fillId="0" borderId="0"/>
    <xf numFmtId="0" fontId="12" fillId="0" borderId="0"/>
    <xf numFmtId="0" fontId="247" fillId="102" borderId="82" applyNumberFormat="0" applyProtection="0">
      <alignment vertical="center"/>
    </xf>
    <xf numFmtId="0" fontId="12" fillId="0" borderId="0"/>
    <xf numFmtId="0" fontId="7" fillId="0" borderId="0"/>
    <xf numFmtId="0" fontId="162" fillId="102" borderId="82" applyNumberFormat="0" applyProtection="0">
      <alignment vertical="center"/>
    </xf>
    <xf numFmtId="4" fontId="72" fillId="0" borderId="0" applyNumberFormat="0" applyProtection="0">
      <alignment horizontal="left" vertical="center" indent="1"/>
    </xf>
    <xf numFmtId="0" fontId="12" fillId="0" borderId="0"/>
    <xf numFmtId="0" fontId="7" fillId="0" borderId="0"/>
    <xf numFmtId="0" fontId="72" fillId="0" borderId="0" applyNumberFormat="0" applyProtection="0">
      <alignment horizontal="left" vertical="center" indent="1"/>
    </xf>
    <xf numFmtId="0" fontId="128" fillId="102" borderId="82" applyNumberFormat="0" applyProtection="0">
      <alignment vertical="center"/>
    </xf>
    <xf numFmtId="4" fontId="169" fillId="69" borderId="82" applyNumberFormat="0" applyProtection="0">
      <alignment horizontal="left" indent="1"/>
    </xf>
    <xf numFmtId="0" fontId="7" fillId="0" borderId="0"/>
    <xf numFmtId="0" fontId="169" fillId="103" borderId="82" applyNumberFormat="0" applyProtection="0">
      <alignment horizontal="left" indent="1"/>
    </xf>
    <xf numFmtId="4" fontId="245" fillId="97" borderId="82" applyNumberFormat="0" applyProtection="0">
      <alignment vertical="center"/>
    </xf>
    <xf numFmtId="0" fontId="12" fillId="0" borderId="0"/>
    <xf numFmtId="0" fontId="7" fillId="0" borderId="0"/>
    <xf numFmtId="0" fontId="7" fillId="0" borderId="0"/>
    <xf numFmtId="0" fontId="7" fillId="0" borderId="0"/>
    <xf numFmtId="0" fontId="245" fillId="102" borderId="82" applyNumberFormat="0" applyProtection="0">
      <alignment vertical="center"/>
    </xf>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201" fontId="7" fillId="0" borderId="0">
      <protection locked="0"/>
    </xf>
    <xf numFmtId="38" fontId="47" fillId="0" borderId="0" applyFont="0" applyFill="0" applyBorder="0" applyAlignment="0" applyProtection="0"/>
    <xf numFmtId="40" fontId="47" fillId="0" borderId="0" applyFont="0" applyFill="0" applyBorder="0" applyAlignment="0" applyProtection="0"/>
    <xf numFmtId="0" fontId="12" fillId="0" borderId="0"/>
    <xf numFmtId="0" fontId="7" fillId="0" borderId="0"/>
    <xf numFmtId="0" fontId="7" fillId="0" borderId="0"/>
    <xf numFmtId="0" fontId="7" fillId="0" borderId="0"/>
    <xf numFmtId="0" fontId="133" fillId="0" borderId="0" applyNumberFormat="0" applyFill="0" applyBorder="0" applyAlignment="0" applyProtection="0"/>
    <xf numFmtId="183" fontId="133" fillId="0" borderId="0" applyNumberFormat="0" applyFill="0" applyBorder="0" applyAlignment="0" applyProtection="0"/>
    <xf numFmtId="0" fontId="133" fillId="0" borderId="0" applyNumberFormat="0" applyFill="0" applyBorder="0" applyAlignment="0" applyProtection="0"/>
    <xf numFmtId="0" fontId="12" fillId="0" borderId="0"/>
    <xf numFmtId="0" fontId="7" fillId="0" borderId="0"/>
    <xf numFmtId="0" fontId="12" fillId="0" borderId="0"/>
    <xf numFmtId="0" fontId="7" fillId="0" borderId="0"/>
    <xf numFmtId="166" fontId="248" fillId="0" borderId="99"/>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 fillId="0" borderId="0"/>
    <xf numFmtId="0" fontId="7" fillId="0" borderId="0"/>
    <xf numFmtId="183" fontId="7" fillId="0" borderId="0"/>
    <xf numFmtId="0" fontId="7" fillId="0" borderId="0"/>
    <xf numFmtId="0" fontId="12" fillId="0" borderId="0"/>
    <xf numFmtId="0" fontId="7" fillId="0" borderId="0"/>
    <xf numFmtId="183" fontId="7" fillId="0" borderId="0"/>
    <xf numFmtId="183" fontId="7" fillId="0" borderId="0"/>
    <xf numFmtId="0" fontId="7" fillId="0" borderId="0"/>
    <xf numFmtId="0" fontId="7" fillId="0" borderId="0"/>
    <xf numFmtId="0" fontId="7" fillId="0" borderId="0"/>
    <xf numFmtId="14" fontId="49" fillId="0" borderId="0" applyProtection="0">
      <alignment vertical="center"/>
    </xf>
    <xf numFmtId="0" fontId="7" fillId="0" borderId="0"/>
    <xf numFmtId="0" fontId="7" fillId="0" borderId="0"/>
    <xf numFmtId="39" fontId="49"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14" fontId="234" fillId="0" borderId="0" applyProtection="0">
      <alignment vertical="center"/>
    </xf>
    <xf numFmtId="14" fontId="49" fillId="0" borderId="0" applyProtection="0">
      <alignment vertical="center"/>
    </xf>
    <xf numFmtId="0" fontId="7" fillId="0" borderId="0"/>
    <xf numFmtId="0" fontId="12" fillId="0" borderId="0"/>
    <xf numFmtId="0" fontId="7" fillId="0" borderId="0"/>
    <xf numFmtId="0" fontId="7" fillId="0" borderId="0"/>
    <xf numFmtId="0" fontId="7" fillId="0" borderId="0"/>
    <xf numFmtId="180" fontId="227" fillId="0" borderId="0" applyProtection="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applyNumberFormat="0"/>
    <xf numFmtId="178" fontId="7" fillId="0" borderId="0" applyNumberFormat="0"/>
    <xf numFmtId="183" fontId="7" fillId="0" borderId="0" applyNumberFormat="0"/>
    <xf numFmtId="178" fontId="7" fillId="0" borderId="0" applyNumberFormat="0"/>
    <xf numFmtId="0" fontId="12" fillId="0" borderId="0"/>
    <xf numFmtId="178"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78" fontId="7" fillId="0" borderId="0"/>
    <xf numFmtId="183" fontId="7" fillId="0" borderId="0"/>
    <xf numFmtId="0" fontId="7" fillId="0" borderId="0"/>
    <xf numFmtId="183" fontId="7" fillId="0" borderId="0"/>
    <xf numFmtId="0" fontId="7" fillId="0" borderId="0"/>
    <xf numFmtId="178" fontId="7" fillId="0" borderId="0"/>
    <xf numFmtId="0" fontId="7" fillId="0" borderId="0"/>
    <xf numFmtId="183" fontId="7" fillId="0" borderId="0"/>
    <xf numFmtId="178" fontId="7" fillId="0" borderId="0"/>
    <xf numFmtId="0" fontId="7" fillId="0" borderId="0"/>
    <xf numFmtId="178"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83" fontId="7" fillId="0" borderId="0"/>
    <xf numFmtId="183"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7" fillId="0" borderId="0"/>
    <xf numFmtId="17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7" fillId="0" borderId="0"/>
    <xf numFmtId="0" fontId="7" fillId="0" borderId="0"/>
    <xf numFmtId="183" fontId="7" fillId="0" borderId="0"/>
    <xf numFmtId="183"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 fontId="15" fillId="0" borderId="0" applyFont="0" applyFill="0" applyBorder="0" applyProtection="0">
      <alignment horizontal="left"/>
    </xf>
    <xf numFmtId="21" fontId="112" fillId="0" borderId="0" applyFill="0" applyBorder="0" applyProtection="0">
      <alignment horizontal="left"/>
    </xf>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05" fillId="0" borderId="0" applyNumberFormat="0" applyFill="0" applyBorder="0" applyAlignment="0" applyProtection="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05" fillId="0" borderId="0" applyNumberFormat="0" applyFill="0" applyBorder="0" applyAlignment="0" applyProtection="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05" fillId="0" borderId="0" applyNumberFormat="0" applyFill="0" applyBorder="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2" fontId="210" fillId="0" borderId="0">
      <protection locked="0"/>
    </xf>
    <xf numFmtId="2" fontId="127" fillId="0" borderId="0">
      <protection locked="0"/>
    </xf>
    <xf numFmtId="2" fontId="210" fillId="0" borderId="0">
      <protection locked="0"/>
    </xf>
    <xf numFmtId="0" fontId="12" fillId="0" borderId="0"/>
    <xf numFmtId="0" fontId="7" fillId="0" borderId="0"/>
    <xf numFmtId="0" fontId="7" fillId="0" borderId="0"/>
    <xf numFmtId="0" fontId="7" fillId="0" borderId="0"/>
    <xf numFmtId="183" fontId="135" fillId="61" borderId="19"/>
    <xf numFmtId="183" fontId="135" fillId="61" borderId="19"/>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81" fillId="0" borderId="95" applyNumberFormat="0" applyFill="0" applyAlignment="0" applyProtection="0"/>
    <xf numFmtId="0" fontId="7" fillId="0" borderId="0"/>
    <xf numFmtId="183" fontId="81" fillId="0" borderId="75" applyNumberFormat="0" applyFill="0" applyAlignment="0" applyProtection="0"/>
    <xf numFmtId="0" fontId="81" fillId="0" borderId="75" applyNumberFormat="0" applyFill="0" applyAlignment="0" applyProtection="0"/>
    <xf numFmtId="0" fontId="81" fillId="0" borderId="106" applyNumberFormat="0" applyFill="0" applyAlignment="0" applyProtection="0"/>
    <xf numFmtId="0" fontId="81" fillId="0" borderId="75" applyNumberFormat="0" applyFill="0" applyAlignment="0" applyProtection="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1" fillId="0" borderId="75" applyNumberFormat="0" applyFill="0" applyAlignment="0" applyProtection="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81" fillId="0" borderId="75"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12" fillId="0" borderId="71" applyNumberFormat="0" applyFill="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12" fillId="0" borderId="71" applyNumberFormat="0" applyFill="0" applyAlignment="0" applyProtection="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236" fontId="121" fillId="0" borderId="0">
      <protection locked="0"/>
    </xf>
    <xf numFmtId="223" fontId="121" fillId="0" borderId="0">
      <protection locked="0"/>
    </xf>
    <xf numFmtId="0" fontId="47" fillId="0" borderId="0"/>
    <xf numFmtId="183" fontId="47" fillId="0" borderId="0"/>
    <xf numFmtId="0" fontId="47" fillId="0" borderId="0"/>
    <xf numFmtId="178" fontId="47" fillId="0" borderId="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69" fillId="0" borderId="0" applyNumberFormat="0" applyFill="0" applyBorder="0" applyAlignment="0" applyProtection="0"/>
    <xf numFmtId="0" fontId="12" fillId="0" borderId="0"/>
    <xf numFmtId="0" fontId="7" fillId="0" borderId="0"/>
    <xf numFmtId="0" fontId="12" fillId="0" borderId="0"/>
    <xf numFmtId="0" fontId="69"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183" fontId="69" fillId="0" borderId="0" applyNumberFormat="0" applyFill="0" applyBorder="0" applyAlignment="0" applyProtection="0"/>
    <xf numFmtId="0" fontId="7" fillId="0" borderId="0"/>
    <xf numFmtId="0" fontId="12" fillId="0" borderId="0"/>
    <xf numFmtId="0" fontId="12" fillId="0" borderId="0"/>
    <xf numFmtId="0" fontId="69" fillId="0" borderId="0" applyNumberFormat="0" applyFill="0" applyBorder="0" applyAlignment="0" applyProtection="0"/>
    <xf numFmtId="0" fontId="7"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183" fontId="69" fillId="0" borderId="0" applyNumberFormat="0" applyFill="0" applyBorder="0" applyAlignment="0" applyProtection="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183" fontId="113" fillId="0" borderId="0" applyNumberFormat="0" applyFill="0" applyBorder="0" applyAlignment="0" applyProtection="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7"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0" fontId="12"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183" fontId="86" fillId="0" borderId="0" applyNumberFormat="0" applyFont="0" applyFill="0" applyBorder="0" applyAlignment="0" applyProtection="0">
      <alignment vertical="top"/>
    </xf>
    <xf numFmtId="0" fontId="120" fillId="0" borderId="0" applyNumberFormat="0" applyFont="0" applyFill="0" applyBorder="0" applyAlignment="0" applyProtection="0">
      <alignment vertical="top"/>
    </xf>
    <xf numFmtId="183" fontId="120" fillId="0" borderId="0" applyNumberFormat="0" applyFont="0" applyFill="0" applyBorder="0" applyAlignment="0" applyProtection="0">
      <alignment vertical="top"/>
    </xf>
    <xf numFmtId="0" fontId="120" fillId="0" borderId="0" applyNumberFormat="0" applyFont="0" applyFill="0" applyBorder="0" applyAlignment="0" applyProtection="0">
      <alignment vertical="top"/>
    </xf>
    <xf numFmtId="183" fontId="120" fillId="0" borderId="0" applyNumberFormat="0" applyFont="0" applyFill="0" applyBorder="0" applyAlignment="0" applyProtection="0">
      <alignment vertical="top"/>
    </xf>
    <xf numFmtId="0" fontId="86" fillId="0" borderId="0" applyNumberFormat="0" applyFont="0" applyFill="0" applyBorder="0" applyAlignment="0" applyProtection="0"/>
    <xf numFmtId="183" fontId="86" fillId="0" borderId="0" applyNumberFormat="0" applyFont="0" applyFill="0" applyBorder="0" applyAlignment="0" applyProtection="0"/>
    <xf numFmtId="0" fontId="86" fillId="0" borderId="0" applyNumberFormat="0" applyFont="0" applyFill="0" applyBorder="0" applyAlignment="0" applyProtection="0">
      <alignment horizontal="left" vertical="top"/>
    </xf>
    <xf numFmtId="183" fontId="86" fillId="0" borderId="0" applyNumberFormat="0" applyFont="0" applyFill="0" applyBorder="0" applyAlignment="0" applyProtection="0">
      <alignment horizontal="left" vertical="top"/>
    </xf>
    <xf numFmtId="0" fontId="86" fillId="0" borderId="0" applyNumberFormat="0" applyFont="0" applyFill="0" applyBorder="0" applyAlignment="0" applyProtection="0">
      <alignment horizontal="left" vertical="top"/>
    </xf>
    <xf numFmtId="178" fontId="224" fillId="0" borderId="0" applyNumberFormat="0" applyFont="0" applyFill="0" applyBorder="0" applyAlignment="0" applyProtection="0">
      <alignment horizontal="center"/>
    </xf>
    <xf numFmtId="183" fontId="15" fillId="0" borderId="0"/>
    <xf numFmtId="0" fontId="215" fillId="0" borderId="0">
      <alignment horizontal="left" wrapText="1"/>
    </xf>
    <xf numFmtId="183" fontId="215" fillId="0" borderId="0">
      <alignment horizontal="left" wrapText="1"/>
    </xf>
    <xf numFmtId="0" fontId="215" fillId="0" borderId="0">
      <alignment horizontal="left" wrapText="1"/>
    </xf>
    <xf numFmtId="0" fontId="139" fillId="0" borderId="8" applyNumberFormat="0" applyFont="0" applyFill="0" applyBorder="0" applyAlignment="0" applyProtection="0">
      <alignment horizontal="center" wrapText="1"/>
    </xf>
    <xf numFmtId="216" fontId="117" fillId="0" borderId="0" applyNumberFormat="0" applyFont="0" applyFill="0" applyBorder="0" applyAlignment="0" applyProtection="0">
      <alignment horizontal="right"/>
    </xf>
    <xf numFmtId="0" fontId="139" fillId="0" borderId="0" applyNumberFormat="0" applyFont="0" applyFill="0" applyBorder="0" applyAlignment="0" applyProtection="0">
      <alignment horizontal="left" indent="1"/>
    </xf>
    <xf numFmtId="178" fontId="139" fillId="0" borderId="0" applyNumberFormat="0" applyFont="0" applyFill="0" applyBorder="0" applyAlignment="0" applyProtection="0">
      <alignment horizontal="left" indent="1"/>
    </xf>
    <xf numFmtId="245" fontId="139" fillId="0" borderId="0" applyNumberFormat="0" applyFont="0" applyFill="0" applyBorder="0" applyAlignment="0" applyProtection="0"/>
    <xf numFmtId="0" fontId="112" fillId="0" borderId="0" applyNumberFormat="0" applyFill="0" applyBorder="0" applyAlignment="0" applyProtection="0"/>
    <xf numFmtId="0" fontId="15" fillId="0" borderId="8" applyNumberFormat="0" applyFont="0" applyFill="0" applyAlignment="0" applyProtection="0">
      <alignment horizontal="center"/>
    </xf>
    <xf numFmtId="183" fontId="15" fillId="0" borderId="8" applyNumberFormat="0" applyFont="0" applyFill="0" applyAlignment="0" applyProtection="0">
      <alignment horizontal="center"/>
    </xf>
    <xf numFmtId="0" fontId="15" fillId="0" borderId="8" applyNumberFormat="0" applyFont="0" applyFill="0" applyAlignment="0" applyProtection="0">
      <alignment horizontal="center"/>
    </xf>
    <xf numFmtId="178" fontId="15" fillId="0" borderId="8" applyNumberFormat="0" applyFont="0" applyFill="0" applyAlignment="0" applyProtection="0">
      <alignment horizontal="center"/>
    </xf>
    <xf numFmtId="183" fontId="15" fillId="0" borderId="0" applyNumberFormat="0" applyFont="0" applyFill="0" applyBorder="0" applyAlignment="0" applyProtection="0">
      <alignment horizontal="left" wrapText="1" indent="1"/>
    </xf>
    <xf numFmtId="183" fontId="15" fillId="0" borderId="0" applyNumberFormat="0" applyFont="0" applyFill="0" applyBorder="0" applyAlignment="0" applyProtection="0">
      <alignment horizontal="left" wrapText="1" indent="1"/>
    </xf>
    <xf numFmtId="0" fontId="15" fillId="0" borderId="0" applyNumberFormat="0" applyFont="0" applyFill="0" applyBorder="0" applyAlignment="0" applyProtection="0">
      <alignment horizontal="left" wrapText="1" indent="1"/>
    </xf>
    <xf numFmtId="178" fontId="15" fillId="0" borderId="0" applyNumberFormat="0" applyFont="0" applyFill="0" applyBorder="0" applyAlignment="0" applyProtection="0">
      <alignment horizontal="left" wrapText="1" indent="1"/>
    </xf>
    <xf numFmtId="0" fontId="139" fillId="0" borderId="0" applyNumberFormat="0" applyFont="0" applyFill="0" applyBorder="0" applyAlignment="0" applyProtection="0">
      <alignment horizontal="left" indent="1"/>
    </xf>
    <xf numFmtId="183" fontId="139" fillId="0" borderId="0" applyNumberFormat="0" applyFont="0" applyFill="0" applyBorder="0" applyAlignment="0" applyProtection="0">
      <alignment horizontal="left" indent="1"/>
    </xf>
    <xf numFmtId="0" fontId="139" fillId="0" borderId="0" applyNumberFormat="0" applyFont="0" applyFill="0" applyBorder="0" applyAlignment="0" applyProtection="0">
      <alignment horizontal="left" indent="1"/>
    </xf>
    <xf numFmtId="178" fontId="139" fillId="0" borderId="0" applyNumberFormat="0" applyFont="0" applyFill="0" applyBorder="0" applyAlignment="0" applyProtection="0">
      <alignment horizontal="left" indent="1"/>
    </xf>
    <xf numFmtId="0" fontId="15" fillId="0" borderId="0" applyNumberFormat="0" applyFont="0" applyFill="0" applyBorder="0" applyAlignment="0" applyProtection="0">
      <alignment horizontal="left" wrapText="1" indent="2"/>
    </xf>
    <xf numFmtId="183" fontId="15" fillId="0" borderId="0" applyNumberFormat="0" applyFont="0" applyFill="0" applyBorder="0" applyAlignment="0" applyProtection="0">
      <alignment horizontal="left" wrapText="1" indent="2"/>
    </xf>
    <xf numFmtId="0" fontId="15" fillId="0" borderId="0" applyNumberFormat="0" applyFont="0" applyFill="0" applyBorder="0" applyAlignment="0" applyProtection="0">
      <alignment horizontal="left" wrapText="1" indent="2"/>
    </xf>
    <xf numFmtId="178" fontId="15" fillId="0" borderId="0" applyNumberFormat="0" applyFont="0" applyFill="0" applyBorder="0" applyAlignment="0" applyProtection="0">
      <alignment horizontal="left" wrapText="1" indent="2"/>
    </xf>
    <xf numFmtId="279" fontId="15" fillId="0" borderId="0">
      <alignment horizontal="right"/>
    </xf>
    <xf numFmtId="279" fontId="15" fillId="0" borderId="0">
      <alignment horizontal="right"/>
    </xf>
    <xf numFmtId="0" fontId="12"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136" fillId="0" borderId="0" applyProtection="0"/>
    <xf numFmtId="42" fontId="15" fillId="0" borderId="0" applyFont="0" applyFill="0" applyBorder="0" applyAlignment="0" applyProtection="0"/>
    <xf numFmtId="44" fontId="15" fillId="0" borderId="0" applyFont="0" applyFill="0" applyBorder="0" applyAlignment="0" applyProtection="0"/>
    <xf numFmtId="0" fontId="151" fillId="0" borderId="0" applyProtection="0"/>
    <xf numFmtId="183" fontId="151" fillId="0" borderId="0" applyProtection="0"/>
    <xf numFmtId="0" fontId="151" fillId="0" borderId="0" applyProtection="0"/>
    <xf numFmtId="178" fontId="151" fillId="0" borderId="0" applyProtection="0"/>
    <xf numFmtId="183" fontId="150" fillId="0" borderId="0" applyProtection="0"/>
    <xf numFmtId="0" fontId="150" fillId="0" borderId="0" applyProtection="0"/>
    <xf numFmtId="178" fontId="150" fillId="0" borderId="0" applyProtection="0"/>
    <xf numFmtId="0" fontId="136" fillId="0" borderId="87" applyProtection="0"/>
    <xf numFmtId="178" fontId="212" fillId="0" borderId="0"/>
    <xf numFmtId="10" fontId="136" fillId="0" borderId="0" applyProtection="0"/>
    <xf numFmtId="2" fontId="136" fillId="0" borderId="0" applyProtection="0"/>
    <xf numFmtId="2" fontId="129" fillId="0" borderId="0" applyProtection="0"/>
    <xf numFmtId="0" fontId="7" fillId="0" borderId="0"/>
    <xf numFmtId="0" fontId="7" fillId="0" borderId="0"/>
    <xf numFmtId="0" fontId="7" fillId="0" borderId="0"/>
  </cellStyleXfs>
  <cellXfs count="747">
    <xf numFmtId="0" fontId="0" fillId="0" borderId="0" xfId="0"/>
    <xf numFmtId="0" fontId="3" fillId="0" borderId="0" xfId="0" applyFont="1"/>
    <xf numFmtId="0" fontId="4" fillId="0" borderId="0" xfId="0" applyFont="1"/>
    <xf numFmtId="0" fontId="5" fillId="0" borderId="0" xfId="0" applyFont="1"/>
    <xf numFmtId="0" fontId="4" fillId="0" borderId="1" xfId="0" applyFont="1" applyBorder="1"/>
    <xf numFmtId="0" fontId="4" fillId="0" borderId="2" xfId="0" applyFont="1" applyBorder="1"/>
    <xf numFmtId="0" fontId="3" fillId="0" borderId="4" xfId="0" applyFont="1" applyBorder="1" applyAlignment="1">
      <alignment horizontal="center" vertical="center" textRotation="90"/>
    </xf>
    <xf numFmtId="0" fontId="3" fillId="0" borderId="5" xfId="0" applyFont="1" applyBorder="1" applyAlignment="1">
      <alignment horizontal="center" vertical="center" textRotation="90"/>
    </xf>
    <xf numFmtId="0" fontId="3" fillId="2" borderId="4" xfId="0" applyFont="1" applyFill="1" applyBorder="1" applyAlignment="1">
      <alignment horizontal="center" vertical="center" textRotation="90"/>
    </xf>
    <xf numFmtId="0" fontId="3" fillId="3" borderId="6" xfId="0" applyFont="1" applyFill="1" applyBorder="1" applyAlignment="1">
      <alignment horizontal="center" vertical="center" textRotation="90"/>
    </xf>
    <xf numFmtId="0" fontId="3" fillId="4" borderId="6" xfId="0" applyFont="1" applyFill="1" applyBorder="1" applyAlignment="1">
      <alignment horizontal="center" vertical="center" textRotation="90"/>
    </xf>
    <xf numFmtId="0" fontId="4" fillId="0" borderId="0" xfId="0" applyFont="1" applyAlignment="1">
      <alignment horizontal="center"/>
    </xf>
    <xf numFmtId="185" fontId="4" fillId="0" borderId="0" xfId="0" applyNumberFormat="1" applyFont="1"/>
    <xf numFmtId="185" fontId="4" fillId="0" borderId="0" xfId="26" applyNumberFormat="1" applyFont="1" applyFill="1" applyBorder="1"/>
    <xf numFmtId="185" fontId="3" fillId="0" borderId="0" xfId="0" applyNumberFormat="1" applyFont="1"/>
    <xf numFmtId="186" fontId="4" fillId="0" borderId="7" xfId="26" applyNumberFormat="1" applyFont="1" applyFill="1" applyBorder="1"/>
    <xf numFmtId="0" fontId="4" fillId="0" borderId="7" xfId="0" applyFont="1" applyBorder="1" applyAlignment="1">
      <alignment horizontal="center"/>
    </xf>
    <xf numFmtId="185" fontId="6" fillId="2" borderId="0" xfId="5" applyNumberFormat="1" applyFont="1" applyFill="1" applyBorder="1"/>
    <xf numFmtId="185" fontId="4" fillId="3" borderId="0" xfId="5" applyNumberFormat="1" applyFont="1" applyFill="1" applyBorder="1"/>
    <xf numFmtId="185" fontId="4" fillId="4" borderId="0" xfId="5" applyNumberFormat="1" applyFont="1" applyFill="1" applyBorder="1"/>
    <xf numFmtId="185" fontId="3" fillId="0" borderId="0" xfId="5" applyNumberFormat="1" applyFont="1" applyFill="1" applyBorder="1"/>
    <xf numFmtId="186" fontId="4" fillId="2" borderId="7" xfId="5" applyNumberFormat="1" applyFont="1" applyFill="1" applyBorder="1"/>
    <xf numFmtId="187" fontId="4" fillId="2" borderId="7" xfId="5" applyNumberFormat="1" applyFont="1" applyFill="1" applyBorder="1"/>
    <xf numFmtId="0" fontId="4" fillId="0" borderId="8" xfId="0" applyFont="1" applyBorder="1" applyAlignment="1">
      <alignment horizontal="center"/>
    </xf>
    <xf numFmtId="185" fontId="7" fillId="0" borderId="8" xfId="5" applyNumberFormat="1" applyFont="1" applyBorder="1"/>
    <xf numFmtId="185" fontId="4" fillId="0" borderId="8" xfId="5" applyNumberFormat="1" applyFont="1" applyBorder="1"/>
    <xf numFmtId="0" fontId="8" fillId="0" borderId="0" xfId="0" applyFont="1" applyAlignment="1">
      <alignment horizontal="left" vertical="center"/>
    </xf>
    <xf numFmtId="0" fontId="8" fillId="0" borderId="0" xfId="0" applyFont="1"/>
    <xf numFmtId="186" fontId="4" fillId="0" borderId="0" xfId="0" applyNumberFormat="1" applyFont="1"/>
    <xf numFmtId="186" fontId="3" fillId="0" borderId="0" xfId="0" applyNumberFormat="1" applyFont="1"/>
    <xf numFmtId="186" fontId="4" fillId="0" borderId="7" xfId="0" applyNumberFormat="1" applyFont="1" applyBorder="1"/>
    <xf numFmtId="186" fontId="4" fillId="0" borderId="0" xfId="26" applyNumberFormat="1" applyFont="1" applyFill="1" applyBorder="1"/>
    <xf numFmtId="186" fontId="4" fillId="0" borderId="0" xfId="5" applyNumberFormat="1" applyFont="1" applyFill="1" applyBorder="1"/>
    <xf numFmtId="186" fontId="4" fillId="3" borderId="0" xfId="5" applyNumberFormat="1" applyFont="1" applyFill="1" applyBorder="1"/>
    <xf numFmtId="186" fontId="4" fillId="4" borderId="0" xfId="5" applyNumberFormat="1" applyFont="1" applyFill="1" applyBorder="1"/>
    <xf numFmtId="186" fontId="3" fillId="0" borderId="9" xfId="5" applyNumberFormat="1" applyFont="1" applyFill="1" applyBorder="1"/>
    <xf numFmtId="186" fontId="4" fillId="0" borderId="9" xfId="5" applyNumberFormat="1" applyFont="1" applyFill="1" applyBorder="1"/>
    <xf numFmtId="187" fontId="4" fillId="3" borderId="0" xfId="5" applyNumberFormat="1" applyFont="1" applyFill="1" applyBorder="1"/>
    <xf numFmtId="187" fontId="4" fillId="4" borderId="0" xfId="5" applyNumberFormat="1" applyFont="1" applyFill="1" applyBorder="1"/>
    <xf numFmtId="187" fontId="3" fillId="0" borderId="9" xfId="5" applyNumberFormat="1" applyFont="1" applyFill="1" applyBorder="1"/>
    <xf numFmtId="187" fontId="3" fillId="0" borderId="0" xfId="5" applyNumberFormat="1" applyFont="1" applyFill="1" applyBorder="1"/>
    <xf numFmtId="0" fontId="4" fillId="0" borderId="8" xfId="0" applyFont="1" applyBorder="1"/>
    <xf numFmtId="188" fontId="4" fillId="0" borderId="0" xfId="0" applyNumberFormat="1" applyFont="1"/>
    <xf numFmtId="0" fontId="9" fillId="0" borderId="0" xfId="0" applyFont="1"/>
    <xf numFmtId="0" fontId="10" fillId="0" borderId="0" xfId="0" applyFont="1"/>
    <xf numFmtId="2" fontId="0" fillId="0" borderId="0" xfId="0" applyNumberFormat="1"/>
    <xf numFmtId="0" fontId="14" fillId="0" borderId="0" xfId="0" applyFont="1" applyAlignment="1">
      <alignment horizontal="center" wrapText="1"/>
    </xf>
    <xf numFmtId="0" fontId="3" fillId="0" borderId="0" xfId="0" applyFont="1" applyAlignment="1">
      <alignment horizontal="center"/>
    </xf>
    <xf numFmtId="166" fontId="0" fillId="0" borderId="0" xfId="26" applyNumberFormat="1" applyFont="1"/>
    <xf numFmtId="170" fontId="4" fillId="0" borderId="0" xfId="0" applyNumberFormat="1" applyFont="1"/>
    <xf numFmtId="0" fontId="4" fillId="0" borderId="0" xfId="0" applyFont="1" applyAlignment="1">
      <alignment textRotation="90"/>
    </xf>
    <xf numFmtId="0" fontId="4" fillId="0" borderId="0" xfId="0" applyFont="1" applyAlignment="1">
      <alignment horizontal="right"/>
    </xf>
    <xf numFmtId="166" fontId="4" fillId="0" borderId="0" xfId="26" applyNumberFormat="1" applyFont="1" applyBorder="1"/>
    <xf numFmtId="185" fontId="4" fillId="0" borderId="0" xfId="5" applyNumberFormat="1" applyFont="1" applyBorder="1"/>
    <xf numFmtId="0" fontId="10" fillId="0" borderId="11" xfId="0" applyFont="1" applyBorder="1" applyAlignment="1">
      <alignment vertical="center"/>
    </xf>
    <xf numFmtId="0" fontId="4" fillId="0" borderId="12" xfId="0" applyFont="1" applyBorder="1"/>
    <xf numFmtId="0" fontId="3" fillId="0" borderId="12" xfId="0" applyFont="1" applyBorder="1"/>
    <xf numFmtId="0" fontId="20" fillId="4" borderId="18" xfId="0" applyFont="1" applyFill="1" applyBorder="1" applyAlignment="1">
      <alignment horizontal="center" vertical="center" textRotation="90" wrapText="1"/>
    </xf>
    <xf numFmtId="0" fontId="21" fillId="0" borderId="11" xfId="0" applyFont="1" applyBorder="1"/>
    <xf numFmtId="0" fontId="4" fillId="0" borderId="13" xfId="0" applyFont="1" applyBorder="1"/>
    <xf numFmtId="0" fontId="4" fillId="0" borderId="18" xfId="0" applyFont="1" applyBorder="1"/>
    <xf numFmtId="0" fontId="20" fillId="4" borderId="18" xfId="0" applyFont="1" applyFill="1" applyBorder="1" applyAlignment="1">
      <alignment horizontal="center" vertical="center" textRotation="90"/>
    </xf>
    <xf numFmtId="0" fontId="22" fillId="0" borderId="7" xfId="0" applyFont="1" applyBorder="1"/>
    <xf numFmtId="0" fontId="22" fillId="0" borderId="9" xfId="0" applyFont="1" applyBorder="1" applyAlignment="1">
      <alignment horizontal="center"/>
    </xf>
    <xf numFmtId="175" fontId="22" fillId="0" borderId="9" xfId="5" applyNumberFormat="1" applyFont="1" applyFill="1" applyBorder="1"/>
    <xf numFmtId="175" fontId="22" fillId="0" borderId="19" xfId="5" applyNumberFormat="1" applyFont="1" applyFill="1" applyBorder="1"/>
    <xf numFmtId="0" fontId="22" fillId="0" borderId="0" xfId="0" applyFont="1" applyAlignment="1">
      <alignment horizontal="center"/>
    </xf>
    <xf numFmtId="0" fontId="22"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9" xfId="0" applyNumberFormat="1" applyBorder="1"/>
    <xf numFmtId="180" fontId="0" fillId="0" borderId="7" xfId="0" applyNumberFormat="1" applyBorder="1"/>
    <xf numFmtId="0" fontId="0" fillId="0" borderId="0" xfId="0" applyAlignment="1">
      <alignment horizontal="center"/>
    </xf>
    <xf numFmtId="0" fontId="20" fillId="4" borderId="14" xfId="0" applyFont="1" applyFill="1" applyBorder="1" applyAlignment="1">
      <alignment horizontal="center" vertical="center" textRotation="90" wrapText="1"/>
    </xf>
    <xf numFmtId="180" fontId="20" fillId="0" borderId="0" xfId="0" applyNumberFormat="1" applyFont="1"/>
    <xf numFmtId="180" fontId="0" fillId="0" borderId="10" xfId="0" applyNumberFormat="1" applyBorder="1"/>
    <xf numFmtId="0" fontId="10" fillId="9" borderId="18" xfId="0" applyFont="1" applyFill="1" applyBorder="1" applyAlignment="1">
      <alignment horizontal="center" vertical="center" textRotation="90" wrapText="1"/>
    </xf>
    <xf numFmtId="0" fontId="23" fillId="0" borderId="11" xfId="0" applyFont="1" applyBorder="1"/>
    <xf numFmtId="0" fontId="10" fillId="0" borderId="12" xfId="0" applyFont="1" applyBorder="1"/>
    <xf numFmtId="0" fontId="10" fillId="9" borderId="18" xfId="0" applyFont="1" applyFill="1" applyBorder="1" applyAlignment="1">
      <alignment horizontal="center" vertical="center" textRotation="90"/>
    </xf>
    <xf numFmtId="0" fontId="10" fillId="9" borderId="14" xfId="0" applyFont="1" applyFill="1" applyBorder="1" applyAlignment="1">
      <alignment horizontal="center" vertical="center" textRotation="90" wrapText="1"/>
    </xf>
    <xf numFmtId="185" fontId="10" fillId="0" borderId="10" xfId="0" applyNumberFormat="1" applyFont="1" applyBorder="1"/>
    <xf numFmtId="185" fontId="10" fillId="0" borderId="19" xfId="0" applyNumberFormat="1" applyFont="1" applyBorder="1"/>
    <xf numFmtId="0" fontId="9" fillId="0" borderId="0" xfId="0" applyFont="1" applyAlignment="1">
      <alignment vertical="center"/>
    </xf>
    <xf numFmtId="0" fontId="10" fillId="0" borderId="12" xfId="0" applyFont="1" applyBorder="1" applyAlignment="1">
      <alignment vertical="center"/>
    </xf>
    <xf numFmtId="0" fontId="10" fillId="2" borderId="18"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0" borderId="13"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4" fillId="0" borderId="12" xfId="0" applyFont="1" applyBorder="1" applyAlignment="1">
      <alignment vertical="center"/>
    </xf>
    <xf numFmtId="0" fontId="3" fillId="0" borderId="12" xfId="0" applyFont="1" applyBorder="1" applyAlignment="1">
      <alignment vertical="center"/>
    </xf>
    <xf numFmtId="179" fontId="0" fillId="0" borderId="9" xfId="5" applyNumberFormat="1" applyFont="1" applyFill="1" applyBorder="1"/>
    <xf numFmtId="179" fontId="0" fillId="0" borderId="19" xfId="5" applyNumberFormat="1" applyFont="1" applyFill="1" applyBorder="1"/>
    <xf numFmtId="0" fontId="4" fillId="0" borderId="9" xfId="0" applyFont="1" applyBorder="1"/>
    <xf numFmtId="0" fontId="0" fillId="0" borderId="9" xfId="0" applyBorder="1"/>
    <xf numFmtId="0" fontId="3" fillId="0" borderId="13" xfId="0" applyFont="1" applyBorder="1" applyAlignment="1">
      <alignment vertical="center"/>
    </xf>
    <xf numFmtId="0" fontId="3" fillId="0" borderId="0" xfId="0" applyFont="1" applyAlignment="1">
      <alignment vertical="center"/>
    </xf>
    <xf numFmtId="185" fontId="10" fillId="0" borderId="9" xfId="0" applyNumberFormat="1" applyFont="1" applyBorder="1"/>
    <xf numFmtId="0" fontId="4" fillId="0" borderId="7" xfId="0" applyFont="1" applyBorder="1"/>
    <xf numFmtId="0" fontId="10" fillId="6" borderId="25" xfId="0" applyFont="1" applyFill="1" applyBorder="1" applyAlignment="1">
      <alignment horizontal="center" vertical="center" textRotation="90"/>
    </xf>
    <xf numFmtId="0" fontId="10" fillId="10" borderId="26" xfId="0" applyFont="1" applyFill="1" applyBorder="1" applyAlignment="1">
      <alignment horizontal="center" vertical="center" textRotation="90"/>
    </xf>
    <xf numFmtId="0" fontId="10" fillId="4" borderId="26" xfId="0" applyFont="1" applyFill="1" applyBorder="1" applyAlignment="1">
      <alignment horizontal="center" vertical="center" textRotation="90"/>
    </xf>
    <xf numFmtId="0" fontId="20" fillId="0" borderId="27" xfId="0" applyFont="1" applyBorder="1" applyAlignment="1">
      <alignment horizontal="center" vertical="center" textRotation="90" wrapText="1"/>
    </xf>
    <xf numFmtId="0" fontId="20" fillId="11" borderId="27" xfId="0" applyFont="1" applyFill="1" applyBorder="1" applyAlignment="1">
      <alignment horizontal="center" vertical="center" textRotation="90"/>
    </xf>
    <xf numFmtId="0" fontId="24" fillId="0" borderId="11" xfId="0" applyFont="1" applyBorder="1"/>
    <xf numFmtId="0" fontId="0" fillId="0" borderId="12" xfId="0" applyBorder="1"/>
    <xf numFmtId="0" fontId="20" fillId="11" borderId="27" xfId="0" applyFont="1" applyFill="1" applyBorder="1" applyAlignment="1">
      <alignment horizontal="center" vertical="center" textRotation="90" wrapText="1"/>
    </xf>
    <xf numFmtId="0" fontId="20" fillId="11" borderId="28" xfId="0" applyFont="1" applyFill="1" applyBorder="1" applyAlignment="1">
      <alignment horizontal="center" vertical="center" textRotation="90" wrapText="1"/>
    </xf>
    <xf numFmtId="0" fontId="10" fillId="6" borderId="29" xfId="0" applyFont="1" applyFill="1" applyBorder="1" applyAlignment="1">
      <alignment horizontal="center" vertical="center" textRotation="90"/>
    </xf>
    <xf numFmtId="0" fontId="10" fillId="10" borderId="29" xfId="0" applyFont="1" applyFill="1" applyBorder="1" applyAlignment="1">
      <alignment horizontal="center" vertical="center" textRotation="90"/>
    </xf>
    <xf numFmtId="0" fontId="10" fillId="4" borderId="29" xfId="0" applyFont="1" applyFill="1" applyBorder="1" applyAlignment="1">
      <alignment horizontal="center" vertical="center" textRotation="90"/>
    </xf>
    <xf numFmtId="0" fontId="10" fillId="0" borderId="29" xfId="0" applyFont="1" applyBorder="1" applyAlignment="1">
      <alignment horizontal="center" vertical="center" textRotation="90"/>
    </xf>
    <xf numFmtId="0" fontId="20" fillId="11" borderId="30" xfId="0" applyFont="1" applyFill="1" applyBorder="1" applyAlignment="1">
      <alignment horizontal="center" vertical="center" textRotation="90" wrapText="1"/>
    </xf>
    <xf numFmtId="0" fontId="20" fillId="0" borderId="0" xfId="0" applyFont="1"/>
    <xf numFmtId="0" fontId="20" fillId="4" borderId="13" xfId="0" applyFont="1" applyFill="1" applyBorder="1" applyAlignment="1">
      <alignment horizontal="center" vertical="center" textRotation="90" wrapText="1"/>
    </xf>
    <xf numFmtId="0" fontId="20" fillId="4" borderId="13" xfId="0" applyFont="1" applyFill="1" applyBorder="1" applyAlignment="1">
      <alignment horizontal="center" vertical="center" textRotation="90"/>
    </xf>
    <xf numFmtId="166" fontId="4" fillId="0" borderId="0" xfId="26" applyNumberFormat="1" applyFont="1" applyFill="1" applyBorder="1"/>
    <xf numFmtId="166" fontId="4" fillId="0" borderId="0" xfId="26" applyNumberFormat="1" applyFont="1" applyFill="1"/>
    <xf numFmtId="175" fontId="11" fillId="0" borderId="19" xfId="5" applyNumberFormat="1" applyFont="1" applyFill="1" applyBorder="1"/>
    <xf numFmtId="175" fontId="11" fillId="0" borderId="9" xfId="5" applyNumberFormat="1" applyFont="1" applyFill="1" applyBorder="1"/>
    <xf numFmtId="175" fontId="0" fillId="0" borderId="19"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0" fontId="25" fillId="0" borderId="11" xfId="0" applyFont="1" applyBorder="1"/>
    <xf numFmtId="175" fontId="0" fillId="0" borderId="12" xfId="5" applyNumberFormat="1" applyFont="1" applyFill="1" applyBorder="1"/>
    <xf numFmtId="180" fontId="18" fillId="0" borderId="19" xfId="0" applyNumberFormat="1" applyFont="1" applyBorder="1"/>
    <xf numFmtId="180" fontId="18" fillId="0" borderId="9" xfId="0" applyNumberFormat="1" applyFont="1" applyBorder="1"/>
    <xf numFmtId="180" fontId="18" fillId="0" borderId="7" xfId="0" applyNumberFormat="1" applyFont="1" applyBorder="1"/>
    <xf numFmtId="0" fontId="21" fillId="0" borderId="17" xfId="0" applyFont="1" applyBorder="1"/>
    <xf numFmtId="180" fontId="0" fillId="0" borderId="8" xfId="0" applyNumberFormat="1" applyBorder="1"/>
    <xf numFmtId="180" fontId="20" fillId="0" borderId="9" xfId="0" applyNumberFormat="1" applyFont="1" applyBorder="1"/>
    <xf numFmtId="180" fontId="20" fillId="0" borderId="18" xfId="0" applyNumberFormat="1" applyFont="1" applyBorder="1"/>
    <xf numFmtId="170" fontId="0" fillId="0" borderId="19" xfId="0" applyNumberFormat="1" applyBorder="1" applyAlignment="1">
      <alignment horizontal="right"/>
    </xf>
    <xf numFmtId="170" fontId="0" fillId="0" borderId="9" xfId="0" applyNumberFormat="1" applyBorder="1" applyAlignment="1">
      <alignment horizontal="right"/>
    </xf>
    <xf numFmtId="180" fontId="0" fillId="0" borderId="0" xfId="0" applyNumberFormat="1"/>
    <xf numFmtId="170" fontId="0" fillId="0" borderId="7" xfId="0" applyNumberFormat="1" applyBorder="1" applyAlignment="1">
      <alignment horizontal="right"/>
    </xf>
    <xf numFmtId="170" fontId="0" fillId="0" borderId="0" xfId="0" applyNumberFormat="1" applyAlignment="1">
      <alignment horizontal="right"/>
    </xf>
    <xf numFmtId="180" fontId="4" fillId="0" borderId="12" xfId="0" applyNumberFormat="1" applyFont="1" applyBorder="1"/>
    <xf numFmtId="170" fontId="0" fillId="0" borderId="19" xfId="0" applyNumberFormat="1" applyBorder="1"/>
    <xf numFmtId="170" fontId="0" fillId="0" borderId="7" xfId="0" applyNumberFormat="1" applyBorder="1"/>
    <xf numFmtId="170" fontId="0" fillId="0" borderId="0" xfId="0" applyNumberFormat="1"/>
    <xf numFmtId="180" fontId="0" fillId="0" borderId="12" xfId="0" applyNumberFormat="1" applyBorder="1"/>
    <xf numFmtId="0" fontId="10" fillId="9" borderId="13" xfId="0" applyFont="1" applyFill="1" applyBorder="1" applyAlignment="1">
      <alignment horizontal="center" vertical="center" textRotation="90" wrapText="1"/>
    </xf>
    <xf numFmtId="0" fontId="10" fillId="9" borderId="13" xfId="0" applyFont="1" applyFill="1" applyBorder="1" applyAlignment="1">
      <alignment horizontal="center" vertical="center" textRotation="90"/>
    </xf>
    <xf numFmtId="0" fontId="4" fillId="0" borderId="16" xfId="0" applyFont="1" applyBorder="1"/>
    <xf numFmtId="0" fontId="3" fillId="0" borderId="13" xfId="0" applyFont="1" applyBorder="1"/>
    <xf numFmtId="0" fontId="4" fillId="0" borderId="14" xfId="0" applyFont="1" applyBorder="1"/>
    <xf numFmtId="185" fontId="11" fillId="0" borderId="19" xfId="5" applyNumberFormat="1" applyFont="1" applyFill="1" applyBorder="1"/>
    <xf numFmtId="185" fontId="11" fillId="0" borderId="9" xfId="5" applyNumberFormat="1" applyFont="1" applyFill="1" applyBorder="1"/>
    <xf numFmtId="185" fontId="11" fillId="0" borderId="7" xfId="5" applyNumberFormat="1" applyFont="1" applyFill="1" applyBorder="1"/>
    <xf numFmtId="185" fontId="10" fillId="0" borderId="19" xfId="5" applyNumberFormat="1" applyFont="1" applyFill="1" applyBorder="1"/>
    <xf numFmtId="185" fontId="10" fillId="0" borderId="9" xfId="5" applyNumberFormat="1" applyFont="1" applyFill="1" applyBorder="1"/>
    <xf numFmtId="185" fontId="10" fillId="0" borderId="13" xfId="0" applyNumberFormat="1" applyFont="1" applyBorder="1"/>
    <xf numFmtId="0" fontId="0" fillId="0" borderId="0" xfId="0" applyAlignment="1">
      <alignment vertical="center"/>
    </xf>
    <xf numFmtId="0" fontId="10" fillId="2" borderId="14" xfId="0" applyFont="1" applyFill="1" applyBorder="1" applyAlignment="1">
      <alignment horizontal="center" vertical="center"/>
    </xf>
    <xf numFmtId="0" fontId="10" fillId="2" borderId="13" xfId="0" applyFont="1" applyFill="1" applyBorder="1" applyAlignment="1">
      <alignment horizontal="center" vertical="center"/>
    </xf>
    <xf numFmtId="185" fontId="0" fillId="0" borderId="0" xfId="5" applyNumberFormat="1" applyFont="1" applyFill="1" applyBorder="1"/>
    <xf numFmtId="0" fontId="20" fillId="0" borderId="0" xfId="0" applyFont="1" applyAlignment="1">
      <alignment vertical="center"/>
    </xf>
    <xf numFmtId="0" fontId="10" fillId="2" borderId="13" xfId="0" applyFont="1" applyFill="1" applyBorder="1" applyAlignment="1">
      <alignment horizontal="center" vertical="center" wrapText="1"/>
    </xf>
    <xf numFmtId="0" fontId="26" fillId="2" borderId="18" xfId="0" applyFont="1" applyFill="1" applyBorder="1" applyAlignment="1">
      <alignment horizontal="center" vertical="center"/>
    </xf>
    <xf numFmtId="0" fontId="20" fillId="0" borderId="13" xfId="0" applyFont="1" applyBorder="1" applyAlignment="1">
      <alignment vertical="center"/>
    </xf>
    <xf numFmtId="0" fontId="0" fillId="0" borderId="18" xfId="0" applyBorder="1"/>
    <xf numFmtId="179" fontId="10" fillId="0" borderId="9" xfId="5" applyNumberFormat="1" applyFont="1" applyFill="1" applyBorder="1"/>
    <xf numFmtId="179" fontId="10" fillId="0" borderId="19" xfId="5" applyNumberFormat="1" applyFont="1" applyFill="1" applyBorder="1"/>
    <xf numFmtId="185" fontId="0" fillId="0" borderId="19" xfId="5" applyNumberFormat="1" applyFont="1" applyFill="1" applyBorder="1"/>
    <xf numFmtId="185" fontId="0" fillId="0" borderId="9" xfId="5" applyNumberFormat="1" applyFont="1" applyFill="1" applyBorder="1"/>
    <xf numFmtId="185" fontId="18" fillId="0" borderId="19" xfId="5" applyNumberFormat="1" applyFont="1" applyFill="1" applyBorder="1"/>
    <xf numFmtId="185" fontId="0" fillId="0" borderId="7" xfId="5" applyNumberFormat="1" applyFont="1" applyFill="1" applyBorder="1"/>
    <xf numFmtId="170" fontId="0" fillId="0" borderId="9" xfId="0" applyNumberFormat="1" applyBorder="1"/>
    <xf numFmtId="185" fontId="18" fillId="0" borderId="7" xfId="5" applyNumberFormat="1" applyFont="1" applyFill="1" applyBorder="1"/>
    <xf numFmtId="185" fontId="0" fillId="0" borderId="17" xfId="5" applyNumberFormat="1" applyFont="1" applyFill="1" applyBorder="1"/>
    <xf numFmtId="185" fontId="18" fillId="0" borderId="17" xfId="5" applyNumberFormat="1" applyFont="1" applyFill="1" applyBorder="1"/>
    <xf numFmtId="0" fontId="24" fillId="0" borderId="17" xfId="0" applyFont="1" applyBorder="1"/>
    <xf numFmtId="0" fontId="0" fillId="0" borderId="8" xfId="0" applyBorder="1"/>
    <xf numFmtId="9" fontId="0" fillId="0" borderId="8" xfId="26" applyFont="1" applyBorder="1"/>
    <xf numFmtId="0" fontId="26" fillId="2" borderId="18" xfId="0" applyFont="1" applyFill="1" applyBorder="1" applyAlignment="1">
      <alignment horizontal="center"/>
    </xf>
    <xf numFmtId="0" fontId="0" fillId="0" borderId="14" xfId="0" applyBorder="1" applyAlignment="1">
      <alignment horizontal="center"/>
    </xf>
    <xf numFmtId="0" fontId="0" fillId="0" borderId="14" xfId="0" applyBorder="1"/>
    <xf numFmtId="43" fontId="0" fillId="0" borderId="14" xfId="5" applyFont="1" applyBorder="1"/>
    <xf numFmtId="166" fontId="0" fillId="0" borderId="14" xfId="26" applyNumberFormat="1"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0" fontId="27" fillId="0" borderId="0" xfId="0" applyFont="1" applyAlignment="1">
      <alignment horizontal="left" wrapText="1" readingOrder="1"/>
    </xf>
    <xf numFmtId="0" fontId="27" fillId="0" borderId="0" xfId="0" applyFont="1" applyAlignment="1">
      <alignment horizontal="center" wrapText="1" readingOrder="1"/>
    </xf>
    <xf numFmtId="170" fontId="28" fillId="0" borderId="0" xfId="0" applyNumberFormat="1" applyFont="1"/>
    <xf numFmtId="170" fontId="27" fillId="0" borderId="0" xfId="0" applyNumberFormat="1" applyFont="1" applyAlignment="1">
      <alignment horizontal="center" wrapText="1" readingOrder="1"/>
    </xf>
    <xf numFmtId="0" fontId="29" fillId="0" borderId="0" xfId="0" applyFont="1" applyAlignment="1">
      <alignment horizontal="left" wrapText="1" readingOrder="1"/>
    </xf>
    <xf numFmtId="9" fontId="0" fillId="0" borderId="12" xfId="26" applyFont="1" applyBorder="1"/>
    <xf numFmtId="0" fontId="10" fillId="2" borderId="14" xfId="0" applyFont="1" applyFill="1" applyBorder="1" applyAlignment="1">
      <alignment horizontal="center" vertical="center" wrapText="1"/>
    </xf>
    <xf numFmtId="0" fontId="0" fillId="0" borderId="22" xfId="0" applyBorder="1"/>
    <xf numFmtId="0" fontId="10" fillId="6" borderId="26" xfId="0" applyFont="1" applyFill="1" applyBorder="1" applyAlignment="1">
      <alignment horizontal="center" vertical="center" textRotation="90"/>
    </xf>
    <xf numFmtId="0" fontId="10" fillId="10" borderId="34" xfId="0" applyFont="1" applyFill="1" applyBorder="1" applyAlignment="1">
      <alignment horizontal="center" vertical="center" textRotation="90"/>
    </xf>
    <xf numFmtId="0" fontId="10" fillId="4" borderId="34" xfId="0" applyFont="1" applyFill="1" applyBorder="1" applyAlignment="1">
      <alignment horizontal="center" vertical="center" textRotation="90"/>
    </xf>
    <xf numFmtId="0" fontId="10" fillId="0" borderId="34" xfId="0" applyFont="1" applyBorder="1" applyAlignment="1">
      <alignment horizontal="center" vertical="center" textRotation="90"/>
    </xf>
    <xf numFmtId="0" fontId="10" fillId="6" borderId="35" xfId="0" applyFont="1" applyFill="1" applyBorder="1" applyAlignment="1">
      <alignment horizontal="center" vertical="center" textRotation="90"/>
    </xf>
    <xf numFmtId="185" fontId="10" fillId="0" borderId="7" xfId="0" applyNumberFormat="1" applyFont="1" applyBorder="1"/>
    <xf numFmtId="0" fontId="10" fillId="0" borderId="13" xfId="0" applyFont="1" applyBorder="1"/>
    <xf numFmtId="0" fontId="10" fillId="10" borderId="25" xfId="0" applyFont="1" applyFill="1" applyBorder="1" applyAlignment="1">
      <alignment horizontal="center" vertical="center" textRotation="90"/>
    </xf>
    <xf numFmtId="0" fontId="10" fillId="6" borderId="34" xfId="0" applyFont="1" applyFill="1" applyBorder="1" applyAlignment="1">
      <alignment horizontal="center" vertical="center" textRotation="90"/>
    </xf>
    <xf numFmtId="0" fontId="10" fillId="0" borderId="26" xfId="0" applyFont="1" applyBorder="1" applyAlignment="1">
      <alignment horizontal="center" vertical="center" textRotation="90"/>
    </xf>
    <xf numFmtId="187" fontId="10" fillId="0" borderId="9" xfId="5" applyNumberFormat="1" applyFont="1" applyFill="1" applyBorder="1" applyAlignment="1">
      <alignment horizontal="center"/>
    </xf>
    <xf numFmtId="187" fontId="10" fillId="0" borderId="19" xfId="5" applyNumberFormat="1" applyFont="1" applyFill="1" applyBorder="1" applyAlignment="1">
      <alignment horizontal="center"/>
    </xf>
    <xf numFmtId="187" fontId="10" fillId="0" borderId="9" xfId="5" applyNumberFormat="1" applyFont="1" applyFill="1" applyBorder="1"/>
    <xf numFmtId="187" fontId="10" fillId="0" borderId="19" xfId="5" applyNumberFormat="1" applyFont="1" applyFill="1" applyBorder="1"/>
    <xf numFmtId="187" fontId="10" fillId="0" borderId="7" xfId="5" applyNumberFormat="1" applyFont="1" applyFill="1" applyBorder="1"/>
    <xf numFmtId="0" fontId="10" fillId="0" borderId="4" xfId="0" applyFont="1" applyBorder="1" applyAlignment="1">
      <alignment horizontal="center" vertical="center" textRotation="90"/>
    </xf>
    <xf numFmtId="0" fontId="10" fillId="0" borderId="6" xfId="0" applyFont="1" applyBorder="1" applyAlignment="1">
      <alignment horizontal="center" vertical="center" textRotation="90"/>
    </xf>
    <xf numFmtId="0" fontId="20" fillId="0" borderId="11" xfId="0" applyFont="1" applyBorder="1" applyAlignment="1">
      <alignment vertical="center"/>
    </xf>
    <xf numFmtId="0" fontId="0" fillId="0" borderId="11" xfId="0" applyBorder="1"/>
    <xf numFmtId="0" fontId="20" fillId="0" borderId="12" xfId="0" applyFont="1" applyBorder="1"/>
    <xf numFmtId="0" fontId="20" fillId="6" borderId="34" xfId="0" applyFont="1" applyFill="1" applyBorder="1" applyAlignment="1">
      <alignment horizontal="center" vertical="center" textRotation="90"/>
    </xf>
    <xf numFmtId="0" fontId="20" fillId="10" borderId="26" xfId="0" applyFont="1" applyFill="1" applyBorder="1" applyAlignment="1">
      <alignment horizontal="center" vertical="center" textRotation="90"/>
    </xf>
    <xf numFmtId="0" fontId="20" fillId="4" borderId="26" xfId="0" applyFont="1" applyFill="1" applyBorder="1" applyAlignment="1">
      <alignment horizontal="center" vertical="center" textRotation="90"/>
    </xf>
    <xf numFmtId="0" fontId="0" fillId="0" borderId="19" xfId="0" applyBorder="1" applyAlignment="1">
      <alignment horizontal="center"/>
    </xf>
    <xf numFmtId="185" fontId="0" fillId="6" borderId="19" xfId="5" applyNumberFormat="1" applyFont="1" applyFill="1" applyBorder="1"/>
    <xf numFmtId="185" fontId="0" fillId="10" borderId="19" xfId="5" applyNumberFormat="1" applyFont="1" applyFill="1" applyBorder="1"/>
    <xf numFmtId="185" fontId="0" fillId="4" borderId="19" xfId="0" applyNumberFormat="1" applyFill="1" applyBorder="1"/>
    <xf numFmtId="185" fontId="20" fillId="0" borderId="19" xfId="0" applyNumberFormat="1" applyFont="1" applyBorder="1"/>
    <xf numFmtId="185" fontId="0" fillId="0" borderId="19" xfId="0" applyNumberFormat="1" applyBorder="1"/>
    <xf numFmtId="0" fontId="0" fillId="0" borderId="19" xfId="0"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0" fillId="0" borderId="23" xfId="0" applyBorder="1"/>
    <xf numFmtId="0" fontId="20" fillId="0" borderId="26" xfId="0" applyFont="1" applyBorder="1" applyAlignment="1">
      <alignment horizontal="center" vertical="center" textRotation="90" wrapText="1"/>
    </xf>
    <xf numFmtId="0" fontId="20" fillId="6" borderId="29" xfId="0" applyFont="1" applyFill="1" applyBorder="1" applyAlignment="1">
      <alignment horizontal="center" vertical="center" textRotation="90"/>
    </xf>
    <xf numFmtId="0" fontId="20" fillId="10" borderId="37" xfId="0" applyFont="1" applyFill="1" applyBorder="1" applyAlignment="1">
      <alignment horizontal="center" vertical="center" textRotation="90"/>
    </xf>
    <xf numFmtId="0" fontId="20" fillId="4" borderId="29" xfId="0" applyFont="1" applyFill="1" applyBorder="1" applyAlignment="1">
      <alignment horizontal="center" vertical="center" textRotation="90"/>
    </xf>
    <xf numFmtId="0" fontId="20" fillId="0" borderId="37" xfId="0" applyFont="1" applyBorder="1" applyAlignment="1">
      <alignment horizontal="center" vertical="center" textRotation="90"/>
    </xf>
    <xf numFmtId="0" fontId="20" fillId="0" borderId="29" xfId="0" applyFont="1" applyBorder="1" applyAlignment="1">
      <alignment horizontal="center" vertical="center" textRotation="90" wrapText="1"/>
    </xf>
    <xf numFmtId="187" fontId="0" fillId="6" borderId="19" xfId="5" applyNumberFormat="1" applyFont="1" applyFill="1" applyBorder="1"/>
    <xf numFmtId="187" fontId="0" fillId="10" borderId="9" xfId="5" applyNumberFormat="1" applyFont="1" applyFill="1" applyBorder="1"/>
    <xf numFmtId="187" fontId="0" fillId="4" borderId="19" xfId="5" applyNumberFormat="1" applyFont="1" applyFill="1" applyBorder="1"/>
    <xf numFmtId="187" fontId="20" fillId="0" borderId="9" xfId="5" applyNumberFormat="1" applyFont="1" applyFill="1" applyBorder="1"/>
    <xf numFmtId="187" fontId="0" fillId="10" borderId="19" xfId="5" applyNumberFormat="1" applyFont="1" applyFill="1" applyBorder="1"/>
    <xf numFmtId="187" fontId="0" fillId="4" borderId="9" xfId="5" applyNumberFormat="1" applyFont="1" applyFill="1" applyBorder="1"/>
    <xf numFmtId="187" fontId="20" fillId="0" borderId="19" xfId="5" applyNumberFormat="1" applyFont="1" applyFill="1" applyBorder="1"/>
    <xf numFmtId="185" fontId="20" fillId="0" borderId="12" xfId="0" applyNumberFormat="1" applyFont="1" applyBorder="1"/>
    <xf numFmtId="0" fontId="0" fillId="0" borderId="13" xfId="0" applyBorder="1"/>
    <xf numFmtId="180" fontId="22" fillId="0" borderId="19" xfId="0" applyNumberFormat="1" applyFont="1" applyBorder="1"/>
    <xf numFmtId="180" fontId="22" fillId="0" borderId="9" xfId="0" applyNumberFormat="1" applyFont="1" applyBorder="1"/>
    <xf numFmtId="0" fontId="22" fillId="0" borderId="9" xfId="0" applyFont="1" applyBorder="1"/>
    <xf numFmtId="180" fontId="22" fillId="0" borderId="12" xfId="0" applyNumberFormat="1" applyFont="1" applyBorder="1"/>
    <xf numFmtId="180" fontId="5" fillId="0" borderId="19" xfId="0" applyNumberFormat="1" applyFont="1" applyBorder="1"/>
    <xf numFmtId="180" fontId="5" fillId="0" borderId="12" xfId="0" applyNumberFormat="1" applyFont="1" applyBorder="1"/>
    <xf numFmtId="0" fontId="4" fillId="0" borderId="11" xfId="0" applyFont="1" applyBorder="1"/>
    <xf numFmtId="0" fontId="5" fillId="0" borderId="11" xfId="0" applyFont="1" applyBorder="1" applyAlignment="1">
      <alignment vertical="center"/>
    </xf>
    <xf numFmtId="0" fontId="22" fillId="0" borderId="12" xfId="0" applyFont="1" applyBorder="1" applyAlignment="1">
      <alignment vertical="center"/>
    </xf>
    <xf numFmtId="0" fontId="5" fillId="2" borderId="14" xfId="0" applyFont="1" applyFill="1" applyBorder="1" applyAlignment="1">
      <alignment horizontal="center" vertical="center"/>
    </xf>
    <xf numFmtId="0" fontId="5" fillId="2" borderId="14" xfId="0" applyFont="1" applyFill="1" applyBorder="1" applyAlignment="1">
      <alignment horizontal="center" vertical="center" wrapText="1"/>
    </xf>
    <xf numFmtId="185" fontId="22" fillId="0" borderId="10" xfId="5" applyNumberFormat="1" applyFont="1" applyFill="1" applyBorder="1"/>
    <xf numFmtId="185" fontId="22" fillId="0" borderId="19" xfId="5" applyNumberFormat="1" applyFont="1" applyFill="1" applyBorder="1"/>
    <xf numFmtId="185" fontId="22" fillId="0" borderId="9" xfId="5" applyNumberFormat="1" applyFont="1" applyFill="1" applyBorder="1"/>
    <xf numFmtId="185" fontId="22" fillId="0" borderId="19" xfId="0" applyNumberFormat="1" applyFont="1" applyBorder="1"/>
    <xf numFmtId="185" fontId="22" fillId="0" borderId="7" xfId="5" applyNumberFormat="1" applyFont="1" applyFill="1" applyBorder="1"/>
    <xf numFmtId="0" fontId="8" fillId="0" borderId="11" xfId="0" applyFont="1" applyBorder="1"/>
    <xf numFmtId="0" fontId="22" fillId="0" borderId="12" xfId="0" applyFont="1" applyBorder="1"/>
    <xf numFmtId="185" fontId="22" fillId="0" borderId="12" xfId="5" applyNumberFormat="1" applyFont="1" applyFill="1" applyBorder="1"/>
    <xf numFmtId="0" fontId="22" fillId="0" borderId="13" xfId="0" applyFont="1" applyBorder="1" applyAlignment="1">
      <alignment vertical="center"/>
    </xf>
    <xf numFmtId="185" fontId="5" fillId="0" borderId="19" xfId="0" applyNumberFormat="1" applyFont="1" applyBorder="1"/>
    <xf numFmtId="185" fontId="5" fillId="0" borderId="12" xfId="0" applyNumberFormat="1" applyFont="1" applyBorder="1"/>
    <xf numFmtId="0" fontId="20" fillId="6" borderId="26" xfId="0" applyFont="1" applyFill="1" applyBorder="1" applyAlignment="1">
      <alignment horizontal="center" vertical="center" textRotation="90"/>
    </xf>
    <xf numFmtId="0" fontId="20" fillId="4" borderId="35" xfId="0" applyFont="1" applyFill="1" applyBorder="1" applyAlignment="1">
      <alignment horizontal="center" vertical="center" textRotation="90"/>
    </xf>
    <xf numFmtId="0" fontId="20" fillId="3" borderId="27" xfId="0" applyFont="1" applyFill="1" applyBorder="1" applyAlignment="1">
      <alignment horizontal="center" vertical="center" textRotation="90" wrapText="1"/>
    </xf>
    <xf numFmtId="0" fontId="0" fillId="11" borderId="9" xfId="0" applyFill="1" applyBorder="1" applyAlignment="1">
      <alignment horizontal="center"/>
    </xf>
    <xf numFmtId="185" fontId="20" fillId="3" borderId="19" xfId="0" applyNumberFormat="1" applyFont="1" applyFill="1" applyBorder="1"/>
    <xf numFmtId="185" fontId="0" fillId="11" borderId="19" xfId="0" applyNumberFormat="1" applyFill="1" applyBorder="1"/>
    <xf numFmtId="185" fontId="20" fillId="11" borderId="19" xfId="0" applyNumberFormat="1" applyFont="1" applyFill="1" applyBorder="1"/>
    <xf numFmtId="185" fontId="0" fillId="4" borderId="7" xfId="0" applyNumberFormat="1" applyFill="1" applyBorder="1"/>
    <xf numFmtId="185" fontId="0" fillId="4" borderId="9" xfId="0" applyNumberFormat="1" applyFill="1" applyBorder="1"/>
    <xf numFmtId="0" fontId="31" fillId="0" borderId="17" xfId="0" applyFont="1" applyBorder="1"/>
    <xf numFmtId="185" fontId="20" fillId="11" borderId="12" xfId="0" applyNumberFormat="1" applyFont="1" applyFill="1" applyBorder="1"/>
    <xf numFmtId="43" fontId="0" fillId="0" borderId="0" xfId="0" applyNumberFormat="1"/>
    <xf numFmtId="0" fontId="20" fillId="12" borderId="27" xfId="0" applyFont="1" applyFill="1" applyBorder="1" applyAlignment="1">
      <alignment horizontal="center" vertical="center" textRotation="90" wrapText="1"/>
    </xf>
    <xf numFmtId="0" fontId="20" fillId="6" borderId="22" xfId="0" applyFont="1" applyFill="1" applyBorder="1" applyAlignment="1">
      <alignment horizontal="center" vertical="center" textRotation="90"/>
    </xf>
    <xf numFmtId="0" fontId="20" fillId="10" borderId="36" xfId="0" applyFont="1" applyFill="1" applyBorder="1" applyAlignment="1">
      <alignment horizontal="center" vertical="center" textRotation="90"/>
    </xf>
    <xf numFmtId="0" fontId="20" fillId="4" borderId="33" xfId="0" applyFont="1" applyFill="1" applyBorder="1" applyAlignment="1">
      <alignment horizontal="center" vertical="center" textRotation="90"/>
    </xf>
    <xf numFmtId="0" fontId="20" fillId="3" borderId="36" xfId="0" applyFont="1" applyFill="1" applyBorder="1" applyAlignment="1">
      <alignment horizontal="center" vertical="center" textRotation="90" wrapText="1"/>
    </xf>
    <xf numFmtId="185" fontId="20" fillId="12" borderId="19" xfId="0" applyNumberFormat="1" applyFont="1" applyFill="1" applyBorder="1"/>
    <xf numFmtId="187" fontId="0" fillId="3" borderId="9" xfId="5" applyNumberFormat="1" applyFont="1" applyFill="1" applyBorder="1"/>
    <xf numFmtId="187" fontId="0" fillId="3" borderId="19" xfId="5" applyNumberFormat="1" applyFont="1" applyFill="1" applyBorder="1"/>
    <xf numFmtId="185" fontId="0" fillId="10" borderId="9" xfId="5" applyNumberFormat="1" applyFont="1" applyFill="1" applyBorder="1"/>
    <xf numFmtId="185" fontId="0" fillId="4" borderId="19" xfId="5" applyNumberFormat="1" applyFont="1" applyFill="1" applyBorder="1"/>
    <xf numFmtId="187" fontId="0" fillId="0" borderId="12" xfId="5" applyNumberFormat="1" applyFont="1" applyFill="1" applyBorder="1"/>
    <xf numFmtId="0" fontId="3" fillId="0" borderId="40" xfId="0" applyFont="1" applyBorder="1" applyAlignment="1">
      <alignment horizontal="left"/>
    </xf>
    <xf numFmtId="0" fontId="12" fillId="0" borderId="0" xfId="1964" applyFont="1" applyAlignment="1">
      <alignment textRotation="90" wrapText="1"/>
    </xf>
    <xf numFmtId="0" fontId="0" fillId="0" borderId="0" xfId="0" applyAlignment="1">
      <alignment textRotation="90"/>
    </xf>
    <xf numFmtId="0" fontId="12"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0" fontId="4" fillId="0" borderId="14" xfId="0" applyFont="1" applyBorder="1" applyAlignment="1">
      <alignment textRotation="90"/>
    </xf>
    <xf numFmtId="0" fontId="4" fillId="0" borderId="14" xfId="0" applyFont="1" applyBorder="1" applyAlignment="1">
      <alignment horizontal="center" textRotation="90"/>
    </xf>
    <xf numFmtId="0" fontId="4" fillId="0" borderId="14" xfId="0" applyFont="1" applyBorder="1" applyAlignment="1">
      <alignment horizontal="center" textRotation="90" wrapText="1"/>
    </xf>
    <xf numFmtId="185" fontId="4" fillId="0" borderId="0" xfId="5" applyNumberFormat="1" applyFont="1"/>
    <xf numFmtId="0" fontId="6" fillId="0" borderId="14" xfId="1964" applyFont="1" applyBorder="1" applyAlignment="1">
      <alignment horizontal="center" textRotation="90" wrapText="1"/>
    </xf>
    <xf numFmtId="0" fontId="0" fillId="0" borderId="10" xfId="0" applyBorder="1"/>
    <xf numFmtId="0" fontId="3" fillId="0" borderId="16" xfId="0" applyFont="1" applyBorder="1" applyAlignment="1">
      <alignment horizontal="center"/>
    </xf>
    <xf numFmtId="43" fontId="4" fillId="0" borderId="0" xfId="5" applyFont="1"/>
    <xf numFmtId="170" fontId="4" fillId="0" borderId="0" xfId="5" applyNumberFormat="1" applyFont="1"/>
    <xf numFmtId="0" fontId="4" fillId="0" borderId="15" xfId="0" applyFont="1" applyBorder="1"/>
    <xf numFmtId="0" fontId="15" fillId="0" borderId="14" xfId="1964" applyFont="1" applyBorder="1" applyAlignment="1">
      <alignment horizontal="center" textRotation="90" wrapText="1"/>
    </xf>
    <xf numFmtId="0" fontId="4" fillId="0" borderId="20" xfId="0" applyFont="1" applyBorder="1"/>
    <xf numFmtId="0" fontId="4" fillId="0" borderId="0" xfId="0" applyFont="1" applyAlignment="1">
      <alignment textRotation="90" wrapText="1"/>
    </xf>
    <xf numFmtId="170" fontId="16" fillId="0" borderId="0" xfId="5" applyNumberFormat="1" applyFont="1"/>
    <xf numFmtId="0" fontId="6" fillId="0" borderId="0" xfId="1964" applyFont="1" applyAlignment="1">
      <alignment textRotation="90" wrapText="1"/>
    </xf>
    <xf numFmtId="0" fontId="5" fillId="0" borderId="40" xfId="0" applyFont="1" applyBorder="1" applyAlignment="1">
      <alignment horizontal="center"/>
    </xf>
    <xf numFmtId="0" fontId="20" fillId="0" borderId="41" xfId="0" applyFont="1" applyBorder="1"/>
    <xf numFmtId="0" fontId="0" fillId="0" borderId="42" xfId="0" applyBorder="1"/>
    <xf numFmtId="0" fontId="0" fillId="0" borderId="43" xfId="0" applyBorder="1"/>
    <xf numFmtId="0" fontId="0" fillId="0" borderId="44" xfId="0" applyBorder="1"/>
    <xf numFmtId="0" fontId="0" fillId="0" borderId="40"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4" borderId="0" xfId="0" applyFill="1"/>
    <xf numFmtId="170" fontId="0" fillId="4" borderId="0" xfId="0" applyNumberFormat="1" applyFill="1"/>
    <xf numFmtId="0" fontId="17" fillId="0" borderId="0" xfId="0" applyFont="1"/>
    <xf numFmtId="0" fontId="0" fillId="0" borderId="51" xfId="0" applyBorder="1"/>
    <xf numFmtId="0" fontId="0" fillId="0" borderId="52" xfId="0" applyBorder="1"/>
    <xf numFmtId="0" fontId="0" fillId="12" borderId="53" xfId="0" applyFill="1" applyBorder="1"/>
    <xf numFmtId="0" fontId="0" fillId="12" borderId="54" xfId="0" applyFill="1" applyBorder="1"/>
    <xf numFmtId="0" fontId="0" fillId="0" borderId="55" xfId="0" applyBorder="1"/>
    <xf numFmtId="0" fontId="32" fillId="12" borderId="56" xfId="0" applyFont="1" applyFill="1" applyBorder="1" applyAlignment="1">
      <alignment horizontal="right" vertical="center"/>
    </xf>
    <xf numFmtId="0" fontId="0" fillId="12" borderId="57" xfId="0" applyFill="1" applyBorder="1"/>
    <xf numFmtId="0" fontId="4" fillId="14" borderId="0" xfId="0" applyFont="1" applyFill="1"/>
    <xf numFmtId="0" fontId="5" fillId="0" borderId="0" xfId="0" applyFont="1" applyAlignment="1">
      <alignment vertical="center"/>
    </xf>
    <xf numFmtId="0" fontId="3" fillId="0" borderId="58" xfId="0" applyFont="1" applyBorder="1"/>
    <xf numFmtId="0" fontId="0" fillId="0" borderId="60" xfId="0" applyBorder="1"/>
    <xf numFmtId="0" fontId="3" fillId="0" borderId="13" xfId="0" applyFont="1" applyBorder="1" applyAlignment="1">
      <alignment horizontal="center" textRotation="90"/>
    </xf>
    <xf numFmtId="0" fontId="3" fillId="0" borderId="14" xfId="0" applyFont="1" applyBorder="1" applyAlignment="1">
      <alignment horizontal="center" textRotation="90"/>
    </xf>
    <xf numFmtId="0" fontId="3" fillId="2" borderId="14" xfId="0" applyFont="1" applyFill="1" applyBorder="1" applyAlignment="1">
      <alignment horizontal="center" textRotation="90"/>
    </xf>
    <xf numFmtId="0" fontId="3" fillId="15" borderId="14" xfId="0" applyFont="1" applyFill="1" applyBorder="1" applyAlignment="1">
      <alignment horizontal="center" textRotation="90" wrapText="1"/>
    </xf>
    <xf numFmtId="186" fontId="4" fillId="2" borderId="0" xfId="5" applyNumberFormat="1" applyFont="1" applyFill="1" applyBorder="1"/>
    <xf numFmtId="186" fontId="4" fillId="2" borderId="19" xfId="5" applyNumberFormat="1" applyFont="1" applyFill="1" applyBorder="1"/>
    <xf numFmtId="186" fontId="4" fillId="2" borderId="0" xfId="0" applyNumberFormat="1" applyFont="1" applyFill="1"/>
    <xf numFmtId="186" fontId="4" fillId="2" borderId="19" xfId="0" applyNumberFormat="1" applyFont="1" applyFill="1" applyBorder="1"/>
    <xf numFmtId="186" fontId="4" fillId="15" borderId="0" xfId="5" applyNumberFormat="1" applyFont="1" applyFill="1" applyBorder="1"/>
    <xf numFmtId="187" fontId="4" fillId="2" borderId="0" xfId="5" applyNumberFormat="1" applyFont="1" applyFill="1" applyBorder="1"/>
    <xf numFmtId="187" fontId="4" fillId="2" borderId="19" xfId="5" applyNumberFormat="1" applyFont="1" applyFill="1" applyBorder="1"/>
    <xf numFmtId="187" fontId="4" fillId="15" borderId="19" xfId="5" applyNumberFormat="1" applyFont="1" applyFill="1" applyBorder="1"/>
    <xf numFmtId="186" fontId="4" fillId="2" borderId="0" xfId="26" applyNumberFormat="1" applyFont="1" applyFill="1" applyBorder="1"/>
    <xf numFmtId="186" fontId="4" fillId="15" borderId="0" xfId="26" applyNumberFormat="1" applyFont="1" applyFill="1" applyBorder="1"/>
    <xf numFmtId="0" fontId="4" fillId="0" borderId="19" xfId="0" applyFont="1" applyBorder="1" applyAlignment="1">
      <alignment horizontal="center"/>
    </xf>
    <xf numFmtId="186" fontId="6" fillId="2" borderId="0" xfId="5" applyNumberFormat="1" applyFont="1" applyFill="1" applyBorder="1"/>
    <xf numFmtId="0" fontId="25" fillId="0" borderId="0" xfId="0" applyFont="1"/>
    <xf numFmtId="0" fontId="3" fillId="0" borderId="60" xfId="0" applyFont="1" applyBorder="1" applyAlignment="1">
      <alignment horizontal="center"/>
    </xf>
    <xf numFmtId="0" fontId="3" fillId="15" borderId="14" xfId="0" applyFont="1" applyFill="1" applyBorder="1" applyAlignment="1">
      <alignment horizontal="center" textRotation="90"/>
    </xf>
    <xf numFmtId="0" fontId="3" fillId="16" borderId="14" xfId="0" applyFont="1" applyFill="1" applyBorder="1" applyAlignment="1">
      <alignment horizontal="center" textRotation="90" wrapText="1"/>
    </xf>
    <xf numFmtId="186" fontId="4" fillId="15" borderId="19" xfId="5" applyNumberFormat="1" applyFont="1" applyFill="1" applyBorder="1"/>
    <xf numFmtId="186" fontId="6" fillId="15" borderId="19" xfId="1964" applyNumberFormat="1" applyFont="1" applyFill="1" applyBorder="1"/>
    <xf numFmtId="186" fontId="4" fillId="16" borderId="19" xfId="5" applyNumberFormat="1" applyFont="1" applyFill="1" applyBorder="1"/>
    <xf numFmtId="186" fontId="4" fillId="16" borderId="0" xfId="5" applyNumberFormat="1" applyFont="1" applyFill="1" applyBorder="1"/>
    <xf numFmtId="187" fontId="4" fillId="16" borderId="19" xfId="5" applyNumberFormat="1" applyFont="1" applyFill="1" applyBorder="1"/>
    <xf numFmtId="186" fontId="4" fillId="15" borderId="0" xfId="0" applyNumberFormat="1" applyFont="1" applyFill="1"/>
    <xf numFmtId="186" fontId="4" fillId="16" borderId="0" xfId="26" applyNumberFormat="1" applyFont="1" applyFill="1" applyBorder="1"/>
    <xf numFmtId="186" fontId="4" fillId="16" borderId="0" xfId="0" applyNumberFormat="1" applyFont="1" applyFill="1"/>
    <xf numFmtId="0" fontId="3" fillId="0" borderId="14" xfId="0" applyFont="1" applyBorder="1" applyAlignment="1">
      <alignment horizontal="center" textRotation="90" wrapText="1"/>
    </xf>
    <xf numFmtId="186" fontId="3" fillId="0" borderId="19" xfId="5" applyNumberFormat="1" applyFont="1" applyBorder="1"/>
    <xf numFmtId="187" fontId="3" fillId="0" borderId="19" xfId="5" applyNumberFormat="1" applyFont="1" applyFill="1" applyBorder="1"/>
    <xf numFmtId="186" fontId="3" fillId="0" borderId="0" xfId="5" applyNumberFormat="1" applyFont="1" applyBorder="1"/>
    <xf numFmtId="186" fontId="0" fillId="16" borderId="19" xfId="5" applyNumberFormat="1" applyFont="1" applyFill="1" applyBorder="1"/>
    <xf numFmtId="186" fontId="4" fillId="16" borderId="19" xfId="0" applyNumberFormat="1" applyFont="1" applyFill="1" applyBorder="1"/>
    <xf numFmtId="186" fontId="0" fillId="16" borderId="19" xfId="0" applyNumberFormat="1" applyFill="1" applyBorder="1"/>
    <xf numFmtId="187" fontId="4" fillId="0" borderId="19" xfId="5" applyNumberFormat="1" applyFont="1" applyFill="1" applyBorder="1"/>
    <xf numFmtId="0" fontId="4" fillId="14" borderId="16" xfId="0" applyFont="1" applyFill="1" applyBorder="1"/>
    <xf numFmtId="0" fontId="3" fillId="14" borderId="14" xfId="0" applyFont="1" applyFill="1" applyBorder="1" applyAlignment="1">
      <alignment horizontal="center" textRotation="90" wrapText="1"/>
    </xf>
    <xf numFmtId="0" fontId="3" fillId="0" borderId="11" xfId="0" applyFont="1" applyBorder="1" applyAlignment="1">
      <alignment horizontal="center" textRotation="90" wrapText="1"/>
    </xf>
    <xf numFmtId="186" fontId="4" fillId="14" borderId="19" xfId="5" applyNumberFormat="1" applyFont="1" applyFill="1" applyBorder="1"/>
    <xf numFmtId="186" fontId="3" fillId="0" borderId="7" xfId="5" applyNumberFormat="1" applyFont="1" applyBorder="1"/>
    <xf numFmtId="187" fontId="4" fillId="14" borderId="19" xfId="5" applyNumberFormat="1" applyFont="1" applyFill="1" applyBorder="1"/>
    <xf numFmtId="186" fontId="4" fillId="14" borderId="0" xfId="0" applyNumberFormat="1" applyFont="1" applyFill="1"/>
    <xf numFmtId="186" fontId="3" fillId="0" borderId="7" xfId="0" applyNumberFormat="1" applyFont="1" applyBorder="1"/>
    <xf numFmtId="187" fontId="4" fillId="0" borderId="7" xfId="5" applyNumberFormat="1" applyFont="1" applyFill="1" applyBorder="1"/>
    <xf numFmtId="0" fontId="4" fillId="14" borderId="8" xfId="0" applyFont="1" applyFill="1" applyBorder="1"/>
    <xf numFmtId="0" fontId="3" fillId="14" borderId="0" xfId="0" applyFont="1" applyFill="1" applyAlignment="1">
      <alignment horizontal="center"/>
    </xf>
    <xf numFmtId="186" fontId="3" fillId="14" borderId="19" xfId="5" applyNumberFormat="1" applyFont="1" applyFill="1" applyBorder="1"/>
    <xf numFmtId="187" fontId="3" fillId="14" borderId="19" xfId="5" applyNumberFormat="1" applyFont="1" applyFill="1" applyBorder="1"/>
    <xf numFmtId="186" fontId="3" fillId="14" borderId="0" xfId="5" applyNumberFormat="1" applyFont="1" applyFill="1" applyBorder="1"/>
    <xf numFmtId="0" fontId="3" fillId="17" borderId="14" xfId="0" applyFont="1" applyFill="1" applyBorder="1" applyAlignment="1">
      <alignment horizontal="center" textRotation="90" wrapText="1"/>
    </xf>
    <xf numFmtId="186" fontId="4" fillId="17" borderId="19" xfId="5" applyNumberFormat="1" applyFont="1" applyFill="1" applyBorder="1"/>
    <xf numFmtId="186" fontId="4" fillId="17" borderId="0" xfId="0" applyNumberFormat="1" applyFont="1" applyFill="1"/>
    <xf numFmtId="186" fontId="4" fillId="2" borderId="8" xfId="0" applyNumberFormat="1" applyFont="1" applyFill="1" applyBorder="1"/>
    <xf numFmtId="186" fontId="4" fillId="2" borderId="8" xfId="26" applyNumberFormat="1" applyFont="1" applyFill="1" applyBorder="1"/>
    <xf numFmtId="186" fontId="4" fillId="15" borderId="8" xfId="26" applyNumberFormat="1" applyFont="1" applyFill="1" applyBorder="1"/>
    <xf numFmtId="186" fontId="4" fillId="15" borderId="8" xfId="0" applyNumberFormat="1" applyFont="1" applyFill="1" applyBorder="1"/>
    <xf numFmtId="186" fontId="4" fillId="16" borderId="8" xfId="26" applyNumberFormat="1" applyFont="1" applyFill="1" applyBorder="1"/>
    <xf numFmtId="186" fontId="4" fillId="16" borderId="8" xfId="0" applyNumberFormat="1" applyFont="1" applyFill="1" applyBorder="1"/>
    <xf numFmtId="186" fontId="4" fillId="16" borderId="8" xfId="5" applyNumberFormat="1" applyFont="1" applyFill="1" applyBorder="1"/>
    <xf numFmtId="186" fontId="3" fillId="0" borderId="8" xfId="5" applyNumberFormat="1" applyFont="1" applyBorder="1"/>
    <xf numFmtId="186" fontId="4" fillId="14" borderId="8" xfId="0" applyNumberFormat="1" applyFont="1" applyFill="1" applyBorder="1"/>
    <xf numFmtId="186" fontId="3" fillId="0" borderId="8" xfId="0" applyNumberFormat="1" applyFont="1" applyBorder="1"/>
    <xf numFmtId="187" fontId="4" fillId="0" borderId="8" xfId="5" applyNumberFormat="1" applyFont="1" applyFill="1" applyBorder="1"/>
    <xf numFmtId="187" fontId="4" fillId="0" borderId="0" xfId="5" applyNumberFormat="1" applyFont="1" applyFill="1" applyBorder="1"/>
    <xf numFmtId="185" fontId="7" fillId="0" borderId="0" xfId="5" applyNumberFormat="1" applyFont="1" applyBorder="1"/>
    <xf numFmtId="187" fontId="3" fillId="0" borderId="8" xfId="5" applyNumberFormat="1" applyFont="1" applyFill="1" applyBorder="1"/>
    <xf numFmtId="187" fontId="4" fillId="14" borderId="8" xfId="5" applyNumberFormat="1" applyFont="1" applyFill="1" applyBorder="1"/>
    <xf numFmtId="187" fontId="4" fillId="14" borderId="0" xfId="5" applyNumberFormat="1" applyFont="1" applyFill="1" applyBorder="1"/>
    <xf numFmtId="0" fontId="14" fillId="0" borderId="0" xfId="0" applyFont="1"/>
    <xf numFmtId="0" fontId="14" fillId="0" borderId="11" xfId="0" applyFont="1" applyBorder="1" applyAlignment="1">
      <alignment horizontal="center"/>
    </xf>
    <xf numFmtId="0" fontId="14" fillId="0" borderId="13" xfId="0" applyFont="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xf>
    <xf numFmtId="0" fontId="14" fillId="0" borderId="7" xfId="0" applyFont="1" applyBorder="1" applyAlignment="1">
      <alignment horizontal="center"/>
    </xf>
    <xf numFmtId="0" fontId="14" fillId="0" borderId="9" xfId="0" applyFont="1" applyBorder="1" applyAlignment="1">
      <alignment horizontal="center"/>
    </xf>
    <xf numFmtId="0" fontId="14" fillId="2" borderId="0" xfId="0" applyFont="1" applyFill="1" applyAlignment="1">
      <alignment horizontal="center"/>
    </xf>
    <xf numFmtId="0" fontId="14" fillId="2" borderId="19" xfId="0" applyFont="1" applyFill="1" applyBorder="1" applyAlignment="1">
      <alignment horizontal="center"/>
    </xf>
    <xf numFmtId="0" fontId="14" fillId="2" borderId="16" xfId="0" applyFont="1" applyFill="1" applyBorder="1" applyAlignment="1">
      <alignment horizontal="center"/>
    </xf>
    <xf numFmtId="0" fontId="4" fillId="0" borderId="7" xfId="0" applyFont="1" applyBorder="1" applyAlignment="1">
      <alignment horizontal="right"/>
    </xf>
    <xf numFmtId="37" fontId="4" fillId="2" borderId="0" xfId="5" applyNumberFormat="1" applyFont="1" applyFill="1" applyBorder="1" applyAlignment="1">
      <alignment horizontal="right"/>
    </xf>
    <xf numFmtId="37" fontId="4" fillId="2" borderId="19" xfId="5" applyNumberFormat="1" applyFont="1" applyFill="1" applyBorder="1" applyAlignment="1">
      <alignment horizontal="right"/>
    </xf>
    <xf numFmtId="37" fontId="4" fillId="2" borderId="0" xfId="0" applyNumberFormat="1" applyFont="1" applyFill="1" applyAlignment="1">
      <alignment horizontal="right"/>
    </xf>
    <xf numFmtId="37" fontId="4" fillId="2" borderId="7" xfId="0" applyNumberFormat="1" applyFont="1" applyFill="1" applyBorder="1" applyAlignment="1">
      <alignment horizontal="right"/>
    </xf>
    <xf numFmtId="37" fontId="4" fillId="2" borderId="19" xfId="0" applyNumberFormat="1" applyFont="1" applyFill="1" applyBorder="1" applyAlignment="1">
      <alignment horizontal="right"/>
    </xf>
    <xf numFmtId="0" fontId="4" fillId="0" borderId="17" xfId="0" applyFont="1" applyBorder="1" applyAlignment="1">
      <alignment horizontal="center"/>
    </xf>
    <xf numFmtId="37" fontId="4" fillId="2" borderId="8" xfId="0" applyNumberFormat="1" applyFont="1" applyFill="1" applyBorder="1" applyAlignment="1">
      <alignment horizontal="right"/>
    </xf>
    <xf numFmtId="0" fontId="4" fillId="0" borderId="20" xfId="0" applyFont="1" applyBorder="1" applyAlignment="1">
      <alignment horizontal="center"/>
    </xf>
    <xf numFmtId="0" fontId="4" fillId="0" borderId="10" xfId="0" applyFont="1" applyBorder="1" applyAlignment="1">
      <alignment horizontal="center"/>
    </xf>
    <xf numFmtId="37" fontId="6" fillId="2" borderId="16" xfId="5" applyNumberFormat="1" applyFont="1" applyFill="1" applyBorder="1" applyAlignment="1">
      <alignment horizontal="right"/>
    </xf>
    <xf numFmtId="37" fontId="4" fillId="2" borderId="10" xfId="5" applyNumberFormat="1" applyFont="1" applyFill="1" applyBorder="1" applyAlignment="1">
      <alignment horizontal="right"/>
    </xf>
    <xf numFmtId="37" fontId="4" fillId="2" borderId="16" xfId="5" applyNumberFormat="1" applyFont="1" applyFill="1" applyBorder="1" applyAlignment="1">
      <alignment horizontal="right"/>
    </xf>
    <xf numFmtId="37" fontId="4" fillId="2" borderId="10" xfId="0" applyNumberFormat="1" applyFont="1" applyFill="1" applyBorder="1" applyAlignment="1">
      <alignment horizontal="right"/>
    </xf>
    <xf numFmtId="37" fontId="6" fillId="2" borderId="0" xfId="5" applyNumberFormat="1" applyFont="1" applyFill="1" applyBorder="1" applyAlignment="1">
      <alignment horizontal="right"/>
    </xf>
    <xf numFmtId="37" fontId="6" fillId="0" borderId="8" xfId="5" applyNumberFormat="1" applyFont="1" applyFill="1" applyBorder="1" applyAlignment="1">
      <alignment horizontal="right"/>
    </xf>
    <xf numFmtId="37" fontId="4" fillId="0" borderId="8" xfId="5" applyNumberFormat="1" applyFont="1" applyFill="1" applyBorder="1" applyAlignment="1">
      <alignment horizontal="right"/>
    </xf>
    <xf numFmtId="186" fontId="6" fillId="0" borderId="0" xfId="5" applyNumberFormat="1" applyFont="1" applyFill="1" applyBorder="1"/>
    <xf numFmtId="0" fontId="14" fillId="15" borderId="14" xfId="0" applyFont="1" applyFill="1" applyBorder="1" applyAlignment="1">
      <alignment horizontal="center" wrapText="1"/>
    </xf>
    <xf numFmtId="0" fontId="14" fillId="15" borderId="14" xfId="0" applyFont="1" applyFill="1" applyBorder="1" applyAlignment="1">
      <alignment horizontal="center"/>
    </xf>
    <xf numFmtId="0" fontId="14" fillId="15" borderId="12" xfId="0" applyFont="1" applyFill="1" applyBorder="1" applyAlignment="1">
      <alignment horizontal="center" wrapText="1"/>
    </xf>
    <xf numFmtId="0" fontId="14" fillId="15" borderId="12" xfId="0" applyFont="1" applyFill="1" applyBorder="1" applyAlignment="1">
      <alignment horizontal="center"/>
    </xf>
    <xf numFmtId="0" fontId="14" fillId="16" borderId="14" xfId="0" applyFont="1" applyFill="1" applyBorder="1" applyAlignment="1">
      <alignment horizontal="center" wrapText="1"/>
    </xf>
    <xf numFmtId="0" fontId="14" fillId="16" borderId="12" xfId="0" applyFont="1" applyFill="1" applyBorder="1" applyAlignment="1">
      <alignment horizontal="center" wrapText="1"/>
    </xf>
    <xf numFmtId="0" fontId="14" fillId="15" borderId="0" xfId="0" applyFont="1" applyFill="1" applyAlignment="1">
      <alignment horizontal="center" wrapText="1"/>
    </xf>
    <xf numFmtId="0" fontId="14" fillId="15" borderId="19" xfId="0" applyFont="1" applyFill="1" applyBorder="1" applyAlignment="1">
      <alignment horizontal="center"/>
    </xf>
    <xf numFmtId="0" fontId="14" fillId="15" borderId="19" xfId="0" applyFont="1" applyFill="1" applyBorder="1" applyAlignment="1">
      <alignment horizontal="center" wrapText="1"/>
    </xf>
    <xf numFmtId="0" fontId="14" fillId="15" borderId="0" xfId="0" applyFont="1" applyFill="1" applyAlignment="1">
      <alignment horizontal="center"/>
    </xf>
    <xf numFmtId="0" fontId="14" fillId="16" borderId="19" xfId="0" applyFont="1" applyFill="1" applyBorder="1" applyAlignment="1">
      <alignment horizontal="center" wrapText="1"/>
    </xf>
    <xf numFmtId="0" fontId="14" fillId="16" borderId="0" xfId="0" applyFont="1" applyFill="1" applyAlignment="1">
      <alignment horizontal="center" wrapText="1"/>
    </xf>
    <xf numFmtId="37" fontId="4" fillId="15" borderId="0" xfId="5" applyNumberFormat="1" applyFont="1" applyFill="1" applyBorder="1" applyAlignment="1">
      <alignment horizontal="right"/>
    </xf>
    <xf numFmtId="37" fontId="4" fillId="15" borderId="19" xfId="5" applyNumberFormat="1" applyFont="1" applyFill="1" applyBorder="1" applyAlignment="1">
      <alignment horizontal="right"/>
    </xf>
    <xf numFmtId="37" fontId="6" fillId="15" borderId="19" xfId="1964" applyNumberFormat="1" applyFont="1" applyFill="1" applyBorder="1" applyAlignment="1">
      <alignment horizontal="right"/>
    </xf>
    <xf numFmtId="37" fontId="4" fillId="16" borderId="19" xfId="5" applyNumberFormat="1" applyFont="1" applyFill="1" applyBorder="1" applyAlignment="1">
      <alignment horizontal="right"/>
    </xf>
    <xf numFmtId="37" fontId="4" fillId="16" borderId="0" xfId="5" applyNumberFormat="1" applyFont="1" applyFill="1" applyBorder="1" applyAlignment="1">
      <alignment horizontal="right"/>
    </xf>
    <xf numFmtId="37" fontId="4" fillId="15" borderId="8" xfId="26" applyNumberFormat="1" applyFont="1" applyFill="1" applyBorder="1" applyAlignment="1">
      <alignment horizontal="right"/>
    </xf>
    <xf numFmtId="37" fontId="4" fillId="15" borderId="8" xfId="0" applyNumberFormat="1" applyFont="1" applyFill="1" applyBorder="1" applyAlignment="1">
      <alignment horizontal="right"/>
    </xf>
    <xf numFmtId="37" fontId="4" fillId="16" borderId="8" xfId="0" applyNumberFormat="1" applyFont="1" applyFill="1" applyBorder="1" applyAlignment="1">
      <alignment horizontal="right"/>
    </xf>
    <xf numFmtId="37" fontId="4" fillId="15" borderId="16" xfId="5" applyNumberFormat="1" applyFont="1" applyFill="1" applyBorder="1" applyAlignment="1">
      <alignment horizontal="right"/>
    </xf>
    <xf numFmtId="37" fontId="4" fillId="15" borderId="10" xfId="5" applyNumberFormat="1" applyFont="1" applyFill="1" applyBorder="1" applyAlignment="1">
      <alignment horizontal="right"/>
    </xf>
    <xf numFmtId="37" fontId="4" fillId="16" borderId="10" xfId="5" applyNumberFormat="1" applyFont="1" applyFill="1" applyBorder="1" applyAlignment="1">
      <alignment horizontal="right"/>
    </xf>
    <xf numFmtId="37" fontId="4" fillId="16" borderId="16" xfId="5" applyNumberFormat="1" applyFont="1" applyFill="1" applyBorder="1" applyAlignment="1">
      <alignment horizontal="right"/>
    </xf>
    <xf numFmtId="37" fontId="4" fillId="16" borderId="0" xfId="0" applyNumberFormat="1" applyFont="1" applyFill="1" applyAlignment="1">
      <alignment horizontal="right"/>
    </xf>
    <xf numFmtId="37" fontId="4" fillId="16" borderId="8" xfId="26" applyNumberFormat="1" applyFont="1" applyFill="1" applyBorder="1" applyAlignment="1">
      <alignment horizontal="right"/>
    </xf>
    <xf numFmtId="37" fontId="4" fillId="16" borderId="8" xfId="5" applyNumberFormat="1" applyFont="1" applyFill="1" applyBorder="1" applyAlignment="1">
      <alignment horizontal="right"/>
    </xf>
    <xf numFmtId="37" fontId="4" fillId="16" borderId="16"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9" xfId="0" applyNumberFormat="1" applyFill="1" applyBorder="1" applyAlignment="1">
      <alignment horizontal="right"/>
    </xf>
    <xf numFmtId="37" fontId="4"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3" fillId="0" borderId="0" xfId="0" applyFont="1" applyAlignment="1">
      <alignment horizontal="center" textRotation="90" wrapText="1"/>
    </xf>
    <xf numFmtId="0" fontId="14" fillId="0" borderId="14" xfId="0" applyFont="1" applyBorder="1" applyAlignment="1">
      <alignment horizontal="center" wrapText="1"/>
    </xf>
    <xf numFmtId="0" fontId="14" fillId="0" borderId="19" xfId="0" applyFont="1" applyBorder="1" applyAlignment="1">
      <alignment horizontal="center" wrapText="1"/>
    </xf>
    <xf numFmtId="0" fontId="33" fillId="0" borderId="0" xfId="0" applyFont="1"/>
    <xf numFmtId="37" fontId="3" fillId="0" borderId="19" xfId="5" applyNumberFormat="1" applyFont="1" applyBorder="1" applyAlignment="1">
      <alignment horizontal="right"/>
    </xf>
    <xf numFmtId="0" fontId="34" fillId="0" borderId="0" xfId="0" applyFont="1"/>
    <xf numFmtId="37" fontId="4" fillId="16" borderId="10" xfId="0" applyNumberFormat="1" applyFont="1" applyFill="1" applyBorder="1" applyAlignment="1">
      <alignment horizontal="right"/>
    </xf>
    <xf numFmtId="37" fontId="3" fillId="0" borderId="10" xfId="5" applyNumberFormat="1" applyFont="1" applyBorder="1" applyAlignment="1">
      <alignment horizontal="right"/>
    </xf>
    <xf numFmtId="37" fontId="4" fillId="16" borderId="19" xfId="0" applyNumberFormat="1" applyFont="1" applyFill="1" applyBorder="1" applyAlignment="1">
      <alignment horizontal="right"/>
    </xf>
    <xf numFmtId="37" fontId="3" fillId="0" borderId="18" xfId="5" applyNumberFormat="1" applyFont="1" applyFill="1" applyBorder="1" applyAlignment="1">
      <alignment horizontal="right"/>
    </xf>
    <xf numFmtId="186" fontId="3" fillId="0" borderId="0" xfId="5" applyNumberFormat="1" applyFont="1" applyFill="1" applyBorder="1"/>
    <xf numFmtId="37" fontId="33" fillId="0" borderId="0" xfId="0" applyNumberFormat="1" applyFont="1"/>
    <xf numFmtId="186" fontId="6" fillId="0" borderId="8" xfId="5" applyNumberFormat="1" applyFont="1" applyFill="1" applyBorder="1"/>
    <xf numFmtId="186" fontId="4" fillId="0" borderId="8" xfId="5" applyNumberFormat="1" applyFont="1" applyFill="1" applyBorder="1"/>
    <xf numFmtId="186" fontId="4" fillId="0" borderId="8" xfId="0" applyNumberFormat="1" applyFont="1" applyBorder="1"/>
    <xf numFmtId="186" fontId="0" fillId="0" borderId="8" xfId="0" applyNumberFormat="1" applyBorder="1"/>
    <xf numFmtId="186" fontId="3" fillId="0" borderId="8" xfId="5" applyNumberFormat="1" applyFont="1" applyFill="1" applyBorder="1"/>
    <xf numFmtId="186" fontId="3" fillId="0" borderId="17" xfId="0" applyNumberFormat="1" applyFont="1" applyBorder="1"/>
    <xf numFmtId="0" fontId="35" fillId="0" borderId="0" xfId="0" applyFont="1"/>
    <xf numFmtId="0" fontId="36" fillId="0" borderId="0" xfId="0" applyFont="1"/>
    <xf numFmtId="0" fontId="0" fillId="12" borderId="61" xfId="0" applyFill="1" applyBorder="1" applyAlignment="1">
      <alignment horizontal="left"/>
    </xf>
    <xf numFmtId="0" fontId="0" fillId="12" borderId="62" xfId="0" applyFill="1" applyBorder="1" applyAlignment="1">
      <alignment horizontal="left"/>
    </xf>
    <xf numFmtId="0" fontId="19" fillId="0" borderId="0" xfId="0" applyFont="1" applyAlignment="1">
      <alignment horizontal="left"/>
    </xf>
    <xf numFmtId="0" fontId="0" fillId="12" borderId="0" xfId="0" applyFill="1" applyAlignment="1">
      <alignment horizontal="left" vertical="center"/>
    </xf>
    <xf numFmtId="190" fontId="37" fillId="12" borderId="0" xfId="0" applyNumberFormat="1" applyFont="1" applyFill="1" applyAlignment="1">
      <alignment horizontal="left" vertical="center"/>
    </xf>
    <xf numFmtId="0" fontId="0" fillId="0" borderId="0" xfId="0" applyAlignment="1">
      <alignment horizontal="left" wrapText="1"/>
    </xf>
    <xf numFmtId="0" fontId="38" fillId="0" borderId="0" xfId="0" applyFont="1" applyAlignment="1">
      <alignment wrapText="1"/>
    </xf>
    <xf numFmtId="0" fontId="0" fillId="18" borderId="0" xfId="0" applyFill="1"/>
    <xf numFmtId="0" fontId="41" fillId="18" borderId="0" xfId="0" applyFont="1" applyFill="1"/>
    <xf numFmtId="0" fontId="42" fillId="18" borderId="0" xfId="0" applyFont="1" applyFill="1" applyAlignment="1">
      <alignment horizontal="center"/>
    </xf>
    <xf numFmtId="0" fontId="43" fillId="18" borderId="0" xfId="0" applyFont="1" applyFill="1" applyAlignment="1">
      <alignment horizontal="center"/>
    </xf>
    <xf numFmtId="0" fontId="44" fillId="0" borderId="0" xfId="0" applyFont="1" applyAlignment="1">
      <alignment horizontal="right" vertical="top" readingOrder="2"/>
    </xf>
    <xf numFmtId="0" fontId="14" fillId="0" borderId="0" xfId="0" applyFont="1" applyAlignment="1">
      <alignment vertical="center"/>
    </xf>
    <xf numFmtId="0" fontId="3" fillId="0" borderId="0" xfId="0" applyFont="1" applyAlignment="1">
      <alignment horizontal="left"/>
    </xf>
    <xf numFmtId="0" fontId="4" fillId="0" borderId="0" xfId="0" applyFont="1" applyAlignment="1">
      <alignment horizontal="left"/>
    </xf>
    <xf numFmtId="0" fontId="46" fillId="0" borderId="0" xfId="0" applyFont="1" applyAlignment="1">
      <alignment horizontal="right"/>
    </xf>
    <xf numFmtId="0" fontId="4" fillId="0" borderId="107" xfId="0" applyFont="1" applyBorder="1"/>
    <xf numFmtId="179" fontId="10" fillId="0" borderId="107" xfId="5" applyNumberFormat="1" applyFont="1" applyFill="1" applyBorder="1"/>
    <xf numFmtId="185" fontId="10" fillId="0" borderId="107" xfId="0" applyNumberFormat="1" applyFont="1" applyBorder="1"/>
    <xf numFmtId="2" fontId="22" fillId="0" borderId="10" xfId="0" applyNumberFormat="1" applyFont="1" applyBorder="1"/>
    <xf numFmtId="2" fontId="22" fillId="0" borderId="19" xfId="0" applyNumberFormat="1" applyFont="1" applyBorder="1"/>
    <xf numFmtId="2" fontId="22" fillId="0" borderId="13" xfId="0" applyNumberFormat="1" applyFont="1" applyBorder="1"/>
    <xf numFmtId="2" fontId="9" fillId="0" borderId="0" xfId="0" applyNumberFormat="1" applyFont="1"/>
    <xf numFmtId="0" fontId="1" fillId="0" borderId="0" xfId="0" applyFont="1"/>
    <xf numFmtId="0" fontId="1" fillId="0" borderId="14"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12" xfId="0" applyFont="1" applyBorder="1"/>
    <xf numFmtId="0" fontId="10" fillId="9" borderId="107" xfId="0" applyFont="1" applyFill="1" applyBorder="1" applyAlignment="1">
      <alignment horizontal="center" vertical="center" textRotation="90"/>
    </xf>
    <xf numFmtId="0" fontId="10" fillId="9" borderId="107" xfId="0" applyFont="1" applyFill="1" applyBorder="1" applyAlignment="1">
      <alignment horizontal="center" vertical="center" textRotation="90" wrapText="1"/>
    </xf>
    <xf numFmtId="0" fontId="1" fillId="0" borderId="7" xfId="0" applyFont="1" applyBorder="1"/>
    <xf numFmtId="0" fontId="1" fillId="0" borderId="9" xfId="0" applyFont="1" applyBorder="1" applyAlignment="1">
      <alignment horizontal="center"/>
    </xf>
    <xf numFmtId="185" fontId="1" fillId="0" borderId="9" xfId="5" applyNumberFormat="1" applyFont="1" applyFill="1" applyBorder="1"/>
    <xf numFmtId="185" fontId="1" fillId="0" borderId="19" xfId="5" applyNumberFormat="1" applyFont="1" applyFill="1" applyBorder="1"/>
    <xf numFmtId="0" fontId="1" fillId="0" borderId="9" xfId="0" applyFont="1" applyBorder="1"/>
    <xf numFmtId="185" fontId="1" fillId="0" borderId="7" xfId="5" applyNumberFormat="1" applyFont="1" applyFill="1" applyBorder="1"/>
    <xf numFmtId="2" fontId="1" fillId="0" borderId="13" xfId="0" applyNumberFormat="1" applyFont="1" applyBorder="1"/>
    <xf numFmtId="2" fontId="1" fillId="0" borderId="18" xfId="0" applyNumberFormat="1" applyFont="1" applyBorder="1"/>
    <xf numFmtId="0" fontId="10" fillId="4" borderId="107" xfId="0" applyFont="1" applyFill="1" applyBorder="1" applyAlignment="1">
      <alignment horizontal="center" vertical="center" textRotation="90" wrapText="1"/>
    </xf>
    <xf numFmtId="0" fontId="10" fillId="4" borderId="107" xfId="0" applyFont="1" applyFill="1" applyBorder="1" applyAlignment="1">
      <alignment horizontal="center" vertical="center" textRotation="90"/>
    </xf>
    <xf numFmtId="2" fontId="10" fillId="4" borderId="107" xfId="0" applyNumberFormat="1" applyFont="1" applyFill="1" applyBorder="1" applyAlignment="1">
      <alignment horizontal="center" vertical="center" textRotation="90" wrapText="1"/>
    </xf>
    <xf numFmtId="2" fontId="1" fillId="0" borderId="0" xfId="0" applyNumberFormat="1" applyFont="1"/>
    <xf numFmtId="166" fontId="1" fillId="0" borderId="0" xfId="26" applyNumberFormat="1" applyFont="1" applyFill="1" applyBorder="1"/>
    <xf numFmtId="185" fontId="1" fillId="6" borderId="19" xfId="5" applyNumberFormat="1" applyFont="1" applyFill="1" applyBorder="1"/>
    <xf numFmtId="185" fontId="1" fillId="10" borderId="9" xfId="5" applyNumberFormat="1" applyFont="1" applyFill="1" applyBorder="1"/>
    <xf numFmtId="185" fontId="1" fillId="4" borderId="9" xfId="5" applyNumberFormat="1" applyFont="1" applyFill="1" applyBorder="1"/>
    <xf numFmtId="187" fontId="1" fillId="6" borderId="19" xfId="5" applyNumberFormat="1" applyFont="1" applyFill="1" applyBorder="1" applyAlignment="1">
      <alignment horizontal="center"/>
    </xf>
    <xf numFmtId="187" fontId="1" fillId="10" borderId="9" xfId="5" applyNumberFormat="1" applyFont="1" applyFill="1" applyBorder="1" applyAlignment="1">
      <alignment horizontal="center"/>
    </xf>
    <xf numFmtId="187" fontId="1" fillId="4" borderId="9" xfId="5" applyNumberFormat="1" applyFont="1" applyFill="1" applyBorder="1" applyAlignment="1">
      <alignment horizontal="center"/>
    </xf>
    <xf numFmtId="187" fontId="1" fillId="6" borderId="9" xfId="5" applyNumberFormat="1" applyFont="1" applyFill="1" applyBorder="1" applyAlignment="1">
      <alignment horizontal="center"/>
    </xf>
    <xf numFmtId="185" fontId="1" fillId="0" borderId="0" xfId="0" applyNumberFormat="1" applyFont="1"/>
    <xf numFmtId="187" fontId="1" fillId="6" borderId="19" xfId="5" applyNumberFormat="1" applyFont="1" applyFill="1" applyBorder="1"/>
    <xf numFmtId="187" fontId="1" fillId="10" borderId="9" xfId="5" applyNumberFormat="1" applyFont="1" applyFill="1" applyBorder="1"/>
    <xf numFmtId="187" fontId="1" fillId="4" borderId="9" xfId="5" applyNumberFormat="1" applyFont="1" applyFill="1" applyBorder="1"/>
    <xf numFmtId="187" fontId="1" fillId="6" borderId="9" xfId="5" applyNumberFormat="1" applyFont="1" applyFill="1" applyBorder="1"/>
    <xf numFmtId="187" fontId="1" fillId="10" borderId="19" xfId="5" applyNumberFormat="1" applyFont="1" applyFill="1" applyBorder="1"/>
    <xf numFmtId="187" fontId="1" fillId="4" borderId="19" xfId="5" applyNumberFormat="1" applyFont="1" applyFill="1" applyBorder="1"/>
    <xf numFmtId="185" fontId="1" fillId="10" borderId="19" xfId="5" applyNumberFormat="1" applyFont="1" applyFill="1" applyBorder="1"/>
    <xf numFmtId="185" fontId="1" fillId="4" borderId="19" xfId="5" applyNumberFormat="1" applyFont="1" applyFill="1" applyBorder="1"/>
    <xf numFmtId="185" fontId="1" fillId="6" borderId="9" xfId="5" applyNumberFormat="1" applyFont="1" applyFill="1" applyBorder="1"/>
    <xf numFmtId="185" fontId="1" fillId="6" borderId="7" xfId="5" applyNumberFormat="1" applyFont="1" applyFill="1" applyBorder="1"/>
    <xf numFmtId="185" fontId="1" fillId="10" borderId="7" xfId="5" applyNumberFormat="1" applyFont="1" applyFill="1" applyBorder="1"/>
    <xf numFmtId="185" fontId="1" fillId="4" borderId="7" xfId="5" applyNumberFormat="1" applyFont="1" applyFill="1" applyBorder="1"/>
    <xf numFmtId="187" fontId="1" fillId="6" borderId="7" xfId="5" applyNumberFormat="1" applyFont="1" applyFill="1" applyBorder="1"/>
    <xf numFmtId="187" fontId="1" fillId="10" borderId="7" xfId="5" applyNumberFormat="1" applyFont="1" applyFill="1" applyBorder="1"/>
    <xf numFmtId="187" fontId="1" fillId="4" borderId="7" xfId="5" applyNumberFormat="1" applyFont="1" applyFill="1" applyBorder="1"/>
    <xf numFmtId="0" fontId="1" fillId="0" borderId="13" xfId="0" applyFont="1" applyBorder="1"/>
    <xf numFmtId="0" fontId="1" fillId="0" borderId="12" xfId="0" applyFont="1" applyBorder="1" applyAlignment="1">
      <alignment vertical="center"/>
    </xf>
    <xf numFmtId="0" fontId="10" fillId="2" borderId="107" xfId="0" applyFont="1" applyFill="1" applyBorder="1" applyAlignment="1">
      <alignment horizontal="center" vertical="center"/>
    </xf>
    <xf numFmtId="0" fontId="1" fillId="0" borderId="0" xfId="0" applyFont="1" applyAlignment="1">
      <alignment horizontal="center"/>
    </xf>
    <xf numFmtId="185" fontId="1" fillId="0" borderId="12" xfId="5" applyNumberFormat="1" applyFont="1" applyFill="1" applyBorder="1"/>
    <xf numFmtId="185" fontId="1" fillId="0" borderId="13" xfId="5" applyNumberFormat="1" applyFont="1" applyFill="1" applyBorder="1"/>
    <xf numFmtId="0" fontId="10" fillId="2" borderId="107" xfId="0" applyFont="1" applyFill="1" applyBorder="1" applyAlignment="1">
      <alignment horizontal="center" vertical="center" wrapText="1"/>
    </xf>
    <xf numFmtId="179" fontId="1" fillId="0" borderId="19" xfId="5" applyNumberFormat="1" applyFont="1" applyFill="1" applyBorder="1"/>
    <xf numFmtId="179" fontId="1" fillId="0" borderId="9" xfId="5" applyNumberFormat="1" applyFont="1" applyFill="1" applyBorder="1"/>
    <xf numFmtId="179" fontId="1" fillId="0" borderId="107" xfId="5" applyNumberFormat="1" applyFont="1" applyFill="1" applyBorder="1"/>
    <xf numFmtId="179" fontId="1" fillId="0" borderId="18" xfId="5" applyNumberFormat="1" applyFont="1" applyFill="1" applyBorder="1"/>
    <xf numFmtId="0" fontId="1" fillId="0" borderId="19" xfId="0" applyFont="1" applyBorder="1" applyAlignment="1">
      <alignment horizontal="center"/>
    </xf>
    <xf numFmtId="0" fontId="1" fillId="0" borderId="17" xfId="0" applyFont="1" applyBorder="1"/>
    <xf numFmtId="0" fontId="1" fillId="0" borderId="8" xfId="0" applyFont="1" applyBorder="1" applyAlignment="1">
      <alignment horizontal="center"/>
    </xf>
    <xf numFmtId="185" fontId="0" fillId="0" borderId="107" xfId="5" applyNumberFormat="1" applyFont="1" applyFill="1" applyBorder="1"/>
    <xf numFmtId="179" fontId="1" fillId="0" borderId="7" xfId="5" applyNumberFormat="1" applyFont="1" applyFill="1" applyBorder="1"/>
    <xf numFmtId="179" fontId="1" fillId="0" borderId="0" xfId="5" applyNumberFormat="1" applyFont="1" applyFill="1" applyBorder="1"/>
    <xf numFmtId="179" fontId="1" fillId="0" borderId="17" xfId="5" applyNumberFormat="1" applyFont="1" applyFill="1" applyBorder="1"/>
    <xf numFmtId="179" fontId="1" fillId="0" borderId="8" xfId="5" applyNumberFormat="1" applyFont="1" applyFill="1" applyBorder="1"/>
    <xf numFmtId="185" fontId="1" fillId="0" borderId="0" xfId="5" applyNumberFormat="1" applyFont="1" applyFill="1" applyBorder="1"/>
    <xf numFmtId="185" fontId="1" fillId="0" borderId="107" xfId="5" applyNumberFormat="1" applyFont="1" applyFill="1" applyBorder="1"/>
    <xf numFmtId="185" fontId="1" fillId="0" borderId="8" xfId="5" applyNumberFormat="1" applyFont="1" applyFill="1" applyBorder="1"/>
    <xf numFmtId="185" fontId="1" fillId="0" borderId="18" xfId="5" applyNumberFormat="1" applyFont="1" applyFill="1" applyBorder="1"/>
    <xf numFmtId="179" fontId="1" fillId="0" borderId="12" xfId="5" applyNumberFormat="1" applyFont="1" applyFill="1" applyBorder="1"/>
    <xf numFmtId="179" fontId="1" fillId="0" borderId="13" xfId="5" applyNumberFormat="1" applyFont="1" applyFill="1" applyBorder="1"/>
    <xf numFmtId="0" fontId="20" fillId="4" borderId="107" xfId="0" applyFont="1" applyFill="1" applyBorder="1" applyAlignment="1">
      <alignment horizontal="center" vertical="center" textRotation="90" wrapText="1"/>
    </xf>
    <xf numFmtId="180" fontId="18" fillId="0" borderId="107" xfId="0" applyNumberFormat="1" applyFont="1" applyBorder="1"/>
    <xf numFmtId="175" fontId="1" fillId="0" borderId="9" xfId="5" applyNumberFormat="1" applyFont="1" applyFill="1" applyBorder="1"/>
    <xf numFmtId="175" fontId="1" fillId="0" borderId="19" xfId="5" applyNumberFormat="1" applyFont="1" applyFill="1" applyBorder="1"/>
    <xf numFmtId="175" fontId="1" fillId="0" borderId="12" xfId="5" applyNumberFormat="1" applyFont="1" applyFill="1" applyBorder="1"/>
    <xf numFmtId="185" fontId="1" fillId="4" borderId="19" xfId="0" applyNumberFormat="1" applyFont="1" applyFill="1" applyBorder="1"/>
    <xf numFmtId="185" fontId="1" fillId="0" borderId="19" xfId="0" applyNumberFormat="1" applyFont="1" applyBorder="1"/>
    <xf numFmtId="187" fontId="1" fillId="10" borderId="19" xfId="5" applyNumberFormat="1" applyFont="1" applyFill="1" applyBorder="1" applyAlignment="1">
      <alignment horizontal="center"/>
    </xf>
    <xf numFmtId="187" fontId="1" fillId="4" borderId="19" xfId="5" applyNumberFormat="1" applyFont="1" applyFill="1" applyBorder="1" applyAlignment="1">
      <alignment horizontal="center"/>
    </xf>
    <xf numFmtId="187" fontId="1" fillId="0" borderId="19" xfId="5" applyNumberFormat="1" applyFont="1" applyFill="1" applyBorder="1" applyAlignment="1">
      <alignment horizontal="center"/>
    </xf>
    <xf numFmtId="187" fontId="1" fillId="0" borderId="19" xfId="5" applyNumberFormat="1" applyFont="1" applyFill="1" applyBorder="1"/>
    <xf numFmtId="0" fontId="20" fillId="2" borderId="107" xfId="0" applyFont="1" applyFill="1" applyBorder="1" applyAlignment="1">
      <alignment horizontal="center" vertical="center"/>
    </xf>
    <xf numFmtId="0" fontId="20" fillId="2" borderId="107" xfId="0" applyFont="1" applyFill="1" applyBorder="1" applyAlignment="1">
      <alignment horizontal="center" vertical="center" wrapText="1"/>
    </xf>
    <xf numFmtId="0" fontId="1" fillId="0" borderId="20" xfId="0" applyFont="1" applyBorder="1"/>
    <xf numFmtId="0" fontId="1" fillId="0" borderId="15" xfId="0" applyFont="1" applyBorder="1"/>
    <xf numFmtId="0" fontId="1" fillId="0" borderId="18" xfId="0" applyFont="1" applyBorder="1"/>
    <xf numFmtId="185" fontId="1" fillId="0" borderId="9" xfId="0" applyNumberFormat="1" applyFont="1" applyBorder="1"/>
    <xf numFmtId="179" fontId="1" fillId="0" borderId="10" xfId="5" applyNumberFormat="1" applyFont="1" applyFill="1" applyBorder="1"/>
    <xf numFmtId="189" fontId="1" fillId="0" borderId="19" xfId="5" applyNumberFormat="1" applyFont="1" applyFill="1" applyBorder="1"/>
    <xf numFmtId="0" fontId="1" fillId="0" borderId="107" xfId="0" applyFont="1" applyBorder="1" applyAlignment="1">
      <alignment textRotation="90"/>
    </xf>
    <xf numFmtId="186" fontId="4" fillId="2" borderId="107" xfId="0" applyNumberFormat="1" applyFont="1" applyFill="1" applyBorder="1"/>
    <xf numFmtId="186" fontId="4" fillId="2" borderId="107" xfId="26" applyNumberFormat="1" applyFont="1" applyFill="1" applyBorder="1"/>
    <xf numFmtId="186" fontId="4" fillId="15" borderId="107" xfId="0" applyNumberFormat="1" applyFont="1" applyFill="1" applyBorder="1"/>
    <xf numFmtId="186" fontId="4" fillId="16" borderId="107" xfId="26" applyNumberFormat="1" applyFont="1" applyFill="1" applyBorder="1"/>
    <xf numFmtId="186" fontId="4" fillId="16" borderId="107" xfId="5" applyNumberFormat="1" applyFont="1" applyFill="1" applyBorder="1"/>
    <xf numFmtId="186" fontId="4" fillId="16" borderId="107" xfId="0" applyNumberFormat="1" applyFont="1" applyFill="1" applyBorder="1"/>
    <xf numFmtId="186" fontId="3" fillId="0" borderId="107" xfId="5" applyNumberFormat="1" applyFont="1" applyBorder="1"/>
    <xf numFmtId="186" fontId="4" fillId="17" borderId="107" xfId="0" applyNumberFormat="1" applyFont="1" applyFill="1" applyBorder="1"/>
    <xf numFmtId="0" fontId="4" fillId="0" borderId="107" xfId="0" applyFont="1" applyBorder="1" applyAlignment="1">
      <alignment horizontal="center" textRotation="90"/>
    </xf>
    <xf numFmtId="0" fontId="4" fillId="2" borderId="107" xfId="0" applyFont="1" applyFill="1" applyBorder="1" applyAlignment="1">
      <alignment horizontal="center" textRotation="90"/>
    </xf>
    <xf numFmtId="0" fontId="3" fillId="2" borderId="107" xfId="0" applyFont="1" applyFill="1" applyBorder="1" applyAlignment="1">
      <alignment horizontal="center" textRotation="90"/>
    </xf>
    <xf numFmtId="0" fontId="4" fillId="15" borderId="107" xfId="0" applyFont="1" applyFill="1" applyBorder="1" applyAlignment="1">
      <alignment horizontal="center" textRotation="90" wrapText="1"/>
    </xf>
    <xf numFmtId="0" fontId="4" fillId="15" borderId="107" xfId="0" applyFont="1" applyFill="1" applyBorder="1" applyAlignment="1">
      <alignment horizontal="center" textRotation="90"/>
    </xf>
    <xf numFmtId="0" fontId="3" fillId="15" borderId="107" xfId="0" applyFont="1" applyFill="1" applyBorder="1" applyAlignment="1">
      <alignment horizontal="center" textRotation="90"/>
    </xf>
    <xf numFmtId="0" fontId="4" fillId="16" borderId="107" xfId="0" applyFont="1" applyFill="1" applyBorder="1" applyAlignment="1">
      <alignment horizontal="center" textRotation="90" wrapText="1"/>
    </xf>
    <xf numFmtId="0" fontId="3" fillId="16" borderId="107" xfId="0" applyFont="1" applyFill="1" applyBorder="1" applyAlignment="1">
      <alignment horizontal="center" textRotation="90" wrapText="1"/>
    </xf>
    <xf numFmtId="37" fontId="4" fillId="2" borderId="107" xfId="0" applyNumberFormat="1" applyFont="1" applyFill="1" applyBorder="1" applyAlignment="1">
      <alignment horizontal="right"/>
    </xf>
    <xf numFmtId="37" fontId="4" fillId="2" borderId="107" xfId="26" applyNumberFormat="1" applyFont="1" applyFill="1" applyBorder="1" applyAlignment="1">
      <alignment horizontal="right"/>
    </xf>
    <xf numFmtId="37" fontId="4" fillId="15" borderId="107" xfId="0" applyNumberFormat="1" applyFont="1" applyFill="1" applyBorder="1" applyAlignment="1">
      <alignment horizontal="right"/>
    </xf>
    <xf numFmtId="37" fontId="4" fillId="15" borderId="107" xfId="5" applyNumberFormat="1" applyFont="1" applyFill="1" applyBorder="1" applyAlignment="1">
      <alignment horizontal="right"/>
    </xf>
    <xf numFmtId="37" fontId="4" fillId="16" borderId="107" xfId="26" applyNumberFormat="1" applyFont="1" applyFill="1" applyBorder="1" applyAlignment="1">
      <alignment horizontal="right"/>
    </xf>
    <xf numFmtId="37" fontId="4" fillId="16" borderId="107" xfId="5" applyNumberFormat="1" applyFont="1" applyFill="1" applyBorder="1" applyAlignment="1">
      <alignment horizontal="right"/>
    </xf>
    <xf numFmtId="37" fontId="4" fillId="16" borderId="107" xfId="0" applyNumberFormat="1" applyFont="1" applyFill="1" applyBorder="1" applyAlignment="1">
      <alignment horizontal="right"/>
    </xf>
    <xf numFmtId="37" fontId="3" fillId="0" borderId="107" xfId="5" applyNumberFormat="1" applyFont="1" applyBorder="1" applyAlignment="1">
      <alignment horizontal="right"/>
    </xf>
    <xf numFmtId="0" fontId="0" fillId="0" borderId="108" xfId="0" applyBorder="1"/>
    <xf numFmtId="0" fontId="0" fillId="0" borderId="109" xfId="0" applyBorder="1"/>
    <xf numFmtId="185" fontId="0" fillId="6" borderId="110" xfId="5" applyNumberFormat="1" applyFont="1" applyFill="1" applyBorder="1"/>
    <xf numFmtId="185" fontId="0" fillId="10" borderId="110" xfId="5" applyNumberFormat="1" applyFont="1" applyFill="1" applyBorder="1"/>
    <xf numFmtId="0" fontId="0" fillId="0" borderId="111" xfId="0" applyBorder="1"/>
    <xf numFmtId="0" fontId="0" fillId="0" borderId="112" xfId="0" applyBorder="1"/>
    <xf numFmtId="185" fontId="0" fillId="6" borderId="112" xfId="5" applyNumberFormat="1" applyFont="1" applyFill="1" applyBorder="1"/>
    <xf numFmtId="185" fontId="0" fillId="10" borderId="112" xfId="5" applyNumberFormat="1" applyFont="1" applyFill="1" applyBorder="1"/>
    <xf numFmtId="179" fontId="1" fillId="0" borderId="111" xfId="5" applyNumberFormat="1" applyFont="1" applyFill="1" applyBorder="1"/>
    <xf numFmtId="179" fontId="1" fillId="0" borderId="112" xfId="5" applyNumberFormat="1" applyFont="1" applyFill="1" applyBorder="1"/>
    <xf numFmtId="179" fontId="10" fillId="0" borderId="113" xfId="5" applyNumberFormat="1" applyFont="1" applyFill="1" applyBorder="1"/>
    <xf numFmtId="0" fontId="21" fillId="0" borderId="114" xfId="0" applyFont="1" applyBorder="1"/>
    <xf numFmtId="0" fontId="4" fillId="0" borderId="115" xfId="0" applyFont="1" applyBorder="1"/>
    <xf numFmtId="185" fontId="1" fillId="0" borderId="110" xfId="5" applyNumberFormat="1" applyFont="1" applyFill="1" applyBorder="1"/>
    <xf numFmtId="185" fontId="1" fillId="0" borderId="109" xfId="5" applyNumberFormat="1" applyFont="1" applyFill="1" applyBorder="1"/>
    <xf numFmtId="185" fontId="10" fillId="0" borderId="110" xfId="0" applyNumberFormat="1" applyFont="1" applyBorder="1"/>
    <xf numFmtId="185" fontId="1" fillId="0" borderId="116" xfId="5" applyNumberFormat="1" applyFont="1" applyFill="1" applyBorder="1"/>
    <xf numFmtId="185" fontId="1" fillId="0" borderId="111" xfId="5" applyNumberFormat="1" applyFont="1" applyFill="1" applyBorder="1"/>
    <xf numFmtId="185" fontId="10" fillId="0" borderId="111" xfId="0" applyNumberFormat="1" applyFont="1" applyBorder="1"/>
    <xf numFmtId="0" fontId="4" fillId="0" borderId="111" xfId="0" applyFont="1" applyBorder="1"/>
    <xf numFmtId="0" fontId="0" fillId="0" borderId="111" xfId="0" applyBorder="1" applyAlignment="1">
      <alignment horizontal="left"/>
    </xf>
    <xf numFmtId="0" fontId="14" fillId="0" borderId="0" xfId="0" applyFont="1" applyAlignment="1">
      <alignment vertical="center" wrapText="1"/>
    </xf>
    <xf numFmtId="0" fontId="0" fillId="0" borderId="0" xfId="0" applyAlignment="1">
      <alignment vertical="center" wrapText="1"/>
    </xf>
    <xf numFmtId="0" fontId="45" fillId="0" borderId="0" xfId="0" applyFont="1" applyAlignment="1">
      <alignment horizontal="center" vertical="center" wrapText="1"/>
    </xf>
    <xf numFmtId="0" fontId="13" fillId="0" borderId="0" xfId="0" applyFont="1" applyAlignment="1">
      <alignment vertical="center" wrapText="1"/>
    </xf>
    <xf numFmtId="0" fontId="5" fillId="0" borderId="0" xfId="0" applyFont="1" applyAlignment="1">
      <alignment vertical="center" wrapText="1"/>
    </xf>
    <xf numFmtId="0" fontId="22" fillId="0" borderId="0" xfId="0" applyFont="1" applyAlignment="1">
      <alignment horizontal="left" vertical="top" wrapText="1"/>
    </xf>
    <xf numFmtId="0" fontId="1" fillId="0" borderId="0" xfId="0" applyFont="1" applyAlignment="1">
      <alignment vertical="center" wrapText="1"/>
    </xf>
    <xf numFmtId="0" fontId="28" fillId="0" borderId="0" xfId="0" applyFont="1" applyAlignment="1">
      <alignment vertical="center" wrapText="1"/>
    </xf>
    <xf numFmtId="0" fontId="40" fillId="0" borderId="0" xfId="0" applyFont="1" applyAlignment="1">
      <alignment vertical="center" wrapText="1"/>
    </xf>
    <xf numFmtId="0" fontId="28" fillId="0" borderId="0" xfId="0" applyFont="1" applyAlignment="1">
      <alignment horizontal="left" vertical="center" wrapText="1"/>
    </xf>
    <xf numFmtId="0" fontId="1" fillId="0" borderId="0" xfId="0" applyFont="1" applyAlignment="1">
      <alignment horizontal="left" wrapText="1"/>
    </xf>
    <xf numFmtId="0" fontId="0" fillId="0" borderId="0" xfId="0" applyAlignment="1">
      <alignment horizontal="left" wrapText="1"/>
    </xf>
    <xf numFmtId="0" fontId="39" fillId="0" borderId="0" xfId="0" applyFont="1" applyAlignment="1">
      <alignment horizontal="left" wrapText="1"/>
    </xf>
    <xf numFmtId="0" fontId="1" fillId="0" borderId="0" xfId="0" applyFont="1" applyAlignment="1">
      <alignment horizontal="left"/>
    </xf>
    <xf numFmtId="0" fontId="10" fillId="0" borderId="0" xfId="0" applyFont="1" applyAlignment="1">
      <alignment vertical="center" wrapText="1"/>
    </xf>
    <xf numFmtId="0" fontId="3" fillId="0" borderId="59" xfId="0" applyFont="1" applyBorder="1" applyAlignment="1">
      <alignment horizontal="center"/>
    </xf>
    <xf numFmtId="0" fontId="0" fillId="0" borderId="60" xfId="0" applyBorder="1" applyAlignment="1"/>
    <xf numFmtId="0" fontId="0" fillId="0" borderId="31" xfId="0" applyBorder="1" applyAlignment="1"/>
    <xf numFmtId="0" fontId="3" fillId="0" borderId="60" xfId="0" applyFont="1" applyBorder="1" applyAlignment="1">
      <alignment horizontal="center"/>
    </xf>
    <xf numFmtId="0" fontId="3" fillId="0" borderId="31" xfId="0" applyFont="1" applyBorder="1" applyAlignment="1">
      <alignment horizontal="center"/>
    </xf>
    <xf numFmtId="0" fontId="3" fillId="0" borderId="11" xfId="0" applyFont="1" applyBorder="1" applyAlignment="1">
      <alignment horizontal="center"/>
    </xf>
    <xf numFmtId="0" fontId="20" fillId="0" borderId="12" xfId="0" applyFont="1" applyBorder="1" applyAlignment="1"/>
    <xf numFmtId="0" fontId="20" fillId="0" borderId="13" xfId="0" applyFont="1" applyBorder="1" applyAlignment="1"/>
    <xf numFmtId="0" fontId="3" fillId="0" borderId="12" xfId="0" applyFont="1" applyBorder="1" applyAlignment="1">
      <alignment horizontal="center"/>
    </xf>
    <xf numFmtId="0" fontId="20" fillId="0" borderId="13" xfId="0" applyFont="1" applyBorder="1" applyAlignment="1">
      <alignment horizontal="center"/>
    </xf>
    <xf numFmtId="0" fontId="3" fillId="0" borderId="10" xfId="0" applyFont="1" applyBorder="1" applyAlignment="1">
      <alignment horizontal="center" textRotation="90" wrapText="1"/>
    </xf>
    <xf numFmtId="0" fontId="20" fillId="0" borderId="107" xfId="0" applyFont="1" applyBorder="1" applyAlignment="1">
      <alignment horizontal="center"/>
    </xf>
    <xf numFmtId="0" fontId="3" fillId="0" borderId="0" xfId="0" applyFont="1" applyAlignment="1">
      <alignment horizontal="center"/>
    </xf>
    <xf numFmtId="0" fontId="3" fillId="0" borderId="13" xfId="0" applyFont="1" applyBorder="1" applyAlignment="1">
      <alignment horizontal="center"/>
    </xf>
    <xf numFmtId="0" fontId="3" fillId="0" borderId="20" xfId="0" applyFont="1" applyBorder="1" applyAlignment="1">
      <alignment horizontal="center"/>
    </xf>
    <xf numFmtId="0" fontId="3" fillId="0" borderId="16" xfId="0" applyFont="1" applyBorder="1" applyAlignment="1">
      <alignment horizontal="center"/>
    </xf>
    <xf numFmtId="0" fontId="3" fillId="0" borderId="15" xfId="0" applyFont="1" applyBorder="1" applyAlignment="1">
      <alignment horizontal="center"/>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20" fillId="0" borderId="38" xfId="0" applyFont="1" applyBorder="1" applyAlignment="1">
      <alignment horizontal="center"/>
    </xf>
    <xf numFmtId="0" fontId="20" fillId="0" borderId="39" xfId="0" applyFont="1" applyBorder="1" applyAlignment="1">
      <alignment horizontal="center"/>
    </xf>
    <xf numFmtId="0" fontId="20" fillId="0" borderId="11" xfId="0" applyFont="1" applyBorder="1" applyAlignment="1">
      <alignment horizontal="center"/>
    </xf>
    <xf numFmtId="0" fontId="20" fillId="0" borderId="12" xfId="0" applyFont="1" applyBorder="1" applyAlignment="1">
      <alignment horizontal="center"/>
    </xf>
    <xf numFmtId="0" fontId="20" fillId="0" borderId="20" xfId="0" applyFont="1" applyBorder="1" applyAlignment="1">
      <alignment horizontal="center" vertical="center" textRotation="90"/>
    </xf>
    <xf numFmtId="0" fontId="20" fillId="0" borderId="17" xfId="0" applyFont="1" applyBorder="1" applyAlignment="1">
      <alignment horizontal="center" vertical="center" textRotation="90"/>
    </xf>
    <xf numFmtId="0" fontId="20" fillId="0" borderId="15" xfId="0" applyFont="1" applyBorder="1" applyAlignment="1">
      <alignment horizontal="center" vertical="center" textRotation="90"/>
    </xf>
    <xf numFmtId="0" fontId="20" fillId="0" borderId="18" xfId="0" applyFont="1" applyBorder="1" applyAlignment="1">
      <alignment horizontal="center" vertical="center" textRotation="90"/>
    </xf>
    <xf numFmtId="0" fontId="5" fillId="0" borderId="11" xfId="0" applyFont="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0" fontId="5" fillId="0" borderId="14" xfId="0" applyFont="1" applyBorder="1" applyAlignment="1">
      <alignment horizontal="center" vertical="center" textRotation="90"/>
    </xf>
    <xf numFmtId="0" fontId="10" fillId="0" borderId="17" xfId="0" applyFont="1" applyBorder="1" applyAlignment="1">
      <alignment horizontal="center"/>
    </xf>
    <xf numFmtId="0" fontId="10" fillId="0" borderId="8" xfId="0" applyFont="1" applyBorder="1" applyAlignment="1">
      <alignment horizontal="center"/>
    </xf>
    <xf numFmtId="0" fontId="1" fillId="0" borderId="8" xfId="0" applyFont="1" applyBorder="1" applyAlignment="1"/>
    <xf numFmtId="0" fontId="10" fillId="0" borderId="20" xfId="0" applyFont="1" applyBorder="1" applyAlignment="1">
      <alignment horizontal="center" vertical="center" textRotation="90"/>
    </xf>
    <xf numFmtId="0" fontId="10" fillId="0" borderId="17" xfId="0" applyFont="1" applyBorder="1" applyAlignment="1">
      <alignment horizontal="center" vertical="center" textRotation="90"/>
    </xf>
    <xf numFmtId="0" fontId="10" fillId="0" borderId="0" xfId="0" applyFont="1" applyAlignment="1">
      <alignment horizontal="center" vertical="center" textRotation="90"/>
    </xf>
    <xf numFmtId="0" fontId="10" fillId="0" borderId="18" xfId="0" applyFont="1" applyBorder="1" applyAlignment="1">
      <alignment horizontal="center" vertical="center" textRotation="90"/>
    </xf>
    <xf numFmtId="0" fontId="10" fillId="0" borderId="7" xfId="0" applyFont="1" applyBorder="1" applyAlignment="1">
      <alignment horizontal="center" vertical="center" textRotation="90"/>
    </xf>
    <xf numFmtId="0" fontId="10" fillId="0" borderId="8" xfId="0" applyFont="1" applyBorder="1" applyAlignment="1">
      <alignment horizontal="center" vertical="center" textRotation="90"/>
    </xf>
    <xf numFmtId="0" fontId="20" fillId="0" borderId="7" xfId="0" applyFont="1" applyBorder="1" applyAlignment="1">
      <alignment horizontal="center" vertical="center" textRotation="90"/>
    </xf>
    <xf numFmtId="0" fontId="20" fillId="0" borderId="9" xfId="0" applyFont="1" applyBorder="1" applyAlignment="1">
      <alignment horizontal="center" vertical="center" textRotation="90"/>
    </xf>
    <xf numFmtId="0" fontId="20" fillId="0" borderId="33" xfId="0" applyFont="1" applyBorder="1" applyAlignment="1">
      <alignment horizontal="center"/>
    </xf>
    <xf numFmtId="0" fontId="0" fillId="0" borderId="22" xfId="0" applyBorder="1" applyAlignment="1"/>
    <xf numFmtId="0" fontId="20" fillId="0" borderId="17" xfId="0" applyFont="1" applyBorder="1" applyAlignment="1">
      <alignment horizontal="center"/>
    </xf>
    <xf numFmtId="0" fontId="20" fillId="0" borderId="8" xfId="0" applyFont="1" applyBorder="1" applyAlignment="1">
      <alignment horizontal="center"/>
    </xf>
    <xf numFmtId="0" fontId="20" fillId="0" borderId="18" xfId="0" applyFont="1" applyBorder="1" applyAlignment="1">
      <alignment horizontal="center"/>
    </xf>
    <xf numFmtId="0" fontId="3" fillId="0" borderId="22" xfId="0" applyFont="1" applyBorder="1" applyAlignment="1">
      <alignment horizontal="center"/>
    </xf>
    <xf numFmtId="0" fontId="4" fillId="0" borderId="22" xfId="0" applyFont="1" applyBorder="1" applyAlignment="1"/>
    <xf numFmtId="0" fontId="20" fillId="0" borderId="22" xfId="0" applyFont="1" applyBorder="1" applyAlignment="1">
      <alignment horizontal="center"/>
    </xf>
    <xf numFmtId="0" fontId="0" fillId="0" borderId="36" xfId="0" applyBorder="1" applyAlignment="1"/>
    <xf numFmtId="0" fontId="10" fillId="0" borderId="9" xfId="0" applyFont="1" applyBorder="1" applyAlignment="1">
      <alignment horizontal="center" vertical="center" textRotation="90"/>
    </xf>
    <xf numFmtId="0" fontId="27" fillId="0" borderId="0" xfId="0" applyFont="1" applyAlignment="1">
      <alignment horizontal="center" wrapText="1" readingOrder="1"/>
    </xf>
    <xf numFmtId="0" fontId="0" fillId="0" borderId="0" xfId="0" applyAlignment="1">
      <alignment horizontal="center"/>
    </xf>
    <xf numFmtId="0" fontId="28" fillId="0" borderId="0" xfId="0" applyFont="1" applyAlignment="1">
      <alignment horizontal="center"/>
    </xf>
    <xf numFmtId="0" fontId="27" fillId="0" borderId="0" xfId="0" applyFont="1" applyAlignment="1">
      <alignment horizontal="left" wrapText="1" readingOrder="1"/>
    </xf>
    <xf numFmtId="0" fontId="10" fillId="0" borderId="14" xfId="0" applyFont="1" applyBorder="1" applyAlignment="1">
      <alignment horizontal="center"/>
    </xf>
    <xf numFmtId="0" fontId="1" fillId="0" borderId="14" xfId="0" applyFont="1" applyBorder="1" applyAlignment="1"/>
    <xf numFmtId="0" fontId="10" fillId="0" borderId="15" xfId="0" applyFont="1" applyBorder="1" applyAlignment="1">
      <alignment horizontal="center" vertical="center" textRotation="90"/>
    </xf>
    <xf numFmtId="0" fontId="10" fillId="0" borderId="11" xfId="0" applyFont="1" applyBorder="1" applyAlignment="1">
      <alignment horizontal="left" vertical="center"/>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0" fillId="0" borderId="12" xfId="0" applyBorder="1" applyAlignment="1"/>
    <xf numFmtId="0" fontId="20" fillId="0" borderId="0" xfId="0" applyFont="1" applyAlignment="1">
      <alignment horizontal="center" vertical="center" textRotation="90"/>
    </xf>
    <xf numFmtId="0" fontId="20" fillId="0" borderId="14" xfId="0" applyFont="1" applyBorder="1" applyAlignment="1">
      <alignment horizontal="center"/>
    </xf>
    <xf numFmtId="0" fontId="0" fillId="0" borderId="14" xfId="0" applyBorder="1" applyAlignment="1"/>
    <xf numFmtId="0" fontId="0" fillId="0" borderId="8" xfId="0" applyBorder="1" applyAlignment="1"/>
    <xf numFmtId="0" fontId="10" fillId="0" borderId="22" xfId="0" applyFont="1" applyBorder="1" applyAlignment="1">
      <alignment horizontal="center"/>
    </xf>
    <xf numFmtId="0" fontId="1" fillId="0" borderId="22" xfId="0" applyFont="1" applyBorder="1" applyAlignment="1"/>
    <xf numFmtId="0" fontId="1" fillId="0" borderId="23" xfId="0" applyFont="1" applyBorder="1" applyAlignment="1"/>
    <xf numFmtId="0" fontId="10" fillId="0" borderId="11" xfId="0" applyFont="1" applyBorder="1" applyAlignment="1">
      <alignment horizontal="left"/>
    </xf>
    <xf numFmtId="0" fontId="10" fillId="0" borderId="12" xfId="0" applyFont="1" applyBorder="1" applyAlignment="1">
      <alignment horizontal="left"/>
    </xf>
    <xf numFmtId="0" fontId="10" fillId="0" borderId="13" xfId="0" applyFont="1" applyBorder="1" applyAlignment="1">
      <alignment horizontal="left"/>
    </xf>
    <xf numFmtId="0" fontId="10" fillId="0" borderId="21" xfId="0" applyFont="1" applyBorder="1" applyAlignment="1">
      <alignment horizontal="center" vertical="center" textRotation="90"/>
    </xf>
    <xf numFmtId="0" fontId="10" fillId="0" borderId="24" xfId="0" applyFont="1" applyBorder="1" applyAlignment="1">
      <alignment horizontal="center" vertical="center" textRotation="90"/>
    </xf>
    <xf numFmtId="0" fontId="20" fillId="0" borderId="8" xfId="0" applyFont="1" applyBorder="1" applyAlignment="1">
      <alignment horizontal="center" vertical="center" textRotation="90"/>
    </xf>
    <xf numFmtId="0" fontId="3" fillId="0" borderId="1" xfId="0" applyFont="1" applyBorder="1" applyAlignment="1">
      <alignment horizontal="center"/>
    </xf>
    <xf numFmtId="0" fontId="0" fillId="0" borderId="3" xfId="0" applyBorder="1" applyAlignment="1"/>
    <xf numFmtId="0" fontId="0" fillId="0" borderId="2" xfId="0" applyBorder="1" applyAlignment="1"/>
  </cellXfs>
  <cellStyles count="52160">
    <cellStyle name=" Writer Import]_x000d__x000a_Display Dialog=No_x000d__x000a__x000d__x000a_[Horizontal Arrange]_x000d__x000a_Dimensions Interlocking=Yes_x000d__x000a_Sum Hierarchy=Yes_x000d__x000a_Generate" xfId="127"/>
    <cellStyle name=" Writer Import]_x000d__x000a_Display Dialog=No_x000d__x000a__x000d__x000a_[Horizontal Arrange]_x000d__x000a_Dimensions Interlocking=Yes_x000d__x000a_Sum Hierarchy=Yes_x000d__x000a_Generate 10" xfId="132"/>
    <cellStyle name=" Writer Import]_x000d__x000a_Display Dialog=No_x000d__x000a__x000d__x000a_[Horizontal Arrange]_x000d__x000a_Dimensions Interlocking=Yes_x000d__x000a_Sum Hierarchy=Yes_x000d__x000a_Generate 11" xfId="120"/>
    <cellStyle name=" Writer Import]_x000d__x000a_Display Dialog=No_x000d__x000a__x000d__x000a_[Horizontal Arrange]_x000d__x000a_Dimensions Interlocking=Yes_x000d__x000a_Sum Hierarchy=Yes_x000d__x000a_Generate 12" xfId="136"/>
    <cellStyle name=" Writer Import]_x000d__x000a_Display Dialog=No_x000d__x000a__x000d__x000a_[Horizontal Arrange]_x000d__x000a_Dimensions Interlocking=Yes_x000d__x000a_Sum Hierarchy=Yes_x000d__x000a_Generate 13" xfId="142"/>
    <cellStyle name=" Writer Import]_x000d__x000a_Display Dialog=No_x000d__x000a__x000d__x000a_[Horizontal Arrange]_x000d__x000a_Dimensions Interlocking=Yes_x000d__x000a_Sum Hierarchy=Yes_x000d__x000a_Generate 14" xfId="146"/>
    <cellStyle name=" Writer Import]_x000d__x000a_Display Dialog=No_x000d__x000a__x000d__x000a_[Horizontal Arrange]_x000d__x000a_Dimensions Interlocking=Yes_x000d__x000a_Sum Hierarchy=Yes_x000d__x000a_Generate 15" xfId="149"/>
    <cellStyle name=" Writer Import]_x000d__x000a_Display Dialog=No_x000d__x000a__x000d__x000a_[Horizontal Arrange]_x000d__x000a_Dimensions Interlocking=Yes_x000d__x000a_Sum Hierarchy=Yes_x000d__x000a_Generate 16" xfId="152"/>
    <cellStyle name=" Writer Import]_x000d__x000a_Display Dialog=No_x000d__x000a__x000d__x000a_[Horizontal Arrange]_x000d__x000a_Dimensions Interlocking=Yes_x000d__x000a_Sum Hierarchy=Yes_x000d__x000a_Generate 17" xfId="155"/>
    <cellStyle name=" Writer Import]_x000d__x000a_Display Dialog=No_x000d__x000a__x000d__x000a_[Horizontal Arrange]_x000d__x000a_Dimensions Interlocking=Yes_x000d__x000a_Sum Hierarchy=Yes_x000d__x000a_Generate 18" xfId="123"/>
    <cellStyle name=" Writer Import]_x000d__x000a_Display Dialog=No_x000d__x000a__x000d__x000a_[Horizontal Arrange]_x000d__x000a_Dimensions Interlocking=Yes_x000d__x000a_Sum Hierarchy=Yes_x000d__x000a_Generate 19" xfId="157"/>
    <cellStyle name=" Writer Import]_x000d__x000a_Display Dialog=No_x000d__x000a__x000d__x000a_[Horizontal Arrange]_x000d__x000a_Dimensions Interlocking=Yes_x000d__x000a_Sum Hierarchy=Yes_x000d__x000a_Generate 2" xfId="129"/>
    <cellStyle name=" Writer Import]_x000d__x000a_Display Dialog=No_x000d__x000a__x000d__x000a_[Horizontal Arrange]_x000d__x000a_Dimensions Interlocking=Yes_x000d__x000a_Sum Hierarchy=Yes_x000d__x000a_Generate 2 2" xfId="3173"/>
    <cellStyle name=" Writer Import]_x000d__x000a_Display Dialog=No_x000d__x000a__x000d__x000a_[Horizontal Arrange]_x000d__x000a_Dimensions Interlocking=Yes_x000d__x000a_Sum Hierarchy=Yes_x000d__x000a_Generate 2 3" xfId="3240"/>
    <cellStyle name=" Writer Import]_x000d__x000a_Display Dialog=No_x000d__x000a__x000d__x000a_[Horizontal Arrange]_x000d__x000a_Dimensions Interlocking=Yes_x000d__x000a_Sum Hierarchy=Yes_x000d__x000a_Generate 2 4" xfId="3298"/>
    <cellStyle name=" Writer Import]_x000d__x000a_Display Dialog=No_x000d__x000a__x000d__x000a_[Horizontal Arrange]_x000d__x000a_Dimensions Interlocking=Yes_x000d__x000a_Sum Hierarchy=Yes_x000d__x000a_Generate 20" xfId="148"/>
    <cellStyle name=" Writer Import]_x000d__x000a_Display Dialog=No_x000d__x000a__x000d__x000a_[Horizontal Arrange]_x000d__x000a_Dimensions Interlocking=Yes_x000d__x000a_Sum Hierarchy=Yes_x000d__x000a_Generate 21" xfId="151"/>
    <cellStyle name=" Writer Import]_x000d__x000a_Display Dialog=No_x000d__x000a__x000d__x000a_[Horizontal Arrange]_x000d__x000a_Dimensions Interlocking=Yes_x000d__x000a_Sum Hierarchy=Yes_x000d__x000a_Generate 22" xfId="154"/>
    <cellStyle name=" Writer Import]_x000d__x000a_Display Dialog=No_x000d__x000a__x000d__x000a_[Horizontal Arrange]_x000d__x000a_Dimensions Interlocking=Yes_x000d__x000a_Sum Hierarchy=Yes_x000d__x000a_Generate 23" xfId="124"/>
    <cellStyle name=" Writer Import]_x000d__x000a_Display Dialog=No_x000d__x000a__x000d__x000a_[Horizontal Arrange]_x000d__x000a_Dimensions Interlocking=Yes_x000d__x000a_Sum Hierarchy=Yes_x000d__x000a_Generate 24" xfId="158"/>
    <cellStyle name=" Writer Import]_x000d__x000a_Display Dialog=No_x000d__x000a__x000d__x000a_[Horizontal Arrange]_x000d__x000a_Dimensions Interlocking=Yes_x000d__x000a_Sum Hierarchy=Yes_x000d__x000a_Generate 25" xfId="161"/>
    <cellStyle name=" Writer Import]_x000d__x000a_Display Dialog=No_x000d__x000a__x000d__x000a_[Horizontal Arrange]_x000d__x000a_Dimensions Interlocking=Yes_x000d__x000a_Sum Hierarchy=Yes_x000d__x000a_Generate 26" xfId="164"/>
    <cellStyle name=" Writer Import]_x000d__x000a_Display Dialog=No_x000d__x000a__x000d__x000a_[Horizontal Arrange]_x000d__x000a_Dimensions Interlocking=Yes_x000d__x000a_Sum Hierarchy=Yes_x000d__x000a_Generate 27" xfId="167"/>
    <cellStyle name=" Writer Import]_x000d__x000a_Display Dialog=No_x000d__x000a__x000d__x000a_[Horizontal Arrange]_x000d__x000a_Dimensions Interlocking=Yes_x000d__x000a_Sum Hierarchy=Yes_x000d__x000a_Generate 28" xfId="170"/>
    <cellStyle name=" Writer Import]_x000d__x000a_Display Dialog=No_x000d__x000a__x000d__x000a_[Horizontal Arrange]_x000d__x000a_Dimensions Interlocking=Yes_x000d__x000a_Sum Hierarchy=Yes_x000d__x000a_Generate 29" xfId="173"/>
    <cellStyle name=" Writer Import]_x000d__x000a_Display Dialog=No_x000d__x000a__x000d__x000a_[Horizontal Arrange]_x000d__x000a_Dimensions Interlocking=Yes_x000d__x000a_Sum Hierarchy=Yes_x000d__x000a_Generate 3" xfId="180"/>
    <cellStyle name=" Writer Import]_x000d__x000a_Display Dialog=No_x000d__x000a__x000d__x000a_[Horizontal Arrange]_x000d__x000a_Dimensions Interlocking=Yes_x000d__x000a_Sum Hierarchy=Yes_x000d__x000a_Generate 3 2" xfId="3572"/>
    <cellStyle name=" Writer Import]_x000d__x000a_Display Dialog=No_x000d__x000a__x000d__x000a_[Horizontal Arrange]_x000d__x000a_Dimensions Interlocking=Yes_x000d__x000a_Sum Hierarchy=Yes_x000d__x000a_Generate 30" xfId="162"/>
    <cellStyle name=" Writer Import]_x000d__x000a_Display Dialog=No_x000d__x000a__x000d__x000a_[Horizontal Arrange]_x000d__x000a_Dimensions Interlocking=Yes_x000d__x000a_Sum Hierarchy=Yes_x000d__x000a_Generate 31" xfId="165"/>
    <cellStyle name=" Writer Import]_x000d__x000a_Display Dialog=No_x000d__x000a__x000d__x000a_[Horizontal Arrange]_x000d__x000a_Dimensions Interlocking=Yes_x000d__x000a_Sum Hierarchy=Yes_x000d__x000a_Generate 32" xfId="168"/>
    <cellStyle name=" Writer Import]_x000d__x000a_Display Dialog=No_x000d__x000a__x000d__x000a_[Horizontal Arrange]_x000d__x000a_Dimensions Interlocking=Yes_x000d__x000a_Sum Hierarchy=Yes_x000d__x000a_Generate 33" xfId="171"/>
    <cellStyle name=" Writer Import]_x000d__x000a_Display Dialog=No_x000d__x000a__x000d__x000a_[Horizontal Arrange]_x000d__x000a_Dimensions Interlocking=Yes_x000d__x000a_Sum Hierarchy=Yes_x000d__x000a_Generate 34" xfId="174"/>
    <cellStyle name=" Writer Import]_x000d__x000a_Display Dialog=No_x000d__x000a__x000d__x000a_[Horizontal Arrange]_x000d__x000a_Dimensions Interlocking=Yes_x000d__x000a_Sum Hierarchy=Yes_x000d__x000a_Generate 35" xfId="189"/>
    <cellStyle name=" Writer Import]_x000d__x000a_Display Dialog=No_x000d__x000a__x000d__x000a_[Horizontal Arrange]_x000d__x000a_Dimensions Interlocking=Yes_x000d__x000a_Sum Hierarchy=Yes_x000d__x000a_Generate 4" xfId="195"/>
    <cellStyle name=" Writer Import]_x000d__x000a_Display Dialog=No_x000d__x000a__x000d__x000a_[Horizontal Arrange]_x000d__x000a_Dimensions Interlocking=Yes_x000d__x000a_Sum Hierarchy=Yes_x000d__x000a_Generate 4 2" xfId="3602"/>
    <cellStyle name=" Writer Import]_x000d__x000a_Display Dialog=No_x000d__x000a__x000d__x000a_[Horizontal Arrange]_x000d__x000a_Dimensions Interlocking=Yes_x000d__x000a_Sum Hierarchy=Yes_x000d__x000a_Generate 4 3" xfId="3623"/>
    <cellStyle name=" Writer Import]_x000d__x000a_Display Dialog=No_x000d__x000a__x000d__x000a_[Horizontal Arrange]_x000d__x000a_Dimensions Interlocking=Yes_x000d__x000a_Sum Hierarchy=Yes_x000d__x000a_Generate 5" xfId="199"/>
    <cellStyle name=" Writer Import]_x000d__x000a_Display Dialog=No_x000d__x000a__x000d__x000a_[Horizontal Arrange]_x000d__x000a_Dimensions Interlocking=Yes_x000d__x000a_Sum Hierarchy=Yes_x000d__x000a_Generate 5 2" xfId="3638"/>
    <cellStyle name=" Writer Import]_x000d__x000a_Display Dialog=No_x000d__x000a__x000d__x000a_[Horizontal Arrange]_x000d__x000a_Dimensions Interlocking=Yes_x000d__x000a_Sum Hierarchy=Yes_x000d__x000a_Generate 6" xfId="204"/>
    <cellStyle name=" Writer Import]_x000d__x000a_Display Dialog=No_x000d__x000a__x000d__x000a_[Horizontal Arrange]_x000d__x000a_Dimensions Interlocking=Yes_x000d__x000a_Sum Hierarchy=Yes_x000d__x000a_Generate 6 2" xfId="3661"/>
    <cellStyle name=" Writer Import]_x000d__x000a_Display Dialog=No_x000d__x000a__x000d__x000a_[Horizontal Arrange]_x000d__x000a_Dimensions Interlocking=Yes_x000d__x000a_Sum Hierarchy=Yes_x000d__x000a_Generate 7" xfId="205"/>
    <cellStyle name=" Writer Import]_x000d__x000a_Display Dialog=No_x000d__x000a__x000d__x000a_[Horizontal Arrange]_x000d__x000a_Dimensions Interlocking=Yes_x000d__x000a_Sum Hierarchy=Yes_x000d__x000a_Generate 8" xfId="210"/>
    <cellStyle name=" Writer Import]_x000d__x000a_Display Dialog=No_x000d__x000a__x000d__x000a_[Horizontal Arrange]_x000d__x000a_Dimensions Interlocking=Yes_x000d__x000a_Sum Hierarchy=Yes_x000d__x000a_Generate 8 2" xfId="3709"/>
    <cellStyle name=" Writer Import]_x000d__x000a_Display Dialog=No_x000d__x000a__x000d__x000a_[Horizontal Arrange]_x000d__x000a_Dimensions Interlocking=Yes_x000d__x000a_Sum Hierarchy=Yes_x000d__x000a_Generate 9" xfId="215"/>
    <cellStyle name=" Writer Import]_x000d__x000a_Display Dialog=No_x000d__x000a__x000d__x000a_[Horizontal Arrange]_x000d__x000a_Dimensions Interlocking=Yes_x000d__x000a_Sum Hierarchy=Yes_x000d__x000a_Generate_mbg" xfId="3725"/>
    <cellStyle name="_x000d__x000a_JournalTemplate=C:\COMFO\CTALK\JOURSTD.TPL_x000d__x000a_LbStateAddress=3 3 0 251 1 89 2 311_x000d__x000a_LbStateJou" xfId="3730"/>
    <cellStyle name="#" xfId="3746"/>
    <cellStyle name="# 2" xfId="3382"/>
    <cellStyle name="# 2 2" xfId="2750"/>
    <cellStyle name="# 2 3" xfId="3749"/>
    <cellStyle name="# 3" xfId="3409"/>
    <cellStyle name="# 4" xfId="3438"/>
    <cellStyle name="%" xfId="3797"/>
    <cellStyle name="% 2" xfId="3061"/>
    <cellStyle name="%_Consumer Finance Multiples _ Only Paragon and Ken updated(29-Nov-04)_PO" xfId="3810"/>
    <cellStyle name="%_Consumer Finance Multiples _ Only Paragon and Ken updated(29-Nov-04)_PO 2" xfId="3835"/>
    <cellStyle name="%_Consumer Finance Multiples _ Only Paragon and Ken updated(29-Nov-04)_PO 2 2" xfId="3857"/>
    <cellStyle name="%_Consumer Finance Multiples _ Only Paragon and Ken updated(29-Nov-04)_PO 2 3" xfId="3863"/>
    <cellStyle name="%_Consumer Finance Multiples _ Only Paragon and Ken updated(29-Nov-04)_PO 3" xfId="3881"/>
    <cellStyle name="%_Consumer Finance Multiples _ Only Paragon and Ken updated(29-Nov-04)_PO 4" xfId="3903"/>
    <cellStyle name="******************************************" xfId="3910"/>
    <cellStyle name="?? [0]_laroux" xfId="3913"/>
    <cellStyle name="????" xfId="3917"/>
    <cellStyle name="?????" xfId="3930"/>
    <cellStyle name="????????" xfId="3937"/>
    <cellStyle name="?????????????" xfId="3948"/>
    <cellStyle name="??????????_BOPENGC" xfId="3965"/>
    <cellStyle name="?????????1" xfId="3971"/>
    <cellStyle name="?????????2" xfId="3980"/>
    <cellStyle name="????????_BOPENGC" xfId="3995"/>
    <cellStyle name="???????_BOPENGC" xfId="3999"/>
    <cellStyle name="??_laroux" xfId="4002"/>
    <cellStyle name="[RESUMO-OGE98.xls]CAPCMSOC" xfId="3495"/>
    <cellStyle name="]_x000d__x000a_Width=797_x000d__x000a_Height=554_x000d__x000a__x000d__x000a_[Code]_x000d__x000a_Code0=/nyf50_x000d__x000a_Code1=4500000136_x000d__x000a_Code2=ME23_x000d__x000a_Code3=4500002322_x000d__x000a_Code4=#_x000d__x000a_Code5=MB01_x000d__x000a_" xfId="4005"/>
    <cellStyle name="]_x000d__x000a_Width=797_x000d__x000a_Height=554_x000d__x000a__x000d__x000a_[Code]_x000d__x000a_Code0=/nyf50_x000d__x000a_Code1=4500000136_x000d__x000a_Code2=ME23_x000d__x000a_Code3=4500002322_x000d__x000a_Code4=#_x000d__x000a_Code5=MB01_x000d__x000a_ 2" xfId="3462"/>
    <cellStyle name="]_x000d__x000a_Width=797_x000d__x000a_Height=554_x000d__x000a__x000d__x000a_[Code]_x000d__x000a_Code0=/nyf50_x000d__x000a_Code1=4500000136_x000d__x000a_Code2=ME23_x000d__x000a_Code3=4500002322_x000d__x000a_Code4=#_x000d__x000a_Code5=MB01_x000d__x000a_ 2 2" xfId="4020"/>
    <cellStyle name="^February 1992" xfId="4025"/>
    <cellStyle name="_%(SignOnly)" xfId="4035"/>
    <cellStyle name="_%(SignOnly) 2" xfId="4043"/>
    <cellStyle name="_%(SignOnly) 2 2" xfId="4048"/>
    <cellStyle name="_%(SignOnly) 2 3" xfId="4059"/>
    <cellStyle name="_%(SignOnly) 3" xfId="4067"/>
    <cellStyle name="_%(SignOnly) 4" xfId="4085"/>
    <cellStyle name="_%(SignSpaceOnly)" xfId="4097"/>
    <cellStyle name="_%(SignSpaceOnly) 2" xfId="4103"/>
    <cellStyle name="_%(SignSpaceOnly) 2 2" xfId="3639"/>
    <cellStyle name="_%(SignSpaceOnly) 2 3" xfId="3662"/>
    <cellStyle name="_%(SignSpaceOnly) 3" xfId="4118"/>
    <cellStyle name="_%(SignSpaceOnly) 4" xfId="4135"/>
    <cellStyle name="_2P -June 2006" xfId="4144"/>
    <cellStyle name="_3HA" xfId="4149"/>
    <cellStyle name="_3J.xls" xfId="4155"/>
    <cellStyle name="_Actuals Template_2009 live Mar_rev" xfId="3498"/>
    <cellStyle name="_Actuals Template_2009 live Mar_rev 2" xfId="4161"/>
    <cellStyle name="_Actuals Template_2009 live Mar_rev 2 2" xfId="4185"/>
    <cellStyle name="_Actuals Template_2009 live Mar_rev 2 3" xfId="4197"/>
    <cellStyle name="_Actuals Template_2009 live Mar_rev 3" xfId="4204"/>
    <cellStyle name="_Actuals Template_2009 live Mar_rev 4" xfId="4207"/>
    <cellStyle name="_APRIL 2010 PROVISIONING WORKSHEET" xfId="3372"/>
    <cellStyle name="_APRIL 2010 PROVISIONING WORKSHEET 2" xfId="2742"/>
    <cellStyle name="_APRIL 2010 PROVISIONING WORKSHEET 2 2" xfId="3482"/>
    <cellStyle name="_APRIL 2010 PROVISIONING WORKSHEET 2 3" xfId="3519"/>
    <cellStyle name="_APRIL 2010 PROVISIONING WORKSHEET 3" xfId="3775"/>
    <cellStyle name="_APRIL 2010 PROVISIONING WORKSHEET 4" xfId="4219"/>
    <cellStyle name="_Atlantis valuation_21.11.05_reduced version" xfId="4229"/>
    <cellStyle name="_AUGUST 2009 KIP WORKSHEET" xfId="4244"/>
    <cellStyle name="_AUGUST 2009 KIP WORKSHEET 2" xfId="4256"/>
    <cellStyle name="_AUGUST 2009 KIP WORKSHEET 2 2" xfId="4264"/>
    <cellStyle name="_AUGUST 2009 KIP WORKSHEET 2 3" xfId="3596"/>
    <cellStyle name="_AUGUST 2009 KIP WORKSHEET 3" xfId="4280"/>
    <cellStyle name="_AUGUST 2009 KIP WORKSHEET 4" xfId="2970"/>
    <cellStyle name="_BBG,Sector,Tenor,Security,Prod" xfId="3367"/>
    <cellStyle name="_BBG,Sector,Tenor,Security,Prod 2" xfId="4303"/>
    <cellStyle name="_BBG,Sector,Tenor,Security,Prod 2 2" xfId="4306"/>
    <cellStyle name="_BBG,Sector,Tenor,Security,Prod 2 3" xfId="4323"/>
    <cellStyle name="_BBG,Sector,Tenor,Security,Prod 3" xfId="4330"/>
    <cellStyle name="_BBG,Sector,Tenor,Security,Prod 4" xfId="3820"/>
    <cellStyle name="_BBG-April-2009" xfId="3025"/>
    <cellStyle name="_BBG-April-2009 2" xfId="4345"/>
    <cellStyle name="_Book1" xfId="3443"/>
    <cellStyle name="_Book28" xfId="4368"/>
    <cellStyle name="_Book28 2" xfId="4385"/>
    <cellStyle name="_Book28 2 2" xfId="4404"/>
    <cellStyle name="_Book28 2 3" xfId="4415"/>
    <cellStyle name="_Book28 3" xfId="4430"/>
    <cellStyle name="_Book28 4" xfId="4445"/>
    <cellStyle name="_Book31" xfId="4450"/>
    <cellStyle name="_Book31 2" xfId="4467"/>
    <cellStyle name="_Book31 2 2" xfId="4476"/>
    <cellStyle name="_Book31 2 3" xfId="4487"/>
    <cellStyle name="_Book31 3" xfId="4495"/>
    <cellStyle name="_Book31 4" xfId="4497"/>
    <cellStyle name="_BRAINS BALANCE - Final" xfId="2985"/>
    <cellStyle name="_BRAINS BALANCE - Final 2" xfId="4506"/>
    <cellStyle name="_BRAINS BALANCE - Final 2 2" xfId="4514"/>
    <cellStyle name="_BRAINS BALANCE - Final 2 3" xfId="4518"/>
    <cellStyle name="_BRAINS BALANCE - Final 3" xfId="2829"/>
    <cellStyle name="_BRAINS BALANCE - Final 4" xfId="4519"/>
    <cellStyle name="_Brief Details - FIs &amp; Sovereign" xfId="4524"/>
    <cellStyle name="_Brief Details - FIs &amp; Sovereign 2" xfId="4528"/>
    <cellStyle name="_Brief Details - FIs &amp; Sovereign 2 2" xfId="4534"/>
    <cellStyle name="_Brief Details - FIs &amp; Sovereign 2 3" xfId="4535"/>
    <cellStyle name="_Brief Details - FIs &amp; Sovereign 3" xfId="4539"/>
    <cellStyle name="_Brief Details - FIs &amp; Sovereign 4" xfId="4548"/>
    <cellStyle name="_BSD 2" xfId="4554"/>
    <cellStyle name="_BSD 2 + 6A &amp; 6B - Feb. '08" xfId="4054"/>
    <cellStyle name="_BSD 2 + 6A &amp; 6B - Feb. '08 2" xfId="4564"/>
    <cellStyle name="_BSD 2 2" xfId="4565"/>
    <cellStyle name="_BSD 2 Revised Final" xfId="3178"/>
    <cellStyle name="_BSD 2 Revised Final 2" xfId="3313"/>
    <cellStyle name="_BSD 2-revised" xfId="4570"/>
    <cellStyle name="_BSD 2-revised 2" xfId="4575"/>
    <cellStyle name="_BSD 3-April-10 " xfId="4576"/>
    <cellStyle name="_BSD 3-April-10  2" xfId="3534"/>
    <cellStyle name="_BSD 3-April-10  2 2" xfId="4465"/>
    <cellStyle name="_BSD 3-April-10  2 3" xfId="4600"/>
    <cellStyle name="_BSD 3-April-10  3" xfId="3549"/>
    <cellStyle name="_BSD 3-April-10  4" xfId="3559"/>
    <cellStyle name="_BSD 3-August 09 " xfId="3551"/>
    <cellStyle name="_BSD 3-August 09  2" xfId="4602"/>
    <cellStyle name="_BSD 3-August 09  2 2" xfId="4639"/>
    <cellStyle name="_BSD 3-August 09  2 3" xfId="3349"/>
    <cellStyle name="_BSD 3-August 09  3" xfId="4640"/>
    <cellStyle name="_BSD 3-August 09  4" xfId="4559"/>
    <cellStyle name="_BSD 3-August-10 " xfId="4641"/>
    <cellStyle name="_BSD 3-August-10  2" xfId="2726"/>
    <cellStyle name="_BSD 3-August-10  2 2" xfId="4685"/>
    <cellStyle name="_BSD 3-August-10  2 3" xfId="4520"/>
    <cellStyle name="_BSD 3-August-10  3" xfId="2797"/>
    <cellStyle name="_BSD 3-August-10  4" xfId="4699"/>
    <cellStyle name="_BSD 3-December 09 " xfId="4709"/>
    <cellStyle name="_BSD 3-December 09  2" xfId="3743"/>
    <cellStyle name="_BSD 3-December 09  2 2" xfId="3074"/>
    <cellStyle name="_BSD 3-December 09  2 3" xfId="3150"/>
    <cellStyle name="_BSD 3-December 09  3" xfId="4722"/>
    <cellStyle name="_BSD 3-December 09  4" xfId="4730"/>
    <cellStyle name="_BSD 3-February-10 " xfId="4744"/>
    <cellStyle name="_BSD 3-February-10  2" xfId="3873"/>
    <cellStyle name="_BSD 3-February-10  2 2" xfId="4750"/>
    <cellStyle name="_BSD 3-February-10  2 3" xfId="3040"/>
    <cellStyle name="_BSD 3-February-10  3" xfId="4764"/>
    <cellStyle name="_BSD 3-February-10  4" xfId="4769"/>
    <cellStyle name="_BSD 3-January-10 " xfId="3229"/>
    <cellStyle name="_BSD 3-January-10  2" xfId="4776"/>
    <cellStyle name="_BSD 3-January-10  2 2" xfId="4787"/>
    <cellStyle name="_BSD 3-January-10  2 3" xfId="3781"/>
    <cellStyle name="_BSD 3-January-10  3" xfId="3744"/>
    <cellStyle name="_BSD 3-January-10  4" xfId="4805"/>
    <cellStyle name="_BSD 3-JuLY 09 " xfId="4806"/>
    <cellStyle name="_BSD 3-JuLY 09  2" xfId="4811"/>
    <cellStyle name="_BSD 3-JuLY 09  2 2" xfId="4817"/>
    <cellStyle name="_BSD 3-JuLY 09  2 3" xfId="4820"/>
    <cellStyle name="_BSD 3-JuLY 09  3" xfId="4840"/>
    <cellStyle name="_BSD 3-JuLY 09  4" xfId="4843"/>
    <cellStyle name="_BSD 3-July-10 " xfId="4504"/>
    <cellStyle name="_BSD 3-July-10  2" xfId="4846"/>
    <cellStyle name="_BSD 3-July-10  2 2" xfId="4858"/>
    <cellStyle name="_BSD 3-July-10  2 3" xfId="4861"/>
    <cellStyle name="_BSD 3-July-10  3" xfId="4866"/>
    <cellStyle name="_BSD 3-July-10  4" xfId="4011"/>
    <cellStyle name="_BSD 3-June-10 " xfId="4070"/>
    <cellStyle name="_BSD 3-June-10  2" xfId="3489"/>
    <cellStyle name="_BSD 3-June-10  2 2" xfId="4169"/>
    <cellStyle name="_BSD 3-June-10  2 3" xfId="4198"/>
    <cellStyle name="_BSD 3-June-10  3" xfId="3001"/>
    <cellStyle name="_BSD 3-June-10  4" xfId="3520"/>
    <cellStyle name="_BSD 3-March-10 " xfId="4872"/>
    <cellStyle name="_BSD 3-March-10  2" xfId="4873"/>
    <cellStyle name="_BSD 3-March-10  2 2" xfId="4158"/>
    <cellStyle name="_BSD 3-March-10  2 3" xfId="4762"/>
    <cellStyle name="_BSD 3-March-10  3" xfId="4895"/>
    <cellStyle name="_BSD 3-March-10  4" xfId="4898"/>
    <cellStyle name="_BSD 3-May-10 " xfId="4496"/>
    <cellStyle name="_BSD 3-May-10  2" xfId="3014"/>
    <cellStyle name="_BSD 3-May-10  2 2" xfId="4915"/>
    <cellStyle name="_BSD 3-May-10  2 3" xfId="4935"/>
    <cellStyle name="_BSD 3-May-10  3" xfId="4941"/>
    <cellStyle name="_BSD 3-May-10  4" xfId="4948"/>
    <cellStyle name="_BSD 3-November 09 " xfId="4960"/>
    <cellStyle name="_BSD 3-November 09  2" xfId="4842"/>
    <cellStyle name="_BSD 3-November 09  2 2" xfId="2895"/>
    <cellStyle name="_BSD 3-November 09  2 3" xfId="4961"/>
    <cellStyle name="_BSD 3-November 09  3" xfId="4970"/>
    <cellStyle name="_BSD 3-November 09  4" xfId="4978"/>
    <cellStyle name="_BSD 3-October 09 " xfId="2972"/>
    <cellStyle name="_BSD 3-October 09  2" xfId="4991"/>
    <cellStyle name="_BSD 3-October 09  2 2" xfId="2859"/>
    <cellStyle name="_BSD 3-October 09  2 3" xfId="3195"/>
    <cellStyle name="_BSD 3-October 09  3" xfId="5010"/>
    <cellStyle name="_BSD 3-October 09  4" xfId="5026"/>
    <cellStyle name="_BSD 3-September 09 " xfId="4160"/>
    <cellStyle name="_BSD 3-September 09  2" xfId="4181"/>
    <cellStyle name="_BSD 3-September 09  2 2" xfId="5037"/>
    <cellStyle name="_BSD 3-September 09  2 3" xfId="5051"/>
    <cellStyle name="_BSD 3-September 09  3" xfId="4196"/>
    <cellStyle name="_BSD 3-September 09  4" xfId="5056"/>
    <cellStyle name="_BSD 3-September-10 " xfId="5079"/>
    <cellStyle name="_BSD 3-September-10  2" xfId="5098"/>
    <cellStyle name="_BSD 3-September-10  2 2" xfId="5122"/>
    <cellStyle name="_BSD 3-September-10  2 3" xfId="5129"/>
    <cellStyle name="_BSD 3-September-10  3" xfId="5136"/>
    <cellStyle name="_BSD 3-September-10  4" xfId="4507"/>
    <cellStyle name="_BSD FOR DEC 2007-STANBIC BANK" xfId="3263"/>
    <cellStyle name="_BSD REPORT APR 09" xfId="3299"/>
    <cellStyle name="_BSD REPORT FEB 09" xfId="5144"/>
    <cellStyle name="_BSD REPORT JULY 09" xfId="4493"/>
    <cellStyle name="_BSD REPORT JUNE 09" xfId="4190"/>
    <cellStyle name="_BSD REPORT MAR 09" xfId="5149"/>
    <cellStyle name="_BSD REPORT MAY 08" xfId="4484"/>
    <cellStyle name="_BSD REPORT MAY 2009" xfId="2872"/>
    <cellStyle name="_BSD REPORT SEP 08" xfId="5152"/>
    <cellStyle name="_BSD201" xfId="3350"/>
    <cellStyle name="_BSD201 2" xfId="4285"/>
    <cellStyle name="_BSD203" xfId="3381"/>
    <cellStyle name="_BSD203 2" xfId="2745"/>
    <cellStyle name="_BSD203_1" xfId="5177"/>
    <cellStyle name="_BSD204" xfId="3423"/>
    <cellStyle name="_BSD204 2" xfId="5184"/>
    <cellStyle name="_bsd204_1" xfId="5193"/>
    <cellStyle name="_BSD205" xfId="3442"/>
    <cellStyle name="_BSD205 2" xfId="5195"/>
    <cellStyle name="_BSD206" xfId="3448"/>
    <cellStyle name="_BSD206 2" xfId="4013"/>
    <cellStyle name="_BSD206_1" xfId="5216"/>
    <cellStyle name="_BSD207" xfId="3467"/>
    <cellStyle name="_BSD207 2" xfId="2961"/>
    <cellStyle name="_BSD207_1" xfId="2733"/>
    <cellStyle name="_BSD208" xfId="3487"/>
    <cellStyle name="_BSD208 2" xfId="4167"/>
    <cellStyle name="_BSD208_1" xfId="3729"/>
    <cellStyle name="_bsd211" xfId="3449"/>
    <cellStyle name="_BSD4  MBK 900 (Annexure)" xfId="4748"/>
    <cellStyle name="_BSD4  MBK 900 (Annexure) 2" xfId="5218"/>
    <cellStyle name="_BSD4  MBK 900 (Annexure) 2 2" xfId="4967"/>
    <cellStyle name="_BSD4  MBK 900 (Annexure) 2 3" xfId="4975"/>
    <cellStyle name="_BSD4  MBK 900 (Annexure) 3" xfId="3841"/>
    <cellStyle name="_BSD4  MBK 900 (Annexure) 4" xfId="3895"/>
    <cellStyle name="_BSD4 Annexure" xfId="2782"/>
    <cellStyle name="_BSD4 Annexure 2" xfId="3761"/>
    <cellStyle name="_BSD4 Annexure 2 2" xfId="5232"/>
    <cellStyle name="_BSD4 Annexure 2 3" xfId="3938"/>
    <cellStyle name="_BSD4 Annexure 3" xfId="4213"/>
    <cellStyle name="_BSD4 Annexure 4" xfId="5241"/>
    <cellStyle name="_BSD4 MBK 900" xfId="5258"/>
    <cellStyle name="_BSD4 MBK 900 2" xfId="5268"/>
    <cellStyle name="_BSD4 MBK 900 2 2" xfId="5271"/>
    <cellStyle name="_BSD4 MBK 900 2 3" xfId="5272"/>
    <cellStyle name="_BSD4 MBK 900 3" xfId="5284"/>
    <cellStyle name="_BSD4 MBK 900 4" xfId="5294"/>
    <cellStyle name="_BSD4 Oct 2008 revised" xfId="5296"/>
    <cellStyle name="_BSD404" xfId="3111"/>
    <cellStyle name="_BSD406" xfId="2799"/>
    <cellStyle name="_BSD407" xfId="3282"/>
    <cellStyle name="_BSD408" xfId="3324"/>
    <cellStyle name="_BSD410" xfId="2938"/>
    <cellStyle name="_BSD8 RETURN -JUNE  2010" xfId="5300"/>
    <cellStyle name="_BSD8 RETURN -JUNE  2010 2" xfId="5301"/>
    <cellStyle name="_BSD8 RETURN -JUNE  2010 2 2" xfId="5313"/>
    <cellStyle name="_BSD8 RETURN -JUNE  2010 2 3" xfId="5326"/>
    <cellStyle name="_BSD8 RETURN -JUNE  2010 3" xfId="5348"/>
    <cellStyle name="_BSD8 RETURN -JUNE  2010 4" xfId="5357"/>
    <cellStyle name="_Comma" xfId="5370"/>
    <cellStyle name="_Comma 2" xfId="5252"/>
    <cellStyle name="_Comma 2 2" xfId="4710"/>
    <cellStyle name="_Comma 2 3" xfId="2703"/>
    <cellStyle name="_Comma 3" xfId="5378"/>
    <cellStyle name="_Comma 4" xfId="5396"/>
    <cellStyle name="_Consolidated FA Report Jan-Jun 06" xfId="5400"/>
    <cellStyle name="_Copy of KIP WORKSHEET. June 2009" xfId="5407"/>
    <cellStyle name="_Copy of KIP WORKSHEET. June 2009 2" xfId="5167"/>
    <cellStyle name="_Copy of KIP WORKSHEET. June 2009 2 2" xfId="5408"/>
    <cellStyle name="_Copy of KIP WORKSHEET. June 2009 2 3" xfId="4572"/>
    <cellStyle name="_Copy of KIP WORKSHEET. June 2009 3" xfId="5423"/>
    <cellStyle name="_Copy of KIP WORKSHEET. June 2009 4" xfId="5431"/>
    <cellStyle name="_Currency" xfId="2784"/>
    <cellStyle name="_Currency 2" xfId="3764"/>
    <cellStyle name="_Currency 2 2" xfId="5229"/>
    <cellStyle name="_Currency 2 3" xfId="3940"/>
    <cellStyle name="_Currency 3" xfId="4214"/>
    <cellStyle name="_Currency 4" xfId="5245"/>
    <cellStyle name="_CurrencySpace" xfId="5448"/>
    <cellStyle name="_CurrencySpace 2" xfId="5457"/>
    <cellStyle name="_CurrencySpace 2 2" xfId="3592"/>
    <cellStyle name="_CurrencySpace 2 3" xfId="3635"/>
    <cellStyle name="_CurrencySpace 3" xfId="5182"/>
    <cellStyle name="_CurrencySpace 4" xfId="4526"/>
    <cellStyle name="_DECEMBER 2009 KIP WORKSHEET" xfId="5464"/>
    <cellStyle name="_DECEMBER 2009 KIP WORKSHEET 2" xfId="5471"/>
    <cellStyle name="_DECEMBER 2009 KIP WORKSHEET 2 2" xfId="4868"/>
    <cellStyle name="_DECEMBER 2009 KIP WORKSHEET 2 3" xfId="5474"/>
    <cellStyle name="_DECEMBER 2009 KIP WORKSHEET 3" xfId="5484"/>
    <cellStyle name="_DECEMBER 2009 KIP WORKSHEET 4" xfId="5270"/>
    <cellStyle name="_Details - Corporate (All)" xfId="3803"/>
    <cellStyle name="_Details - Corporate (All) 2" xfId="3824"/>
    <cellStyle name="_Details - Corporate (All) 2 2" xfId="3853"/>
    <cellStyle name="_Details - Corporate (All) 2 3" xfId="3860"/>
    <cellStyle name="_Details - Corporate (All) 3" xfId="3878"/>
    <cellStyle name="_Details - Corporate (All) 4" xfId="3900"/>
    <cellStyle name="_ESSBASE reports-YTD Nov 05" xfId="5491"/>
    <cellStyle name="_Euro" xfId="5494"/>
    <cellStyle name="_Euro 2" xfId="2911"/>
    <cellStyle name="_Euro 2 2" xfId="5507"/>
    <cellStyle name="_Euro 2 3" xfId="5519"/>
    <cellStyle name="_Euro 3" xfId="5529"/>
    <cellStyle name="_Euro 4" xfId="4622"/>
    <cellStyle name="_FA Consolidated Report Jan to Dec 05." xfId="4782"/>
    <cellStyle name="_FA Consolidated Report Jan to Dec 05._Book1" xfId="5530"/>
    <cellStyle name="_FEBRUARY 2010 KIP WORKSHEET" xfId="5493"/>
    <cellStyle name="_FEBRUARY 2010 KIP WORKSHEET 2" xfId="2910"/>
    <cellStyle name="_FEBRUARY 2010 KIP WORKSHEET 2 2" xfId="5506"/>
    <cellStyle name="_FEBRUARY 2010 KIP WORKSHEET 2 3" xfId="5518"/>
    <cellStyle name="_FEBRUARY 2010 KIP WORKSHEET 3" xfId="5527"/>
    <cellStyle name="_FEBRUARY 2010 KIP WORKSHEET 4" xfId="4617"/>
    <cellStyle name="_Final SCB (HK) Ltd - Q3-06.draft.14.12.2006" xfId="4333"/>
    <cellStyle name="_FORM BSD4 APRIL 2010 Worksheet" xfId="5536"/>
    <cellStyle name="_FORM BSD4 APRIL 2010 Worksheet 2" xfId="5066"/>
    <cellStyle name="_FORM BSD4 APRIL 2010 Worksheet 2 2" xfId="5083"/>
    <cellStyle name="_FORM BSD4 APRIL 2010 Worksheet 2 3" xfId="5135"/>
    <cellStyle name="_FORM BSD4 APRIL 2010 Worksheet 3" xfId="4387"/>
    <cellStyle name="_FORM BSD4 APRIL 2010 Worksheet 4" xfId="4431"/>
    <cellStyle name="_FORM BSD4 AUGUST 2010 RETURN" xfId="4880"/>
    <cellStyle name="_FORM BSD4 AUGUST 2010 RETURN 2" xfId="5546"/>
    <cellStyle name="_FORM BSD4 AUGUST 2010 RETURN 2 2" xfId="5560"/>
    <cellStyle name="_FORM BSD4 AUGUST 2010 RETURN 2 3" xfId="5573"/>
    <cellStyle name="_FORM BSD4 AUGUST 2010 RETURN 3" xfId="3969"/>
    <cellStyle name="_FORM BSD4 AUGUST 2010 RETURN 4" xfId="3931"/>
    <cellStyle name="_FORM BSD4 JULY 2010 RETURN" xfId="5580"/>
    <cellStyle name="_FORM BSD4 JULY 2010 RETURN 2" xfId="5587"/>
    <cellStyle name="_FORM BSD4 JULY 2010 RETURN 2 2" xfId="4958"/>
    <cellStyle name="_FORM BSD4 JULY 2010 RETURN 2 3" xfId="5598"/>
    <cellStyle name="_FORM BSD4 JULY 2010 RETURN 3" xfId="5600"/>
    <cellStyle name="_FORM BSD4 JULY 2010 RETURN 4" xfId="4816"/>
    <cellStyle name="_FORM BSD4 JUNE 2010 Worksheet" xfId="4949"/>
    <cellStyle name="_FORM BSD4 JUNE 2010 Worksheet 2" xfId="2835"/>
    <cellStyle name="_FORM BSD4 JUNE 2010 Worksheet 2 2" xfId="5601"/>
    <cellStyle name="_FORM BSD4 JUNE 2010 Worksheet 2 3" xfId="5609"/>
    <cellStyle name="_FORM BSD4 JUNE 2010 Worksheet 3" xfId="3228"/>
    <cellStyle name="_FORM BSD4 JUNE 2010 Worksheet 4" xfId="3272"/>
    <cellStyle name="_FORM BSD4 MAY 2010 Worksheet.revisedxls" xfId="5612"/>
    <cellStyle name="_FORM BSD4 MAY 2010 Worksheet.revisedxls 2" xfId="5617"/>
    <cellStyle name="_FORM BSD4 MAY 2010 Worksheet.revisedxls 2 2" xfId="5626"/>
    <cellStyle name="_FORM BSD4 MAY 2010 Worksheet.revisedxls 2 3" xfId="5634"/>
    <cellStyle name="_FORM BSD4 MAY 2010 Worksheet.revisedxls 3" xfId="5360"/>
    <cellStyle name="_FORM BSD4 MAY 2010 Worksheet.revisedxls 4" xfId="5639"/>
    <cellStyle name="_GHAMONY" xfId="4503"/>
    <cellStyle name="_Ghana Headcount APRIL 2009" xfId="5642"/>
    <cellStyle name="_Ghana Headcount APRIL 2009 2" xfId="5647"/>
    <cellStyle name="_H12008_IFRS CT &amp; DT Schedules_validation" xfId="5655"/>
    <cellStyle name="_Heading" xfId="5625"/>
    <cellStyle name="_Heading_management fee calc.071604" xfId="5667"/>
    <cellStyle name="_Heading_management fee calc.071604 2" xfId="5688"/>
    <cellStyle name="_Heading_prestemp" xfId="4775"/>
    <cellStyle name="_Heading_prestemp 2" xfId="4797"/>
    <cellStyle name="_Highlight" xfId="5695"/>
    <cellStyle name="_Highlight 2" xfId="3618"/>
    <cellStyle name="_Highlight 2 2" xfId="5700"/>
    <cellStyle name="_Highlight 2 3" xfId="5706"/>
    <cellStyle name="_Highlight 3" xfId="5498"/>
    <cellStyle name="_Highlight 4" xfId="5714"/>
    <cellStyle name="_HOAE_Q42006(As at 27Dec06)" xfId="3800"/>
    <cellStyle name="_HOAE-300906" xfId="5718"/>
    <cellStyle name="_HOAE-310306" xfId="5721"/>
    <cellStyle name="_HOAE-31032007" xfId="5729"/>
    <cellStyle name="_HOAE-311206 (22 Jan 07)" xfId="5743"/>
    <cellStyle name="_HOAE-Q22006" xfId="4165"/>
    <cellStyle name="_HOAE-Q32006" xfId="5753"/>
    <cellStyle name="_JULY 2009 KIP WORKSHEET" xfId="5756"/>
    <cellStyle name="_JULY 2009 KIP WORKSHEET 2" xfId="5196"/>
    <cellStyle name="_JULY 2009 KIP WORKSHEET 2 2" xfId="3406"/>
    <cellStyle name="_JULY 2009 KIP WORKSHEET 2 3" xfId="3428"/>
    <cellStyle name="_JULY 2009 KIP WORKSHEET 3" xfId="5761"/>
    <cellStyle name="_JULY 2009 KIP WORKSHEET 4" xfId="2882"/>
    <cellStyle name="_JULY 2010 PROVISIONING INITIAL DATA" xfId="5763"/>
    <cellStyle name="_JULY 2010 PROVISIONING INITIAL DATA 2" xfId="2765"/>
    <cellStyle name="_JULY 2010 PROVISIONING INITIAL DATA 2 2" xfId="5766"/>
    <cellStyle name="_JULY 2010 PROVISIONING INITIAL DATA 2 3" xfId="5770"/>
    <cellStyle name="_JULY 2010 PROVISIONING INITIAL DATA 3" xfId="5556"/>
    <cellStyle name="_JULY 2010 PROVISIONING INITIAL DATA 4" xfId="5572"/>
    <cellStyle name="_JULY 2010 PROVISIONING WORKSHEET" xfId="5566"/>
    <cellStyle name="_JULY 2010 PROVISIONING WORKSHEET 2" xfId="5774"/>
    <cellStyle name="_JULY 2010 PROVISIONING WORKSHEET 2 2" xfId="3168"/>
    <cellStyle name="_JULY 2010 PROVISIONING WORKSHEET 2 3" xfId="3192"/>
    <cellStyle name="_JULY 2010 PROVISIONING WORKSHEET 3" xfId="5776"/>
    <cellStyle name="_JULY 2010 PROVISIONING WORKSHEET 4" xfId="4295"/>
    <cellStyle name="_Key Portfolio Events (2)" xfId="5311"/>
    <cellStyle name="_Key Portfolio Events (2) 2" xfId="5783"/>
    <cellStyle name="_Key Portfolio Events (2) 2 2" xfId="5792"/>
    <cellStyle name="_Key Portfolio Events (2) 2 3" xfId="5798"/>
    <cellStyle name="_Key Portfolio Events (2) 3" xfId="5802"/>
    <cellStyle name="_Key Portfolio Events (2) 4" xfId="5664"/>
    <cellStyle name="_Key Portfolio Events (5)" xfId="5809"/>
    <cellStyle name="_Key Portfolio Events (5) 2" xfId="3897"/>
    <cellStyle name="_Key Portfolio Events (5) 2 2" xfId="5820"/>
    <cellStyle name="_Key Portfolio Events (5) 2 3" xfId="5823"/>
    <cellStyle name="_Key Portfolio Events (5) 3" xfId="5825"/>
    <cellStyle name="_Key Portfolio Events (5) 4" xfId="5827"/>
    <cellStyle name="_Key Portfolio Events (5)_1" xfId="5111"/>
    <cellStyle name="_Key Portfolio Events (5)_1 2" xfId="3711"/>
    <cellStyle name="_Key Portfolio Events (5)_1 2 2" xfId="3258"/>
    <cellStyle name="_Key Portfolio Events (5)_1 2 3" xfId="3318"/>
    <cellStyle name="_Key Portfolio Events (5)_1 3" xfId="5829"/>
    <cellStyle name="_Key Portfolio Events (5)_1 4" xfId="4346"/>
    <cellStyle name="_LPSGL_Extract_Nov06_02" xfId="5834"/>
    <cellStyle name="_Madi working" xfId="4689"/>
    <cellStyle name="_Management Pack_Feb09" xfId="4352"/>
    <cellStyle name="_Management Pack_Feb09 2" xfId="4384"/>
    <cellStyle name="_Management Pack_Feb09 2 2" xfId="4402"/>
    <cellStyle name="_Management Pack_Feb09 2 3" xfId="4413"/>
    <cellStyle name="_Management Pack_Feb09 3" xfId="4429"/>
    <cellStyle name="_Management Pack_Feb09 4" xfId="4435"/>
    <cellStyle name="_MARCH .2010 AUTO RETURN" xfId="5382"/>
    <cellStyle name="_MARCH .2010 AUTO RETURN 2" xfId="5840"/>
    <cellStyle name="_MARCH .2010 AUTO RETURN 2 2" xfId="4315"/>
    <cellStyle name="_MARCH .2010 AUTO RETURN 2 3" xfId="5845"/>
    <cellStyle name="_MARCH .2010 AUTO RETURN 3" xfId="5852"/>
    <cellStyle name="_MARCH .2010 AUTO RETURN 4" xfId="5856"/>
    <cellStyle name="_May 2009 GRCBDashboard" xfId="5731"/>
    <cellStyle name="_May 2009 GRCBDashboard 2" xfId="5346"/>
    <cellStyle name="_May 2009 GRCBDashboard 2 2" xfId="5861"/>
    <cellStyle name="_May 2009 GRCBDashboard 2 3" xfId="5877"/>
    <cellStyle name="_May 2009 GRCBDashboard 3" xfId="5356"/>
    <cellStyle name="_May 2009 GRCBDashboard 4" xfId="5892"/>
    <cellStyle name="_MAY.2009 MONTHLY RETAIL RETURN" xfId="5900"/>
    <cellStyle name="_MAY.2009 MONTHLY RETAIL RETURN 2" xfId="5904"/>
    <cellStyle name="_MAY.2009 MONTHLY RETAIL RETURN 2 2" xfId="4645"/>
    <cellStyle name="_MAY.2009 MONTHLY RETAIL RETURN 2 3" xfId="4703"/>
    <cellStyle name="_MAY.2009 MONTHLY RETAIL RETURN 3" xfId="5911"/>
    <cellStyle name="_MAY.2009 MONTHLY RETAIL RETURN 4" xfId="5924"/>
    <cellStyle name="_MBK500" xfId="5939"/>
    <cellStyle name="_MBK500 2" xfId="5953"/>
    <cellStyle name="_MBK500 2 2" xfId="5961"/>
    <cellStyle name="_MBK500 2 3" xfId="5981"/>
    <cellStyle name="_MBK500 3" xfId="5988"/>
    <cellStyle name="_MBK500 4" xfId="5990"/>
    <cellStyle name="_MI Pack February 2010" xfId="5332"/>
    <cellStyle name="_MI Pack January 2010" xfId="6002"/>
    <cellStyle name="_MI Pack Revised Format (AUGUST 2009" xfId="3018"/>
    <cellStyle name="_MI Pack Revised Format (AUGUST 2009 2" xfId="6011"/>
    <cellStyle name="_MI Pack Revised Format (AUGUST 2009 2 2" xfId="3717"/>
    <cellStyle name="_MI Pack Revised Format (AUGUST 2009 2 3" xfId="6012"/>
    <cellStyle name="_MI Pack Revised Format (AUGUST 2009 3" xfId="6018"/>
    <cellStyle name="_MI Pack Revised Format (AUGUST 2009 4" xfId="6024"/>
    <cellStyle name="_MI Pack Revised Format DECEMBER 2009" xfId="6025"/>
    <cellStyle name="_MI Pack Revised Format DECEMBER 2009 2" xfId="6039"/>
    <cellStyle name="_MI Pack Revised Format DECEMBER 2009 2 2" xfId="6040"/>
    <cellStyle name="_MI Pack Revised Format DECEMBER 2009 2 3" xfId="6044"/>
    <cellStyle name="_MI Pack Revised Format DECEMBER 2009 3" xfId="6046"/>
    <cellStyle name="_MI Pack Revised Format DECEMBER 2009 4" xfId="6053"/>
    <cellStyle name="_MI Pack Revised Format January 2010" xfId="4732"/>
    <cellStyle name="_MI Pack Revised Format January 2010 2" xfId="6079"/>
    <cellStyle name="_MI Pack Revised Format January 2010 2 2" xfId="4885"/>
    <cellStyle name="_MI Pack Revised Format January 2010 2 3" xfId="6091"/>
    <cellStyle name="_MI Pack Revised Format January 2010 3" xfId="4276"/>
    <cellStyle name="_MI Pack Revised Format January 2010 4" xfId="3613"/>
    <cellStyle name="_MI Pack Revised Format NOVEMBER 2009" xfId="6101"/>
    <cellStyle name="_MI Pack Revised Format NOVEMBER 2009 2" xfId="6107"/>
    <cellStyle name="_MI Pack Revised Format NOVEMBER 2009 2 2" xfId="6111"/>
    <cellStyle name="_MI Pack Revised Format NOVEMBER 2009 2 3" xfId="4049"/>
    <cellStyle name="_MI Pack Revised Format NOVEMBER 2009 3" xfId="6118"/>
    <cellStyle name="_MI Pack Revised Format NOVEMBER 2009 4" xfId="4079"/>
    <cellStyle name="_MI Pack Revised Format OCTOBER 2009" xfId="4786"/>
    <cellStyle name="_MI Pack Revised Format OCTOBER 2009 2" xfId="6133"/>
    <cellStyle name="_MI Pack Revised Format OCTOBER 2009 2 2" xfId="6145"/>
    <cellStyle name="_MI Pack Revised Format OCTOBER 2009 2 3" xfId="6160"/>
    <cellStyle name="_MI Pack Revised Format OCTOBER 2009 3" xfId="6177"/>
    <cellStyle name="_MI Pack Revised Format OCTOBER 2009 4" xfId="6202"/>
    <cellStyle name="_MI Pack Revised Format SEPTEMBER 2009" xfId="4871"/>
    <cellStyle name="_MI Pack Revised Format SEPTEMBER 2009 2" xfId="6221"/>
    <cellStyle name="_MI Pack Revised Format SEPTEMBER 2009 2 2" xfId="6224"/>
    <cellStyle name="_MI Pack Revised Format SEPTEMBER 2009 2 3" xfId="4746"/>
    <cellStyle name="_MI Pack Revised Format SEPTEMBER 2009 3" xfId="4894"/>
    <cellStyle name="_MI Pack Revised Format SEPTEMBER 2009 4" xfId="6098"/>
    <cellStyle name="_MRR- Client details- May -09" xfId="3780"/>
    <cellStyle name="_MRR- Client details- May -09 2" xfId="6244"/>
    <cellStyle name="_MRR- Client details- May -09 2 2" xfId="6262"/>
    <cellStyle name="_MRR- Client details- May -09 2 3" xfId="4923"/>
    <cellStyle name="_MRR- Client details- May -09 3" xfId="3958"/>
    <cellStyle name="_MRR- Client details- May -09 4" xfId="6276"/>
    <cellStyle name="_Multiple" xfId="6278"/>
    <cellStyle name="_Multiple 2" xfId="6281"/>
    <cellStyle name="_Multiple 2 2" xfId="6282"/>
    <cellStyle name="_Multiple 2 3" xfId="5831"/>
    <cellStyle name="_Multiple 3" xfId="6289"/>
    <cellStyle name="_Multiple 4" xfId="2753"/>
    <cellStyle name="_MultipleSpace" xfId="6296"/>
    <cellStyle name="_MultipleSpace 2" xfId="6297"/>
    <cellStyle name="_MultipleSpace 2 2" xfId="6300"/>
    <cellStyle name="_MultipleSpace 2 3" xfId="6304"/>
    <cellStyle name="_MultipleSpace 3" xfId="6306"/>
    <cellStyle name="_MultipleSpace 4" xfId="6315"/>
    <cellStyle name="_NOV.2009 PROVISIONING DATA. REVISED RETURNxls" xfId="5738"/>
    <cellStyle name="_NOV.2009 PROVISIONING DATA. REVISED RETURNxls 2" xfId="5337"/>
    <cellStyle name="_NOV.2009 PROVISIONING DATA. REVISED RETURNxls 2 2" xfId="5865"/>
    <cellStyle name="_NOV.2009 PROVISIONING DATA. REVISED RETURNxls 2 3" xfId="5874"/>
    <cellStyle name="_NOV.2009 PROVISIONING DATA. REVISED RETURNxls 3" xfId="5350"/>
    <cellStyle name="_NOV.2009 PROVISIONING DATA. REVISED RETURNxls 4" xfId="5884"/>
    <cellStyle name="_NOVEMBER 2009 KIP WORKSHEET" xfId="4177"/>
    <cellStyle name="_NOVEMBER 2009 KIP WORKSHEET 2" xfId="6316"/>
    <cellStyle name="_NOVEMBER 2009 KIP WORKSHEET 2 2" xfId="6192"/>
    <cellStyle name="_NOVEMBER 2009 KIP WORKSHEET 2 3" xfId="6325"/>
    <cellStyle name="_NOVEMBER 2009 KIP WORKSHEET 3" xfId="6328"/>
    <cellStyle name="_NOVEMBER 2009 KIP WORKSHEET 4" xfId="6330"/>
    <cellStyle name="_NOVEMBER.2009 AUTO RETURN" xfId="6338"/>
    <cellStyle name="_NOVEMBER.2009 AUTO RETURN 2" xfId="6355"/>
    <cellStyle name="_NOVEMBER.2009 AUTO RETURN 2 2" xfId="6374"/>
    <cellStyle name="_NOVEMBER.2009 AUTO RETURN 2 3" xfId="6378"/>
    <cellStyle name="_NOVEMBER.2009 AUTO RETURN 3" xfId="6393"/>
    <cellStyle name="_NOVEMBER.2009 AUTO RETURN 4" xfId="2773"/>
    <cellStyle name="_OCTOBER 2009 KIP WORKSHEET" xfId="6409"/>
    <cellStyle name="_OCTOBER 2009 KIP WORKSHEET 2" xfId="6017"/>
    <cellStyle name="_OCTOBER 2009 KIP WORKSHEET 2 2" xfId="6411"/>
    <cellStyle name="_OCTOBER 2009 KIP WORKSHEET 2 3" xfId="6422"/>
    <cellStyle name="_OCTOBER 2009 KIP WORKSHEET 3" xfId="6021"/>
    <cellStyle name="_OCTOBER 2009 KIP WORKSHEET 4" xfId="6432"/>
    <cellStyle name="_Optg Cost 9758 &amp; 9759" xfId="5036"/>
    <cellStyle name="_Reconciliation - Aug 2006" xfId="4839"/>
    <cellStyle name="_Reconciliation - Feb 2007" xfId="5723"/>
    <cellStyle name="_Reconciliation - Mar 2007" xfId="6434"/>
    <cellStyle name="_Reconciliation May 06" xfId="6450"/>
    <cellStyle name="_SCB (HK) Ltd - Forecast Q1-06" xfId="3904"/>
    <cellStyle name="_SCB (HK) Ltd - Forecast Q1-06.draft" xfId="4673"/>
    <cellStyle name="_SCB (HK) Ltd - Forecast Q1-06.Final" xfId="6467"/>
    <cellStyle name="_SCB (HK) Ltd - Forecast Q1-06.Finalt.18.04.06" xfId="6476"/>
    <cellStyle name="_SCB (HK) Ltd - H1 2006.IFRS.Draft" xfId="5281"/>
    <cellStyle name="_SCB (HK) Ltd - H2 2005.IFRS" xfId="6477"/>
    <cellStyle name="_SCB (HK) Ltd - H2 2005.IFRS.Draft.12.01.2006.Final" xfId="6478"/>
    <cellStyle name="_SCB (HK) Ltd - H2 2005.IFRS_Book1" xfId="6481"/>
    <cellStyle name="_SCB (HK) Ltd - H2 2006.IFRS.2007.02.01_Penney" xfId="6483"/>
    <cellStyle name="_SCB (HK) Ltd - H2 2006.IFRS.Draft dtd" xfId="6488"/>
    <cellStyle name="_SCB (HK) Ltd - Q2-06.draft.040906" xfId="6490"/>
    <cellStyle name="_SCB (HK) Ltd - Q2-06.draft.110906" xfId="5705"/>
    <cellStyle name="_SCB (HK) Ltd - Q3-05" xfId="4466"/>
    <cellStyle name="_SCB (HK) Ltd - Q3-05_04.10.05" xfId="6493"/>
    <cellStyle name="_SCB (HK) Ltd - Q3-05_04.10.05_Book1" xfId="4773"/>
    <cellStyle name="_SCB (HK) Ltd - Q3-05_12.9.05" xfId="6495"/>
    <cellStyle name="_SCB (HK) Ltd - Q3-05_12.9.05_Book1" xfId="3840"/>
    <cellStyle name="_SCB (HK) Ltd - Q3-05_Book1" xfId="6498"/>
    <cellStyle name="_SEPTEMBER 2009 KIP WORKSHEET" xfId="5526"/>
    <cellStyle name="_SEPTEMBER 2009 KIP WORKSHEET 2" xfId="6510"/>
    <cellStyle name="_SEPTEMBER 2009 KIP WORKSHEET 2 2" xfId="6513"/>
    <cellStyle name="_SEPTEMBER 2009 KIP WORKSHEET 2 3" xfId="3736"/>
    <cellStyle name="_SEPTEMBER 2009 KIP WORKSHEET 3" xfId="3924"/>
    <cellStyle name="_SEPTEMBER 2009 KIP WORKSHEET 4" xfId="2713"/>
    <cellStyle name="_Sheet1" xfId="6515"/>
    <cellStyle name="_Sheet1 2" xfId="6517"/>
    <cellStyle name="_Sheet1 2 2" xfId="6520"/>
    <cellStyle name="_Sheet1 2 3" xfId="4182"/>
    <cellStyle name="_Sheet1 3" xfId="6521"/>
    <cellStyle name="_Sheet1 4" xfId="6522"/>
    <cellStyle name="_SubHeading" xfId="6538"/>
    <cellStyle name="_SubHeading_management fee calc.071604" xfId="6539"/>
    <cellStyle name="_SubHeading_management fee calc.071604 2" xfId="6540"/>
    <cellStyle name="_SubHeading_prestemp" xfId="4441"/>
    <cellStyle name="_SubHeading_prestemp 2" xfId="6544"/>
    <cellStyle name="_Table" xfId="6548"/>
    <cellStyle name="_TableHead" xfId="6556"/>
    <cellStyle name="_TableRowHead" xfId="3626"/>
    <cellStyle name="_TableSuperHead" xfId="5551"/>
    <cellStyle name="_x0004_¥" xfId="6484"/>
    <cellStyle name="=C:\WINNT\SYSTEM32\COMMAND.COM" xfId="5365"/>
    <cellStyle name="=C:\WINNT\SYSTEM32\COMMAND.COM 2" xfId="5237"/>
    <cellStyle name="=C:\WINNT\SYSTEM32\COMMAND.COM 2 2" xfId="4708"/>
    <cellStyle name="=C:\WINNT\SYSTEM32\COMMAND.COM 2 3" xfId="2702"/>
    <cellStyle name="=C:\WINNT\SYSTEM32\COMMAND.COM 3" xfId="5371"/>
    <cellStyle name="=C:\WINNT\SYSTEM32\COMMAND.COM 4" xfId="5387"/>
    <cellStyle name="=C:\WINNT35\SYSTEM32\COMMAND.COM" xfId="4444"/>
    <cellStyle name="=C:\WINNT35\SYSTEM32\COMMAND.COM 2" xfId="6560"/>
    <cellStyle name="=C:\WINNT35\SYSTEM32\COMMAND.COM 2 2" xfId="6564"/>
    <cellStyle name="=C:\WINNT35\SYSTEM32\COMMAND.COM 2 3" xfId="6568"/>
    <cellStyle name="=C:\WINNT35\SYSTEM32\COMMAND.COM 2 4" xfId="4778"/>
    <cellStyle name="=C:\WINNT35\SYSTEM32\COMMAND.COM 3" xfId="6569"/>
    <cellStyle name="=C:\WINNT35\SYSTEM32\COMMAND.COM 4" xfId="4100"/>
    <cellStyle name="=C:\WINNT35\SYSTEM32\COMMAND.COM 5" xfId="6573"/>
    <cellStyle name="1 indent" xfId="4115"/>
    <cellStyle name="1 indent 2" xfId="6582"/>
    <cellStyle name="1 indent 2 2" xfId="5253"/>
    <cellStyle name="1 indent 3" xfId="6103"/>
    <cellStyle name="1 indent 4" xfId="6112"/>
    <cellStyle name="1 indent 5" xfId="4069"/>
    <cellStyle name="1 indent 6" xfId="2955"/>
    <cellStyle name="1 indent 7" xfId="6587"/>
    <cellStyle name="1 indent 8" xfId="5860"/>
    <cellStyle name="1enter" xfId="6365"/>
    <cellStyle name="2 Decimal Places" xfId="6591"/>
    <cellStyle name="2 indents" xfId="5289"/>
    <cellStyle name="2 indents 2" xfId="6594"/>
    <cellStyle name="2 indents 2 2" xfId="6602"/>
    <cellStyle name="2 indents 3" xfId="6607"/>
    <cellStyle name="2 indents 4" xfId="6618"/>
    <cellStyle name="2 indents 5" xfId="5224"/>
    <cellStyle name="2 indents 6" xfId="3851"/>
    <cellStyle name="2 indents 7" xfId="3882"/>
    <cellStyle name="2 indents 8" xfId="3896"/>
    <cellStyle name="20 % - Accent1" xfId="4111"/>
    <cellStyle name="20 % - Accent2" xfId="4125"/>
    <cellStyle name="20 % - Accent3" xfId="6625"/>
    <cellStyle name="20 % - Accent4" xfId="6633"/>
    <cellStyle name="20 % - Accent5" xfId="4032"/>
    <cellStyle name="20 % - Accent6" xfId="5042"/>
    <cellStyle name="20% - Accent1 10" xfId="159"/>
    <cellStyle name="20% - Accent1 10 2" xfId="4448"/>
    <cellStyle name="20% - Accent1 10 2 2" xfId="4470"/>
    <cellStyle name="20% - Accent1 10 2 3" xfId="4492"/>
    <cellStyle name="20% - Accent1 10 2_MBK1200" xfId="5631"/>
    <cellStyle name="20% - Accent1 10 3" xfId="4590"/>
    <cellStyle name="20% - Accent1 10 4" xfId="4362"/>
    <cellStyle name="20% - Accent1 10 5" xfId="3524"/>
    <cellStyle name="20% - Accent1 10_MBK1200" xfId="6646"/>
    <cellStyle name="20% - Accent1 100" xfId="222"/>
    <cellStyle name="20% - Accent1 101" xfId="225"/>
    <cellStyle name="20% - Accent1 102" xfId="227"/>
    <cellStyle name="20% - Accent1 11" xfId="163"/>
    <cellStyle name="20% - Accent1 11 2" xfId="5796"/>
    <cellStyle name="20% - Accent1 11 2 2" xfId="6649"/>
    <cellStyle name="20% - Accent1 11 2 3" xfId="6654"/>
    <cellStyle name="20% - Accent1 11 2_MBK1200" xfId="5977"/>
    <cellStyle name="20% - Accent1 11 3" xfId="6437"/>
    <cellStyle name="20% - Accent1 11 4" xfId="3830"/>
    <cellStyle name="20% - Accent1 11 5" xfId="3539"/>
    <cellStyle name="20% - Accent1 11_MBK1200" xfId="6655"/>
    <cellStyle name="20% - Accent1 12" xfId="166"/>
    <cellStyle name="20% - Accent1 12 2" xfId="6657"/>
    <cellStyle name="20% - Accent1 12 2 2" xfId="4604"/>
    <cellStyle name="20% - Accent1 12 2 3" xfId="3360"/>
    <cellStyle name="20% - Accent1 12 2_MBK1200" xfId="6658"/>
    <cellStyle name="20% - Accent1 12 3" xfId="6670"/>
    <cellStyle name="20% - Accent1 12 4" xfId="5963"/>
    <cellStyle name="20% - Accent1 12 5" xfId="3553"/>
    <cellStyle name="20% - Accent1 12_MBK1200" xfId="5141"/>
    <cellStyle name="20% - Accent1 13" xfId="169"/>
    <cellStyle name="20% - Accent1 13 2" xfId="6672"/>
    <cellStyle name="20% - Accent1 13 2 2" xfId="2978"/>
    <cellStyle name="20% - Accent1 13 2 3" xfId="6406"/>
    <cellStyle name="20% - Accent1 13 3" xfId="6686"/>
    <cellStyle name="20% - Accent1 13 4" xfId="6696"/>
    <cellStyle name="20% - Accent1 13 5" xfId="3561"/>
    <cellStyle name="20% - Accent1 14" xfId="172"/>
    <cellStyle name="20% - Accent1 14 2" xfId="6699"/>
    <cellStyle name="20% - Accent1 14 2 2" xfId="6700"/>
    <cellStyle name="20% - Accent1 14 2 3" xfId="6704"/>
    <cellStyle name="20% - Accent1 14 3" xfId="2992"/>
    <cellStyle name="20% - Accent1 14 4" xfId="5652"/>
    <cellStyle name="20% - Accent1 14 5" xfId="3563"/>
    <cellStyle name="20% - Accent1 15" xfId="175"/>
    <cellStyle name="20% - Accent1 15 2" xfId="6710"/>
    <cellStyle name="20% - Accent1 15 2 2" xfId="3992"/>
    <cellStyle name="20% - Accent1 15 2 3" xfId="5790"/>
    <cellStyle name="20% - Accent1 15 3" xfId="6715"/>
    <cellStyle name="20% - Accent1 15 4" xfId="6720"/>
    <cellStyle name="20% - Accent1 15 5" xfId="6724"/>
    <cellStyle name="20% - Accent1 15 6" xfId="3567"/>
    <cellStyle name="20% - Accent1 16" xfId="190"/>
    <cellStyle name="20% - Accent1 16 2" xfId="6741"/>
    <cellStyle name="20% - Accent1 16 2 2" xfId="6757"/>
    <cellStyle name="20% - Accent1 16 2 3" xfId="6458"/>
    <cellStyle name="20% - Accent1 16 3" xfId="6768"/>
    <cellStyle name="20% - Accent1 16 4" xfId="4857"/>
    <cellStyle name="20% - Accent1 16 5" xfId="6733"/>
    <cellStyle name="20% - Accent1 17" xfId="236"/>
    <cellStyle name="20% - Accent1 17 2" xfId="3784"/>
    <cellStyle name="20% - Accent1 17 2 2" xfId="3054"/>
    <cellStyle name="20% - Accent1 17 2 3" xfId="3142"/>
    <cellStyle name="20% - Accent1 17 3" xfId="6778"/>
    <cellStyle name="20% - Accent1 17 4" xfId="5894"/>
    <cellStyle name="20% - Accent1 17 5" xfId="6776"/>
    <cellStyle name="20% - Accent1 18" xfId="238"/>
    <cellStyle name="20% - Accent1 18 2" xfId="3408"/>
    <cellStyle name="20% - Accent1 18 2 2" xfId="6782"/>
    <cellStyle name="20% - Accent1 18 2 3" xfId="6789"/>
    <cellStyle name="20% - Accent1 18 3" xfId="3430"/>
    <cellStyle name="20% - Accent1 18 4" xfId="3452"/>
    <cellStyle name="20% - Accent1 18 5" xfId="5203"/>
    <cellStyle name="20% - Accent1 19" xfId="240"/>
    <cellStyle name="20% - Accent1 19 2" xfId="6165"/>
    <cellStyle name="20% - Accent1 19 2 2" xfId="6793"/>
    <cellStyle name="20% - Accent1 19 2 3" xfId="6060"/>
    <cellStyle name="20% - Accent1 19 3" xfId="6194"/>
    <cellStyle name="20% - Accent1 19 4" xfId="6327"/>
    <cellStyle name="20% - Accent1 19 5" xfId="5760"/>
    <cellStyle name="20% - Accent1 2" xfId="244"/>
    <cellStyle name="20% - Accent1 2 10" xfId="5935"/>
    <cellStyle name="20% - Accent1 2 10 2" xfId="5945"/>
    <cellStyle name="20% - Accent1 2 10 3" xfId="5983"/>
    <cellStyle name="20% - Accent1 2 11" xfId="5613"/>
    <cellStyle name="20% - Accent1 2 12" xfId="5359"/>
    <cellStyle name="20% - Accent1 2 13" xfId="5638"/>
    <cellStyle name="20% - Accent1 2 14" xfId="6812"/>
    <cellStyle name="20% - Accent1 2 2" xfId="245"/>
    <cellStyle name="20% - Accent1 2 2 2" xfId="248"/>
    <cellStyle name="20% - Accent1 2 2 2 2" xfId="5092"/>
    <cellStyle name="20% - Accent1 2 2 2 2 2" xfId="5116"/>
    <cellStyle name="20% - Accent1 2 2 2 3" xfId="5068"/>
    <cellStyle name="20% - Accent1 2 2 3" xfId="4371"/>
    <cellStyle name="20% - Accent1 2 2 4" xfId="4421"/>
    <cellStyle name="20% - Accent1 2 2 5" xfId="4432"/>
    <cellStyle name="20% - Accent1 2 2 6" xfId="6815"/>
    <cellStyle name="20% - Accent1 2 2_Annexure" xfId="6821"/>
    <cellStyle name="20% - Accent1 2 3" xfId="249"/>
    <cellStyle name="20% - Accent1 2 3 2" xfId="6836"/>
    <cellStyle name="20% - Accent1 2 3 3" xfId="6846"/>
    <cellStyle name="20% - Accent1 2 3 4" xfId="6857"/>
    <cellStyle name="20% - Accent1 2 3 5" xfId="6829"/>
    <cellStyle name="20% - Accent1 2 4" xfId="252"/>
    <cellStyle name="20% - Accent1 2 4 2" xfId="6877"/>
    <cellStyle name="20% - Accent1 2 4 3" xfId="6902"/>
    <cellStyle name="20% - Accent1 2 4 4" xfId="6796"/>
    <cellStyle name="20% - Accent1 2 5" xfId="255"/>
    <cellStyle name="20% - Accent1 2 5 2" xfId="4884"/>
    <cellStyle name="20% - Accent1 2 5 3" xfId="6090"/>
    <cellStyle name="20% - Accent1 2 5 4" xfId="6062"/>
    <cellStyle name="20% - Accent1 2 6" xfId="258"/>
    <cellStyle name="20% - Accent1 2 6 2" xfId="4263"/>
    <cellStyle name="20% - Accent1 2 7" xfId="3595"/>
    <cellStyle name="20% - Accent1 2 8" xfId="3619"/>
    <cellStyle name="20% - Accent1 2 8 2" xfId="6915"/>
    <cellStyle name="20% - Accent1 2 9" xfId="6924"/>
    <cellStyle name="20% - Accent1 2_April 2009 Report" xfId="6923"/>
    <cellStyle name="20% - Accent1 20" xfId="176"/>
    <cellStyle name="20% - Accent1 20 2" xfId="6709"/>
    <cellStyle name="20% - Accent1 20 2 2" xfId="3991"/>
    <cellStyle name="20% - Accent1 20 2 3" xfId="5789"/>
    <cellStyle name="20% - Accent1 20 3" xfId="6714"/>
    <cellStyle name="20% - Accent1 20 4" xfId="6719"/>
    <cellStyle name="20% - Accent1 20 5" xfId="3566"/>
    <cellStyle name="20% - Accent1 21" xfId="191"/>
    <cellStyle name="20% - Accent1 21 2" xfId="6740"/>
    <cellStyle name="20% - Accent1 21 2 2" xfId="6756"/>
    <cellStyle name="20% - Accent1 21 2 3" xfId="6457"/>
    <cellStyle name="20% - Accent1 21 3" xfId="6767"/>
    <cellStyle name="20% - Accent1 21 4" xfId="4856"/>
    <cellStyle name="20% - Accent1 21 5" xfId="6732"/>
    <cellStyle name="20% - Accent1 22" xfId="237"/>
    <cellStyle name="20% - Accent1 22 2" xfId="3783"/>
    <cellStyle name="20% - Accent1 22 2 2" xfId="3053"/>
    <cellStyle name="20% - Accent1 22 2 3" xfId="3141"/>
    <cellStyle name="20% - Accent1 22 3" xfId="6777"/>
    <cellStyle name="20% - Accent1 22 4" xfId="5893"/>
    <cellStyle name="20% - Accent1 22 5" xfId="6775"/>
    <cellStyle name="20% - Accent1 23" xfId="239"/>
    <cellStyle name="20% - Accent1 23 2" xfId="3407"/>
    <cellStyle name="20% - Accent1 23 2 2" xfId="6781"/>
    <cellStyle name="20% - Accent1 23 2 3" xfId="6788"/>
    <cellStyle name="20% - Accent1 23 3" xfId="3429"/>
    <cellStyle name="20% - Accent1 23 4" xfId="3451"/>
    <cellStyle name="20% - Accent1 23 5" xfId="5202"/>
    <cellStyle name="20% - Accent1 24" xfId="241"/>
    <cellStyle name="20% - Accent1 24 2" xfId="6164"/>
    <cellStyle name="20% - Accent1 24 2 2" xfId="6792"/>
    <cellStyle name="20% - Accent1 24 2 3" xfId="6059"/>
    <cellStyle name="20% - Accent1 24 3" xfId="6193"/>
    <cellStyle name="20% - Accent1 24 4" xfId="6326"/>
    <cellStyle name="20% - Accent1 24 5" xfId="5759"/>
    <cellStyle name="20% - Accent1 25" xfId="54"/>
    <cellStyle name="20% - Accent1 25 2" xfId="3122"/>
    <cellStyle name="20% - Accent1 25 2 2" xfId="6680"/>
    <cellStyle name="20% - Accent1 25 2 3" xfId="6692"/>
    <cellStyle name="20% - Accent1 25 3" xfId="2944"/>
    <cellStyle name="20% - Accent1 25 4" xfId="2804"/>
    <cellStyle name="20% - Accent1 25 5" xfId="2884"/>
    <cellStyle name="20% - Accent1 26" xfId="261"/>
    <cellStyle name="20% - Accent1 26 2" xfId="6932"/>
    <cellStyle name="20% - Accent1 26 2 2" xfId="6937"/>
    <cellStyle name="20% - Accent1 26 2 3" xfId="6950"/>
    <cellStyle name="20% - Accent1 26 3" xfId="6956"/>
    <cellStyle name="20% - Accent1 26 4" xfId="4658"/>
    <cellStyle name="20% - Accent1 26 5" xfId="6928"/>
    <cellStyle name="20% - Accent1 27" xfId="263"/>
    <cellStyle name="20% - Accent1 27 2" xfId="5917"/>
    <cellStyle name="20% - Accent1 27 2 2" xfId="6973"/>
    <cellStyle name="20% - Accent1 27 2 3" xfId="6994"/>
    <cellStyle name="20% - Accent1 27 3" xfId="5933"/>
    <cellStyle name="20% - Accent1 27 4" xfId="6980"/>
    <cellStyle name="20% - Accent1 27 5" xfId="6966"/>
    <cellStyle name="20% - Accent1 28" xfId="266"/>
    <cellStyle name="20% - Accent1 28 2" xfId="7017"/>
    <cellStyle name="20% - Accent1 28 2 2" xfId="7024"/>
    <cellStyle name="20% - Accent1 28 2 3" xfId="7035"/>
    <cellStyle name="20% - Accent1 28 3" xfId="7043"/>
    <cellStyle name="20% - Accent1 28 4" xfId="7058"/>
    <cellStyle name="20% - Accent1 28 5" xfId="7006"/>
    <cellStyle name="20% - Accent1 29" xfId="269"/>
    <cellStyle name="20% - Accent1 29 2" xfId="3657"/>
    <cellStyle name="20% - Accent1 29 2 2" xfId="5007"/>
    <cellStyle name="20% - Accent1 29 2 3" xfId="5031"/>
    <cellStyle name="20% - Accent1 29 3" xfId="3684"/>
    <cellStyle name="20% - Accent1 29 4" xfId="3708"/>
    <cellStyle name="20% - Accent1 29 5" xfId="7070"/>
    <cellStyle name="20% - Accent1 3" xfId="274"/>
    <cellStyle name="20% - Accent1 3 2" xfId="275"/>
    <cellStyle name="20% - Accent1 3 2 2" xfId="280"/>
    <cellStyle name="20% - Accent1 3 2 2 2" xfId="7078"/>
    <cellStyle name="20% - Accent1 3 2 3" xfId="5593"/>
    <cellStyle name="20% - Accent1 3 3" xfId="281"/>
    <cellStyle name="20% - Accent1 3 3 2" xfId="7088"/>
    <cellStyle name="20% - Accent1 3 4" xfId="7094"/>
    <cellStyle name="20% - Accent1 3 5" xfId="7105"/>
    <cellStyle name="20% - Accent1 3 6" xfId="7112"/>
    <cellStyle name="20% - Accent1 3_Annexure" xfId="2741"/>
    <cellStyle name="20% - Accent1 30" xfId="55"/>
    <cellStyle name="20% - Accent1 30 2" xfId="3121"/>
    <cellStyle name="20% - Accent1 30 2 2" xfId="6679"/>
    <cellStyle name="20% - Accent1 30 2 3" xfId="6691"/>
    <cellStyle name="20% - Accent1 30 3" xfId="2943"/>
    <cellStyle name="20% - Accent1 30 4" xfId="2803"/>
    <cellStyle name="20% - Accent1 30 5" xfId="2883"/>
    <cellStyle name="20% - Accent1 31" xfId="262"/>
    <cellStyle name="20% - Accent1 31 2" xfId="6931"/>
    <cellStyle name="20% - Accent1 31 2 2" xfId="6936"/>
    <cellStyle name="20% - Accent1 31 2 3" xfId="6949"/>
    <cellStyle name="20% - Accent1 31 3" xfId="6955"/>
    <cellStyle name="20% - Accent1 31 4" xfId="4657"/>
    <cellStyle name="20% - Accent1 31 5" xfId="6927"/>
    <cellStyle name="20% - Accent1 32" xfId="264"/>
    <cellStyle name="20% - Accent1 32 2" xfId="5916"/>
    <cellStyle name="20% - Accent1 32 2 2" xfId="6972"/>
    <cellStyle name="20% - Accent1 32 2 3" xfId="6993"/>
    <cellStyle name="20% - Accent1 32 3" xfId="5932"/>
    <cellStyle name="20% - Accent1 32 4" xfId="6979"/>
    <cellStyle name="20% - Accent1 32 5" xfId="6965"/>
    <cellStyle name="20% - Accent1 33" xfId="267"/>
    <cellStyle name="20% - Accent1 33 2" xfId="7016"/>
    <cellStyle name="20% - Accent1 33 2 2" xfId="7023"/>
    <cellStyle name="20% - Accent1 33 2 3" xfId="7034"/>
    <cellStyle name="20% - Accent1 33 3" xfId="7042"/>
    <cellStyle name="20% - Accent1 33 4" xfId="7057"/>
    <cellStyle name="20% - Accent1 33 5" xfId="7005"/>
    <cellStyle name="20% - Accent1 34" xfId="270"/>
    <cellStyle name="20% - Accent1 34 2" xfId="3656"/>
    <cellStyle name="20% - Accent1 34 2 2" xfId="5006"/>
    <cellStyle name="20% - Accent1 34 2 3" xfId="5030"/>
    <cellStyle name="20% - Accent1 34 3" xfId="3683"/>
    <cellStyle name="20% - Accent1 34 4" xfId="3707"/>
    <cellStyle name="20% - Accent1 34 5" xfId="7069"/>
    <cellStyle name="20% - Accent1 35" xfId="284"/>
    <cellStyle name="20% - Accent1 35 2" xfId="7141"/>
    <cellStyle name="20% - Accent1 35 2 2" xfId="7150"/>
    <cellStyle name="20% - Accent1 35 2 3" xfId="7159"/>
    <cellStyle name="20% - Accent1 35 3" xfId="4040"/>
    <cellStyle name="20% - Accent1 35 4" xfId="4066"/>
    <cellStyle name="20% - Accent1 35 5" xfId="7126"/>
    <cellStyle name="20% - Accent1 36" xfId="288"/>
    <cellStyle name="20% - Accent1 36 2" xfId="7175"/>
    <cellStyle name="20% - Accent1 36 2 2" xfId="7181"/>
    <cellStyle name="20% - Accent1 36 2 3" xfId="7192"/>
    <cellStyle name="20% - Accent1 36 3" xfId="7198"/>
    <cellStyle name="20% - Accent1 36 4" xfId="5162"/>
    <cellStyle name="20% - Accent1 36 5" xfId="7169"/>
    <cellStyle name="20% - Accent1 37" xfId="291"/>
    <cellStyle name="20% - Accent1 37 2" xfId="3028"/>
    <cellStyle name="20% - Accent1 37 2 2" xfId="6531"/>
    <cellStyle name="20% - Accent1 37 2 3" xfId="5325"/>
    <cellStyle name="20% - Accent1 37 3" xfId="3068"/>
    <cellStyle name="20% - Accent1 37 4" xfId="3148"/>
    <cellStyle name="20% - Accent1 37 5" xfId="7208"/>
    <cellStyle name="20% - Accent1 38" xfId="297"/>
    <cellStyle name="20% - Accent1 38 2" xfId="6142"/>
    <cellStyle name="20% - Accent1 38 2 2" xfId="5352"/>
    <cellStyle name="20% - Accent1 38 2 3" xfId="5888"/>
    <cellStyle name="20% - Accent1 38 3" xfId="6157"/>
    <cellStyle name="20% - Accent1 38 4" xfId="7227"/>
    <cellStyle name="20% - Accent1 38 5" xfId="6130"/>
    <cellStyle name="20% - Accent1 39" xfId="302"/>
    <cellStyle name="20% - Accent1 39 2" xfId="6806"/>
    <cellStyle name="20% - Accent1 39 2 2" xfId="6889"/>
    <cellStyle name="20% - Accent1 39 2 3" xfId="6914"/>
    <cellStyle name="20% - Accent1 39 3" xfId="6075"/>
    <cellStyle name="20% - Accent1 39 4" xfId="4273"/>
    <cellStyle name="20% - Accent1 39 5" xfId="6174"/>
    <cellStyle name="20% - Accent1 4" xfId="306"/>
    <cellStyle name="20% - Accent1 4 2" xfId="307"/>
    <cellStyle name="20% - Accent1 4 2 2" xfId="4478"/>
    <cellStyle name="20% - Accent1 4 2 3" xfId="4567"/>
    <cellStyle name="20% - Accent1 4 2 4" xfId="6575"/>
    <cellStyle name="20% - Accent1 4 2_Annexure" xfId="7239"/>
    <cellStyle name="20% - Accent1 4 3" xfId="7249"/>
    <cellStyle name="20% - Accent1 4 4" xfId="7252"/>
    <cellStyle name="20% - Accent1 4 5" xfId="7265"/>
    <cellStyle name="20% - Accent1 4 6" xfId="4980"/>
    <cellStyle name="20% - Accent1 4 7" xfId="7229"/>
    <cellStyle name="20% - Accent1 4_Annexure" xfId="6463"/>
    <cellStyle name="20% - Accent1 40" xfId="285"/>
    <cellStyle name="20% - Accent1 40 2" xfId="7140"/>
    <cellStyle name="20% - Accent1 40 2 2" xfId="7149"/>
    <cellStyle name="20% - Accent1 40 2 3" xfId="7158"/>
    <cellStyle name="20% - Accent1 40 3" xfId="4039"/>
    <cellStyle name="20% - Accent1 40 4" xfId="4065"/>
    <cellStyle name="20% - Accent1 40 5" xfId="7125"/>
    <cellStyle name="20% - Accent1 41" xfId="289"/>
    <cellStyle name="20% - Accent1 41 2" xfId="7174"/>
    <cellStyle name="20% - Accent1 41 2 2" xfId="7180"/>
    <cellStyle name="20% - Accent1 41 2 3" xfId="7191"/>
    <cellStyle name="20% - Accent1 41 3" xfId="7197"/>
    <cellStyle name="20% - Accent1 41 4" xfId="5161"/>
    <cellStyle name="20% - Accent1 41 5" xfId="7168"/>
    <cellStyle name="20% - Accent1 42" xfId="292"/>
    <cellStyle name="20% - Accent1 42 2" xfId="3027"/>
    <cellStyle name="20% - Accent1 42 2 2" xfId="6530"/>
    <cellStyle name="20% - Accent1 42 2 3" xfId="5324"/>
    <cellStyle name="20% - Accent1 42 3" xfId="3067"/>
    <cellStyle name="20% - Accent1 42 4" xfId="3147"/>
    <cellStyle name="20% - Accent1 42 5" xfId="7207"/>
    <cellStyle name="20% - Accent1 43" xfId="298"/>
    <cellStyle name="20% - Accent1 43 2" xfId="6141"/>
    <cellStyle name="20% - Accent1 43 2 2" xfId="5351"/>
    <cellStyle name="20% - Accent1 43 2 3" xfId="5887"/>
    <cellStyle name="20% - Accent1 43 3" xfId="6156"/>
    <cellStyle name="20% - Accent1 43 4" xfId="7226"/>
    <cellStyle name="20% - Accent1 43 5" xfId="6129"/>
    <cellStyle name="20% - Accent1 44" xfId="303"/>
    <cellStyle name="20% - Accent1 44 2" xfId="6805"/>
    <cellStyle name="20% - Accent1 44 2 2" xfId="6888"/>
    <cellStyle name="20% - Accent1 44 2 3" xfId="6913"/>
    <cellStyle name="20% - Accent1 44 3" xfId="6074"/>
    <cellStyle name="20% - Accent1 44 4" xfId="4272"/>
    <cellStyle name="20% - Accent1 44 5" xfId="6173"/>
    <cellStyle name="20% - Accent1 45" xfId="311"/>
    <cellStyle name="20% - Accent1 45 2" xfId="7100"/>
    <cellStyle name="20% - Accent1 45 2 2" xfId="7274"/>
    <cellStyle name="20% - Accent1 45 2 3" xfId="5814"/>
    <cellStyle name="20% - Accent1 45 3" xfId="7107"/>
    <cellStyle name="20% - Accent1 45 4" xfId="7114"/>
    <cellStyle name="20% - Accent1 45 5" xfId="6188"/>
    <cellStyle name="20% - Accent1 46" xfId="317"/>
    <cellStyle name="20% - Accent1 46 2" xfId="7259"/>
    <cellStyle name="20% - Accent1 46 2 2" xfId="7281"/>
    <cellStyle name="20% - Accent1 46 2 3" xfId="7285"/>
    <cellStyle name="20% - Accent1 46 3" xfId="7267"/>
    <cellStyle name="20% - Accent1 46 4" xfId="4982"/>
    <cellStyle name="20% - Accent1 46 5" xfId="6321"/>
    <cellStyle name="20% - Accent1 47" xfId="322"/>
    <cellStyle name="20% - Accent1 47 2" xfId="6247"/>
    <cellStyle name="20% - Accent1 47 2 2" xfId="7288"/>
    <cellStyle name="20% - Accent1 47 2 3" xfId="5736"/>
    <cellStyle name="20% - Accent1 47 3" xfId="4900"/>
    <cellStyle name="20% - Accent1 47 4" xfId="4925"/>
    <cellStyle name="20% - Accent1 47 5" xfId="6228"/>
    <cellStyle name="20% - Accent1 48" xfId="327"/>
    <cellStyle name="20% - Accent1 48 2" xfId="5751"/>
    <cellStyle name="20% - Accent1 48 2 2" xfId="7300"/>
    <cellStyle name="20% - Accent1 48 2 3" xfId="7315"/>
    <cellStyle name="20% - Accent1 48 3" xfId="7322"/>
    <cellStyle name="20% - Accent1 48 4" xfId="7327"/>
    <cellStyle name="20% - Accent1 48 5" xfId="3942"/>
    <cellStyle name="20% - Accent1 49" xfId="331"/>
    <cellStyle name="20% - Accent1 49 2" xfId="2871"/>
    <cellStyle name="20% - Accent1 49 2 2" xfId="5482"/>
    <cellStyle name="20% - Accent1 49 2 3" xfId="5267"/>
    <cellStyle name="20% - Accent1 49 3" xfId="2848"/>
    <cellStyle name="20% - Accent1 49 4" xfId="3222"/>
    <cellStyle name="20% - Accent1 49 5" xfId="6265"/>
    <cellStyle name="20% - Accent1 5" xfId="336"/>
    <cellStyle name="20% - Accent1 5 2" xfId="337"/>
    <cellStyle name="20% - Accent1 5 2 2" xfId="7350"/>
    <cellStyle name="20% - Accent1 5 2 3" xfId="7358"/>
    <cellStyle name="20% - Accent1 5 2 4" xfId="4828"/>
    <cellStyle name="20% - Accent1 5 2_Annexure" xfId="7366"/>
    <cellStyle name="20% - Accent1 5 3" xfId="7375"/>
    <cellStyle name="20% - Accent1 5 4" xfId="6251"/>
    <cellStyle name="20% - Accent1 5 5" xfId="4904"/>
    <cellStyle name="20% - Accent1 5 6" xfId="4929"/>
    <cellStyle name="20% - Accent1 5 7" xfId="7331"/>
    <cellStyle name="20% - Accent1 5_Annexure" xfId="3822"/>
    <cellStyle name="20% - Accent1 50" xfId="312"/>
    <cellStyle name="20% - Accent1 50 2" xfId="7099"/>
    <cellStyle name="20% - Accent1 50 2 2" xfId="7273"/>
    <cellStyle name="20% - Accent1 50 2 3" xfId="5813"/>
    <cellStyle name="20% - Accent1 50 3" xfId="7106"/>
    <cellStyle name="20% - Accent1 50 4" xfId="7113"/>
    <cellStyle name="20% - Accent1 50 5" xfId="6187"/>
    <cellStyle name="20% - Accent1 51" xfId="318"/>
    <cellStyle name="20% - Accent1 51 2" xfId="7258"/>
    <cellStyle name="20% - Accent1 51 2 2" xfId="7280"/>
    <cellStyle name="20% - Accent1 51 2 3" xfId="7284"/>
    <cellStyle name="20% - Accent1 51 3" xfId="7266"/>
    <cellStyle name="20% - Accent1 51 4" xfId="4981"/>
    <cellStyle name="20% - Accent1 51 5" xfId="6320"/>
    <cellStyle name="20% - Accent1 52" xfId="323"/>
    <cellStyle name="20% - Accent1 52 2" xfId="6246"/>
    <cellStyle name="20% - Accent1 52 2 2" xfId="7287"/>
    <cellStyle name="20% - Accent1 52 2 3" xfId="5735"/>
    <cellStyle name="20% - Accent1 52 3" xfId="4899"/>
    <cellStyle name="20% - Accent1 52 4" xfId="4924"/>
    <cellStyle name="20% - Accent1 52 5" xfId="6227"/>
    <cellStyle name="20% - Accent1 53" xfId="328"/>
    <cellStyle name="20% - Accent1 53 2" xfId="5750"/>
    <cellStyle name="20% - Accent1 53 2 2" xfId="7299"/>
    <cellStyle name="20% - Accent1 53 2 3" xfId="7314"/>
    <cellStyle name="20% - Accent1 53 3" xfId="7321"/>
    <cellStyle name="20% - Accent1 53 4" xfId="7326"/>
    <cellStyle name="20% - Accent1 53 5" xfId="3941"/>
    <cellStyle name="20% - Accent1 54" xfId="332"/>
    <cellStyle name="20% - Accent1 54 2" xfId="2870"/>
    <cellStyle name="20% - Accent1 54 2 2" xfId="5481"/>
    <cellStyle name="20% - Accent1 54 2 3" xfId="5266"/>
    <cellStyle name="20% - Accent1 54 3" xfId="2847"/>
    <cellStyle name="20% - Accent1 54 4" xfId="3221"/>
    <cellStyle name="20% - Accent1 54 5" xfId="6264"/>
    <cellStyle name="20% - Accent1 55" xfId="341"/>
    <cellStyle name="20% - Accent1 55 2" xfId="2767"/>
    <cellStyle name="20% - Accent1 55 2 2" xfId="7391"/>
    <cellStyle name="20% - Accent1 55 2 3" xfId="7402"/>
    <cellStyle name="20% - Accent1 55 3" xfId="7412"/>
    <cellStyle name="20% - Accent1 55 4" xfId="5569"/>
    <cellStyle name="20% - Accent1 55 5" xfId="7377"/>
    <cellStyle name="20% - Accent1 56" xfId="345"/>
    <cellStyle name="20% - Accent1 56 2" xfId="5459"/>
    <cellStyle name="20% - Accent1 56 2 2" xfId="3580"/>
    <cellStyle name="20% - Accent1 56 2 3" xfId="3629"/>
    <cellStyle name="20% - Accent1 56 3" xfId="5178"/>
    <cellStyle name="20% - Accent1 56 4" xfId="4525"/>
    <cellStyle name="20% - Accent1 56 5" xfId="5438"/>
    <cellStyle name="20% - Accent1 57" xfId="350"/>
    <cellStyle name="20% - Accent1 57 2" xfId="7424"/>
    <cellStyle name="20% - Accent1 57 2 2" xfId="7426"/>
    <cellStyle name="20% - Accent1 57 2 3" xfId="4175"/>
    <cellStyle name="20% - Accent1 57 3" xfId="7440"/>
    <cellStyle name="20% - Accent1 57 4" xfId="7447"/>
    <cellStyle name="20% - Accent1 57 5" xfId="7419"/>
    <cellStyle name="20% - Accent1 58" xfId="356"/>
    <cellStyle name="20% - Accent1 58 2" xfId="7461"/>
    <cellStyle name="20% - Accent1 58 2 2" xfId="7467"/>
    <cellStyle name="20% - Accent1 58 2 3" xfId="7471"/>
    <cellStyle name="20% - Accent1 58 3" xfId="7476"/>
    <cellStyle name="20% - Accent1 58 4" xfId="7478"/>
    <cellStyle name="20% - Accent1 58 5" xfId="7449"/>
    <cellStyle name="20% - Accent1 59" xfId="361"/>
    <cellStyle name="20% - Accent1 59 2" xfId="5510"/>
    <cellStyle name="20% - Accent1 59 2 2" xfId="7482"/>
    <cellStyle name="20% - Accent1 59 2 3" xfId="7485"/>
    <cellStyle name="20% - Accent1 59 3" xfId="7486"/>
    <cellStyle name="20% - Accent1 59 4" xfId="7488"/>
    <cellStyle name="20% - Accent1 59 5" xfId="7385"/>
    <cellStyle name="20% - Accent1 6" xfId="367"/>
    <cellStyle name="20% - Accent1 6 2" xfId="372"/>
    <cellStyle name="20% - Accent1 6 2 2" xfId="4409"/>
    <cellStyle name="20% - Accent1 6 2 3" xfId="5722"/>
    <cellStyle name="20% - Accent1 6 2 4" xfId="7499"/>
    <cellStyle name="20% - Accent1 6 2_Annexure" xfId="7505"/>
    <cellStyle name="20% - Accent1 6 3" xfId="7514"/>
    <cellStyle name="20% - Accent1 6 4" xfId="5749"/>
    <cellStyle name="20% - Accent1 6 5" xfId="7320"/>
    <cellStyle name="20% - Accent1 6 6" xfId="7325"/>
    <cellStyle name="20% - Accent1 6 7" xfId="7491"/>
    <cellStyle name="20% - Accent1 6_Annexure" xfId="7521"/>
    <cellStyle name="20% - Accent1 60" xfId="342"/>
    <cellStyle name="20% - Accent1 60 2" xfId="2768"/>
    <cellStyle name="20% - Accent1 60 3" xfId="7413"/>
    <cellStyle name="20% - Accent1 60 4" xfId="7378"/>
    <cellStyle name="20% - Accent1 61" xfId="346"/>
    <cellStyle name="20% - Accent1 61 2" xfId="5460"/>
    <cellStyle name="20% - Accent1 61 3" xfId="5179"/>
    <cellStyle name="20% - Accent1 61 4" xfId="5439"/>
    <cellStyle name="20% - Accent1 62" xfId="351"/>
    <cellStyle name="20% - Accent1 62 2" xfId="7425"/>
    <cellStyle name="20% - Accent1 62 3" xfId="7441"/>
    <cellStyle name="20% - Accent1 62 4" xfId="7420"/>
    <cellStyle name="20% - Accent1 63" xfId="357"/>
    <cellStyle name="20% - Accent1 63 2" xfId="7462"/>
    <cellStyle name="20% - Accent1 63 3" xfId="7477"/>
    <cellStyle name="20% - Accent1 63 4" xfId="7450"/>
    <cellStyle name="20% - Accent1 64" xfId="362"/>
    <cellStyle name="20% - Accent1 64 2" xfId="5511"/>
    <cellStyle name="20% - Accent1 64 3" xfId="7487"/>
    <cellStyle name="20% - Accent1 64 4" xfId="7386"/>
    <cellStyle name="20% - Accent1 65" xfId="375"/>
    <cellStyle name="20% - Accent1 65 2" xfId="3919"/>
    <cellStyle name="20% - Accent1 65 3" xfId="2711"/>
    <cellStyle name="20% - Accent1 65 4" xfId="7398"/>
    <cellStyle name="20% - Accent1 66" xfId="386"/>
    <cellStyle name="20% - Accent1 66 2" xfId="7525"/>
    <cellStyle name="20% - Accent1 66 3" xfId="7531"/>
    <cellStyle name="20% - Accent1 66 4" xfId="7523"/>
    <cellStyle name="20% - Accent1 67" xfId="391"/>
    <cellStyle name="20% - Accent1 67 2" xfId="4338"/>
    <cellStyle name="20% - Accent1 67 3" xfId="7535"/>
    <cellStyle name="20% - Accent1 67 4" xfId="7533"/>
    <cellStyle name="20% - Accent1 68" xfId="13"/>
    <cellStyle name="20% - Accent1 68 2" xfId="7541"/>
    <cellStyle name="20% - Accent1 68 3" xfId="7543"/>
    <cellStyle name="20% - Accent1 68 4" xfId="7539"/>
    <cellStyle name="20% - Accent1 69" xfId="36"/>
    <cellStyle name="20% - Accent1 69 2" xfId="3765"/>
    <cellStyle name="20% - Accent1 69 3" xfId="4215"/>
    <cellStyle name="20% - Accent1 69 4" xfId="2785"/>
    <cellStyle name="20% - Accent1 7" xfId="395"/>
    <cellStyle name="20% - Accent1 7 10" xfId="7558"/>
    <cellStyle name="20% - Accent1 7 11" xfId="7559"/>
    <cellStyle name="20% - Accent1 7 12" xfId="7546"/>
    <cellStyle name="20% - Accent1 7 2" xfId="396"/>
    <cellStyle name="20% - Accent1 7 2 2" xfId="7569"/>
    <cellStyle name="20% - Accent1 7 2 3" xfId="7576"/>
    <cellStyle name="20% - Accent1 7 2 4" xfId="7566"/>
    <cellStyle name="20% - Accent1 7 2_MBK1200" xfId="7581"/>
    <cellStyle name="20% - Accent1 7 3" xfId="6559"/>
    <cellStyle name="20% - Accent1 7 4" xfId="2868"/>
    <cellStyle name="20% - Accent1 7 5" xfId="2833"/>
    <cellStyle name="20% - Accent1 7 6" xfId="3211"/>
    <cellStyle name="20% - Accent1 7 7" xfId="3277"/>
    <cellStyle name="20% - Accent1 7 8" xfId="7602"/>
    <cellStyle name="20% - Accent1 7 9" xfId="7608"/>
    <cellStyle name="20% - Accent1 7_Annexure" xfId="3939"/>
    <cellStyle name="20% - Accent1 70" xfId="376"/>
    <cellStyle name="20% - Accent1 70 2" xfId="3920"/>
    <cellStyle name="20% - Accent1 70 3" xfId="2712"/>
    <cellStyle name="20% - Accent1 70 4" xfId="7399"/>
    <cellStyle name="20% - Accent1 71" xfId="387"/>
    <cellStyle name="20% - Accent1 71 2" xfId="7526"/>
    <cellStyle name="20% - Accent1 71 3" xfId="7532"/>
    <cellStyle name="20% - Accent1 71 4" xfId="7524"/>
    <cellStyle name="20% - Accent1 72" xfId="392"/>
    <cellStyle name="20% - Accent1 72 2" xfId="4339"/>
    <cellStyle name="20% - Accent1 72 3" xfId="7536"/>
    <cellStyle name="20% - Accent1 72 4" xfId="7534"/>
    <cellStyle name="20% - Accent1 73" xfId="14"/>
    <cellStyle name="20% - Accent1 73 2" xfId="7542"/>
    <cellStyle name="20% - Accent1 73 3" xfId="7544"/>
    <cellStyle name="20% - Accent1 73 4" xfId="7540"/>
    <cellStyle name="20% - Accent1 74" xfId="37"/>
    <cellStyle name="20% - Accent1 74 2" xfId="3766"/>
    <cellStyle name="20% - Accent1 74 3" xfId="4216"/>
    <cellStyle name="20% - Accent1 74 4" xfId="2786"/>
    <cellStyle name="20% - Accent1 75" xfId="406"/>
    <cellStyle name="20% - Accent1 75 2" xfId="7613"/>
    <cellStyle name="20% - Accent1 75 3" xfId="7615"/>
    <cellStyle name="20% - Accent1 75 4" xfId="4686"/>
    <cellStyle name="20% - Accent1 76" xfId="417"/>
    <cellStyle name="20% - Accent1 76 2" xfId="5644"/>
    <cellStyle name="20% - Accent1 76 3" xfId="7618"/>
    <cellStyle name="20% - Accent1 76 4" xfId="5640"/>
    <cellStyle name="20% - Accent1 77" xfId="420"/>
    <cellStyle name="20% - Accent1 77 2" xfId="7628"/>
    <cellStyle name="20% - Accent1 77 3" xfId="7648"/>
    <cellStyle name="20% - Accent1 77 4" xfId="7626"/>
    <cellStyle name="20% - Accent1 78" xfId="423"/>
    <cellStyle name="20% - Accent1 78 2" xfId="3090"/>
    <cellStyle name="20% - Accent1 78 3" xfId="3160"/>
    <cellStyle name="20% - Accent1 78 4" xfId="7654"/>
    <cellStyle name="20% - Accent1 79" xfId="426"/>
    <cellStyle name="20% - Accent1 79 2" xfId="7670"/>
    <cellStyle name="20% - Accent1 79 3" xfId="7674"/>
    <cellStyle name="20% - Accent1 79 4" xfId="7661"/>
    <cellStyle name="20% - Accent1 8" xfId="431"/>
    <cellStyle name="20% - Accent1 8 2" xfId="6347"/>
    <cellStyle name="20% - Accent1 8 2 2" xfId="6367"/>
    <cellStyle name="20% - Accent1 8 2 3" xfId="6377"/>
    <cellStyle name="20% - Accent1 8 2_MBK1200" xfId="6418"/>
    <cellStyle name="20% - Accent1 8 3" xfId="6390"/>
    <cellStyle name="20% - Accent1 8 4" xfId="2777"/>
    <cellStyle name="20% - Accent1 8 5" xfId="6335"/>
    <cellStyle name="20% - Accent1 8_MBK1200" xfId="7679"/>
    <cellStyle name="20% - Accent1 80" xfId="407"/>
    <cellStyle name="20% - Accent1 80 2" xfId="7614"/>
    <cellStyle name="20% - Accent1 80 3" xfId="7616"/>
    <cellStyle name="20% - Accent1 80 4" xfId="4687"/>
    <cellStyle name="20% - Accent1 81" xfId="418"/>
    <cellStyle name="20% - Accent1 81 2" xfId="5645"/>
    <cellStyle name="20% - Accent1 81 3" xfId="7619"/>
    <cellStyle name="20% - Accent1 81 4" xfId="5641"/>
    <cellStyle name="20% - Accent1 82" xfId="421"/>
    <cellStyle name="20% - Accent1 82 2" xfId="7629"/>
    <cellStyle name="20% - Accent1 82 3" xfId="7649"/>
    <cellStyle name="20% - Accent1 82 4" xfId="7627"/>
    <cellStyle name="20% - Accent1 83" xfId="424"/>
    <cellStyle name="20% - Accent1 83 2" xfId="3091"/>
    <cellStyle name="20% - Accent1 83 3" xfId="3161"/>
    <cellStyle name="20% - Accent1 83 4" xfId="7655"/>
    <cellStyle name="20% - Accent1 84" xfId="427"/>
    <cellStyle name="20% - Accent1 84 2" xfId="7662"/>
    <cellStyle name="20% - Accent1 85" xfId="433"/>
    <cellStyle name="20% - Accent1 85 2" xfId="7687"/>
    <cellStyle name="20% - Accent1 86" xfId="436"/>
    <cellStyle name="20% - Accent1 86 2" xfId="4156"/>
    <cellStyle name="20% - Accent1 87" xfId="439"/>
    <cellStyle name="20% - Accent1 87 2" xfId="4758"/>
    <cellStyle name="20% - Accent1 88" xfId="91"/>
    <cellStyle name="20% - Accent1 88 2" xfId="3057"/>
    <cellStyle name="20% - Accent1 89" xfId="100"/>
    <cellStyle name="20% - Accent1 89 2" xfId="3114"/>
    <cellStyle name="20% - Accent1 9" xfId="444"/>
    <cellStyle name="20% - Accent1 9 2" xfId="6747"/>
    <cellStyle name="20% - Accent1 9 2 2" xfId="7692"/>
    <cellStyle name="20% - Accent1 9 2 3" xfId="7695"/>
    <cellStyle name="20% - Accent1 9 2_MBK1200" xfId="4638"/>
    <cellStyle name="20% - Accent1 9 3" xfId="6449"/>
    <cellStyle name="20% - Accent1 9 4" xfId="5452"/>
    <cellStyle name="20% - Accent1 9 5" xfId="6737"/>
    <cellStyle name="20% - Accent1 9_MBK1200" xfId="7698"/>
    <cellStyle name="20% - Accent1 90" xfId="434"/>
    <cellStyle name="20% - Accent1 91" xfId="437"/>
    <cellStyle name="20% - Accent1 92" xfId="440"/>
    <cellStyle name="20% - Accent1 93" xfId="92"/>
    <cellStyle name="20% - Accent1 94" xfId="101"/>
    <cellStyle name="20% - Accent1 95" xfId="69"/>
    <cellStyle name="20% - Accent1 96" xfId="40"/>
    <cellStyle name="20% - Accent1 97" xfId="113"/>
    <cellStyle name="20% - Accent1 98" xfId="118"/>
    <cellStyle name="20% - Accent1 99" xfId="447"/>
    <cellStyle name="20% - Accent2 10" xfId="448"/>
    <cellStyle name="20% - Accent2 10 2" xfId="5973"/>
    <cellStyle name="20% - Accent2 10 2 2" xfId="4950"/>
    <cellStyle name="20% - Accent2 10 2 3" xfId="7713"/>
    <cellStyle name="20% - Accent2 10 2_MBK1200" xfId="7729"/>
    <cellStyle name="20% - Accent2 10 3" xfId="7734"/>
    <cellStyle name="20% - Accent2 10 4" xfId="7739"/>
    <cellStyle name="20% - Accent2 10 5" xfId="7704"/>
    <cellStyle name="20% - Accent2 10_MBK1200" xfId="7746"/>
    <cellStyle name="20% - Accent2 100" xfId="452"/>
    <cellStyle name="20% - Accent2 101" xfId="456"/>
    <cellStyle name="20% - Accent2 102" xfId="460"/>
    <cellStyle name="20% - Accent2 11" xfId="461"/>
    <cellStyle name="20% - Accent2 11 2" xfId="7760"/>
    <cellStyle name="20% - Accent2 11 2 2" xfId="7770"/>
    <cellStyle name="20% - Accent2 11 2 3" xfId="7773"/>
    <cellStyle name="20% - Accent2 11 2_MBK1200" xfId="6417"/>
    <cellStyle name="20% - Accent2 11 3" xfId="7779"/>
    <cellStyle name="20% - Accent2 11 4" xfId="7782"/>
    <cellStyle name="20% - Accent2 11 5" xfId="7749"/>
    <cellStyle name="20% - Accent2 11_MBK1200" xfId="3738"/>
    <cellStyle name="20% - Accent2 12" xfId="462"/>
    <cellStyle name="20% - Accent2 12 2" xfId="7794"/>
    <cellStyle name="20% - Accent2 12 2 2" xfId="7797"/>
    <cellStyle name="20% - Accent2 12 2 3" xfId="5596"/>
    <cellStyle name="20% - Accent2 12 2_MBK1200" xfId="7808"/>
    <cellStyle name="20% - Accent2 12 3" xfId="7817"/>
    <cellStyle name="20% - Accent2 12 4" xfId="4810"/>
    <cellStyle name="20% - Accent2 12 5" xfId="7785"/>
    <cellStyle name="20% - Accent2 12_MBK1200" xfId="7822"/>
    <cellStyle name="20% - Accent2 13" xfId="463"/>
    <cellStyle name="20% - Accent2 13 2" xfId="7832"/>
    <cellStyle name="20% - Accent2 13 2 2" xfId="7837"/>
    <cellStyle name="20% - Accent2 13 2 3" xfId="7846"/>
    <cellStyle name="20% - Accent2 13 3" xfId="7851"/>
    <cellStyle name="20% - Accent2 13 4" xfId="7854"/>
    <cellStyle name="20% - Accent2 13 5" xfId="7826"/>
    <cellStyle name="20% - Accent2 14" xfId="464"/>
    <cellStyle name="20% - Accent2 14 2" xfId="7861"/>
    <cellStyle name="20% - Accent2 14 2 2" xfId="7863"/>
    <cellStyle name="20% - Accent2 14 2 3" xfId="7869"/>
    <cellStyle name="20% - Accent2 14 3" xfId="7875"/>
    <cellStyle name="20% - Accent2 14 4" xfId="7876"/>
    <cellStyle name="20% - Accent2 14 5" xfId="7856"/>
    <cellStyle name="20% - Accent2 15" xfId="466"/>
    <cellStyle name="20% - Accent2 15 2" xfId="7883"/>
    <cellStyle name="20% - Accent2 15 2 2" xfId="7888"/>
    <cellStyle name="20% - Accent2 15 2 3" xfId="7013"/>
    <cellStyle name="20% - Accent2 15 3" xfId="5726"/>
    <cellStyle name="20% - Accent2 15 4" xfId="7891"/>
    <cellStyle name="20% - Accent2 15 5" xfId="7360"/>
    <cellStyle name="20% - Accent2 15 6" xfId="7877"/>
    <cellStyle name="20% - Accent2 16" xfId="16"/>
    <cellStyle name="20% - Accent2 16 2" xfId="3475"/>
    <cellStyle name="20% - Accent2 16 2 2" xfId="2965"/>
    <cellStyle name="20% - Accent2 16 2 3" xfId="3088"/>
    <cellStyle name="20% - Accent2 16 3" xfId="3503"/>
    <cellStyle name="20% - Accent2 16 4" xfId="7895"/>
    <cellStyle name="20% - Accent2 16 5" xfId="2734"/>
    <cellStyle name="20% - Accent2 17" xfId="470"/>
    <cellStyle name="20% - Accent2 17 2" xfId="6235"/>
    <cellStyle name="20% - Accent2 17 2 2" xfId="6254"/>
    <cellStyle name="20% - Accent2 17 2 3" xfId="4913"/>
    <cellStyle name="20% - Accent2 17 3" xfId="3952"/>
    <cellStyle name="20% - Accent2 17 4" xfId="6271"/>
    <cellStyle name="20% - Accent2 17 5" xfId="3767"/>
    <cellStyle name="20% - Accent2 18" xfId="472"/>
    <cellStyle name="20% - Accent2 18 2" xfId="3286"/>
    <cellStyle name="20% - Accent2 18 2 2" xfId="6760"/>
    <cellStyle name="20% - Accent2 18 2 3" xfId="4852"/>
    <cellStyle name="20% - Accent2 18 3" xfId="3328"/>
    <cellStyle name="20% - Accent2 18 4" xfId="7917"/>
    <cellStyle name="20% - Accent2 18 5" xfId="4217"/>
    <cellStyle name="20% - Accent2 19" xfId="474"/>
    <cellStyle name="20% - Accent2 19 2" xfId="7923"/>
    <cellStyle name="20% - Accent2 19 2 2" xfId="7527"/>
    <cellStyle name="20% - Accent2 19 2 3" xfId="7927"/>
    <cellStyle name="20% - Accent2 19 3" xfId="7929"/>
    <cellStyle name="20% - Accent2 19 4" xfId="7931"/>
    <cellStyle name="20% - Accent2 19 5" xfId="7921"/>
    <cellStyle name="20% - Accent2 2" xfId="476"/>
    <cellStyle name="20% - Accent2 2 10" xfId="7934"/>
    <cellStyle name="20% - Accent2 2 10 2" xfId="7953"/>
    <cellStyle name="20% - Accent2 2 10 3" xfId="7957"/>
    <cellStyle name="20% - Accent2 2 11" xfId="7959"/>
    <cellStyle name="20% - Accent2 2 12" xfId="6583"/>
    <cellStyle name="20% - Accent2 2 13" xfId="6104"/>
    <cellStyle name="20% - Accent2 2 2" xfId="486"/>
    <cellStyle name="20% - Accent2 2 2 2" xfId="487"/>
    <cellStyle name="20% - Accent2 2 2 2 2" xfId="7968"/>
    <cellStyle name="20% - Accent2 2 2 2 2 2" xfId="7971"/>
    <cellStyle name="20% - Accent2 2 2 2 3" xfId="7964"/>
    <cellStyle name="20% - Accent2 2 2 3" xfId="7973"/>
    <cellStyle name="20% - Accent2 2 2 4" xfId="7977"/>
    <cellStyle name="20% - Accent2 2 2 5" xfId="6642"/>
    <cellStyle name="20% - Accent2 2 2_Annexure" xfId="7985"/>
    <cellStyle name="20% - Accent2 2 3" xfId="497"/>
    <cellStyle name="20% - Accent2 2 3 2" xfId="8006"/>
    <cellStyle name="20% - Accent2 2 3 3" xfId="6408"/>
    <cellStyle name="20% - Accent2 2 3 4" xfId="8012"/>
    <cellStyle name="20% - Accent2 2 3 5" xfId="7990"/>
    <cellStyle name="20% - Accent2 2 4" xfId="506"/>
    <cellStyle name="20% - Accent2 2 4 2" xfId="8017"/>
    <cellStyle name="20% - Accent2 2 4 3" xfId="8019"/>
    <cellStyle name="20% - Accent2 2 4 4" xfId="6682"/>
    <cellStyle name="20% - Accent2 2 5" xfId="511"/>
    <cellStyle name="20% - Accent2 2 5 2" xfId="8022"/>
    <cellStyle name="20% - Accent2 2 5 3" xfId="8023"/>
    <cellStyle name="20% - Accent2 2 5 4" xfId="6694"/>
    <cellStyle name="20% - Accent2 2 6" xfId="516"/>
    <cellStyle name="20% - Accent2 2 6 2" xfId="7758"/>
    <cellStyle name="20% - Accent2 2 7" xfId="7778"/>
    <cellStyle name="20% - Accent2 2 8" xfId="7781"/>
    <cellStyle name="20% - Accent2 2 8 2" xfId="8028"/>
    <cellStyle name="20% - Accent2 2 9" xfId="8029"/>
    <cellStyle name="20% - Accent2 2_April 2009 Report" xfId="6961"/>
    <cellStyle name="20% - Accent2 20" xfId="467"/>
    <cellStyle name="20% - Accent2 20 2" xfId="7884"/>
    <cellStyle name="20% - Accent2 20 2 2" xfId="7889"/>
    <cellStyle name="20% - Accent2 20 2 3" xfId="7014"/>
    <cellStyle name="20% - Accent2 20 3" xfId="5727"/>
    <cellStyle name="20% - Accent2 20 4" xfId="7892"/>
    <cellStyle name="20% - Accent2 20 5" xfId="7878"/>
    <cellStyle name="20% - Accent2 21" xfId="15"/>
    <cellStyle name="20% - Accent2 21 2" xfId="3476"/>
    <cellStyle name="20% - Accent2 21 2 2" xfId="2966"/>
    <cellStyle name="20% - Accent2 21 2 3" xfId="3089"/>
    <cellStyle name="20% - Accent2 21 3" xfId="3504"/>
    <cellStyle name="20% - Accent2 21 4" xfId="7896"/>
    <cellStyle name="20% - Accent2 21 5" xfId="2735"/>
    <cellStyle name="20% - Accent2 22" xfId="471"/>
    <cellStyle name="20% - Accent2 22 2" xfId="6236"/>
    <cellStyle name="20% - Accent2 22 2 2" xfId="6255"/>
    <cellStyle name="20% - Accent2 22 2 3" xfId="4914"/>
    <cellStyle name="20% - Accent2 22 3" xfId="3953"/>
    <cellStyle name="20% - Accent2 22 4" xfId="6272"/>
    <cellStyle name="20% - Accent2 22 5" xfId="3768"/>
    <cellStyle name="20% - Accent2 23" xfId="473"/>
    <cellStyle name="20% - Accent2 23 2" xfId="3287"/>
    <cellStyle name="20% - Accent2 23 2 2" xfId="6761"/>
    <cellStyle name="20% - Accent2 23 2 3" xfId="4853"/>
    <cellStyle name="20% - Accent2 23 3" xfId="3329"/>
    <cellStyle name="20% - Accent2 23 4" xfId="7918"/>
    <cellStyle name="20% - Accent2 23 5" xfId="4218"/>
    <cellStyle name="20% - Accent2 24" xfId="475"/>
    <cellStyle name="20% - Accent2 24 2" xfId="7924"/>
    <cellStyle name="20% - Accent2 24 2 2" xfId="7528"/>
    <cellStyle name="20% - Accent2 24 2 3" xfId="7928"/>
    <cellStyle name="20% - Accent2 24 3" xfId="7930"/>
    <cellStyle name="20% - Accent2 24 4" xfId="7932"/>
    <cellStyle name="20% - Accent2 24 5" xfId="7922"/>
    <cellStyle name="20% - Accent2 25" xfId="517"/>
    <cellStyle name="20% - Accent2 25 2" xfId="8035"/>
    <cellStyle name="20% - Accent2 25 2 2" xfId="8039"/>
    <cellStyle name="20% - Accent2 25 2 3" xfId="8046"/>
    <cellStyle name="20% - Accent2 25 3" xfId="5403"/>
    <cellStyle name="20% - Accent2 25 4" xfId="7675"/>
    <cellStyle name="20% - Accent2 25 5" xfId="8032"/>
    <cellStyle name="20% - Accent2 26" xfId="519"/>
    <cellStyle name="20% - Accent2 26 2" xfId="5836"/>
    <cellStyle name="20% - Accent2 26 2 2" xfId="4312"/>
    <cellStyle name="20% - Accent2 26 2 3" xfId="5843"/>
    <cellStyle name="20% - Accent2 26 3" xfId="5849"/>
    <cellStyle name="20% - Accent2 26 4" xfId="5853"/>
    <cellStyle name="20% - Accent2 26 5" xfId="5379"/>
    <cellStyle name="20% - Accent2 27" xfId="521"/>
    <cellStyle name="20% - Accent2 27 2" xfId="3715"/>
    <cellStyle name="20% - Accent2 27 2 2" xfId="3269"/>
    <cellStyle name="20% - Accent2 27 2 3" xfId="7595"/>
    <cellStyle name="20% - Accent2 27 3" xfId="8061"/>
    <cellStyle name="20% - Accent2 27 4" xfId="6528"/>
    <cellStyle name="20% - Accent2 27 5" xfId="5124"/>
    <cellStyle name="20% - Accent2 28" xfId="523"/>
    <cellStyle name="20% - Accent2 28 2" xfId="8051"/>
    <cellStyle name="20% - Accent2 28 2 2" xfId="3512"/>
    <cellStyle name="20% - Accent2 28 2 3" xfId="7908"/>
    <cellStyle name="20% - Accent2 28 3" xfId="8068"/>
    <cellStyle name="20% - Accent2 28 4" xfId="8077"/>
    <cellStyle name="20% - Accent2 28 5" xfId="5131"/>
    <cellStyle name="20% - Accent2 29" xfId="47"/>
    <cellStyle name="20% - Accent2 29 2" xfId="5416"/>
    <cellStyle name="20% - Accent2 29 2 2" xfId="8086"/>
    <cellStyle name="20% - Accent2 29 2 3" xfId="8092"/>
    <cellStyle name="20% - Accent2 29 3" xfId="5426"/>
    <cellStyle name="20% - Accent2 29 4" xfId="8094"/>
    <cellStyle name="20% - Accent2 29 5" xfId="8079"/>
    <cellStyle name="20% - Accent2 3" xfId="525"/>
    <cellStyle name="20% - Accent2 3 2" xfId="530"/>
    <cellStyle name="20% - Accent2 3 2 2" xfId="532"/>
    <cellStyle name="20% - Accent2 3 2 2 2" xfId="6313"/>
    <cellStyle name="20% - Accent2 3 2 3" xfId="7843"/>
    <cellStyle name="20% - Accent2 3 3" xfId="536"/>
    <cellStyle name="20% - Accent2 3 3 2" xfId="8106"/>
    <cellStyle name="20% - Accent2 3 4" xfId="8114"/>
    <cellStyle name="20% - Accent2 3 5" xfId="8123"/>
    <cellStyle name="20% - Accent2 3 6" xfId="7793"/>
    <cellStyle name="20% - Accent2 3_Annexure" xfId="8127"/>
    <cellStyle name="20% - Accent2 30" xfId="518"/>
    <cellStyle name="20% - Accent2 30 2" xfId="8036"/>
    <cellStyle name="20% - Accent2 30 2 2" xfId="8040"/>
    <cellStyle name="20% - Accent2 30 2 3" xfId="8047"/>
    <cellStyle name="20% - Accent2 30 3" xfId="5404"/>
    <cellStyle name="20% - Accent2 30 4" xfId="7676"/>
    <cellStyle name="20% - Accent2 30 5" xfId="8033"/>
    <cellStyle name="20% - Accent2 31" xfId="520"/>
    <cellStyle name="20% - Accent2 31 2" xfId="5837"/>
    <cellStyle name="20% - Accent2 31 2 2" xfId="4313"/>
    <cellStyle name="20% - Accent2 31 2 3" xfId="5844"/>
    <cellStyle name="20% - Accent2 31 3" xfId="5850"/>
    <cellStyle name="20% - Accent2 31 4" xfId="5854"/>
    <cellStyle name="20% - Accent2 31 5" xfId="5380"/>
    <cellStyle name="20% - Accent2 32" xfId="522"/>
    <cellStyle name="20% - Accent2 32 2" xfId="3716"/>
    <cellStyle name="20% - Accent2 32 2 2" xfId="3270"/>
    <cellStyle name="20% - Accent2 32 2 3" xfId="7596"/>
    <cellStyle name="20% - Accent2 32 3" xfId="8062"/>
    <cellStyle name="20% - Accent2 32 4" xfId="6529"/>
    <cellStyle name="20% - Accent2 32 5" xfId="5125"/>
    <cellStyle name="20% - Accent2 33" xfId="524"/>
    <cellStyle name="20% - Accent2 33 2" xfId="8052"/>
    <cellStyle name="20% - Accent2 33 2 2" xfId="3513"/>
    <cellStyle name="20% - Accent2 33 2 3" xfId="7909"/>
    <cellStyle name="20% - Accent2 33 3" xfId="8069"/>
    <cellStyle name="20% - Accent2 33 4" xfId="8078"/>
    <cellStyle name="20% - Accent2 33 5" xfId="5132"/>
    <cellStyle name="20% - Accent2 34" xfId="48"/>
    <cellStyle name="20% - Accent2 34 2" xfId="5417"/>
    <cellStyle name="20% - Accent2 34 2 2" xfId="8087"/>
    <cellStyle name="20% - Accent2 34 2 3" xfId="8093"/>
    <cellStyle name="20% - Accent2 34 3" xfId="5427"/>
    <cellStyle name="20% - Accent2 34 4" xfId="8095"/>
    <cellStyle name="20% - Accent2 34 5" xfId="8080"/>
    <cellStyle name="20% - Accent2 35" xfId="130"/>
    <cellStyle name="20% - Accent2 35 2" xfId="3179"/>
    <cellStyle name="20% - Accent2 35 2 2" xfId="3293"/>
    <cellStyle name="20% - Accent2 35 2 3" xfId="8136"/>
    <cellStyle name="20% - Accent2 35 3" xfId="3241"/>
    <cellStyle name="20% - Accent2 35 4" xfId="3304"/>
    <cellStyle name="20% - Accent2 35 5" xfId="8129"/>
    <cellStyle name="20% - Accent2 36" xfId="178"/>
    <cellStyle name="20% - Accent2 36 2" xfId="8153"/>
    <cellStyle name="20% - Accent2 36 2 2" xfId="8164"/>
    <cellStyle name="20% - Accent2 36 2 3" xfId="8175"/>
    <cellStyle name="20% - Accent2 36 3" xfId="8184"/>
    <cellStyle name="20% - Accent2 36 4" xfId="8187"/>
    <cellStyle name="20% - Accent2 36 5" xfId="8146"/>
    <cellStyle name="20% - Accent2 37" xfId="193"/>
    <cellStyle name="20% - Accent2 37 2" xfId="3610"/>
    <cellStyle name="20% - Accent2 37 2 2" xfId="8204"/>
    <cellStyle name="20% - Accent2 37 2 3" xfId="8221"/>
    <cellStyle name="20% - Accent2 37 3" xfId="8227"/>
    <cellStyle name="20% - Accent2 37 4" xfId="8235"/>
    <cellStyle name="20% - Accent2 37 5" xfId="8194"/>
    <cellStyle name="20% - Accent2 38" xfId="197"/>
    <cellStyle name="20% - Accent2 38 2" xfId="8263"/>
    <cellStyle name="20% - Accent2 38 2 2" xfId="8284"/>
    <cellStyle name="20% - Accent2 38 2 3" xfId="8298"/>
    <cellStyle name="20% - Accent2 38 3" xfId="8307"/>
    <cellStyle name="20% - Accent2 38 4" xfId="4252"/>
    <cellStyle name="20% - Accent2 38 5" xfId="8247"/>
    <cellStyle name="20% - Accent2 39" xfId="202"/>
    <cellStyle name="20% - Accent2 39 2" xfId="4999"/>
    <cellStyle name="20% - Accent2 39 2 2" xfId="8310"/>
    <cellStyle name="20% - Accent2 39 2 3" xfId="5806"/>
    <cellStyle name="20% - Accent2 39 3" xfId="5020"/>
    <cellStyle name="20% - Accent2 39 4" xfId="8315"/>
    <cellStyle name="20% - Accent2 39 5" xfId="3648"/>
    <cellStyle name="20% - Accent2 4" xfId="537"/>
    <cellStyle name="20% - Accent2 4 2" xfId="541"/>
    <cellStyle name="20% - Accent2 4 2 2" xfId="8340"/>
    <cellStyle name="20% - Accent2 4 2 3" xfId="8348"/>
    <cellStyle name="20% - Accent2 4 2 4" xfId="8327"/>
    <cellStyle name="20% - Accent2 4 2_Annexure" xfId="8353"/>
    <cellStyle name="20% - Accent2 4 3" xfId="8364"/>
    <cellStyle name="20% - Accent2 4 4" xfId="8372"/>
    <cellStyle name="20% - Accent2 4 5" xfId="8381"/>
    <cellStyle name="20% - Accent2 4 6" xfId="7831"/>
    <cellStyle name="20% - Accent2 4 7" xfId="5707"/>
    <cellStyle name="20% - Accent2 4_Annexure" xfId="5418"/>
    <cellStyle name="20% - Accent2 40" xfId="131"/>
    <cellStyle name="20% - Accent2 40 2" xfId="3180"/>
    <cellStyle name="20% - Accent2 40 2 2" xfId="3294"/>
    <cellStyle name="20% - Accent2 40 2 3" xfId="8137"/>
    <cellStyle name="20% - Accent2 40 3" xfId="3242"/>
    <cellStyle name="20% - Accent2 40 4" xfId="3305"/>
    <cellStyle name="20% - Accent2 40 5" xfId="8130"/>
    <cellStyle name="20% - Accent2 41" xfId="179"/>
    <cellStyle name="20% - Accent2 41 2" xfId="8154"/>
    <cellStyle name="20% - Accent2 41 2 2" xfId="8165"/>
    <cellStyle name="20% - Accent2 41 2 3" xfId="8176"/>
    <cellStyle name="20% - Accent2 41 3" xfId="8185"/>
    <cellStyle name="20% - Accent2 41 4" xfId="8188"/>
    <cellStyle name="20% - Accent2 41 5" xfId="8147"/>
    <cellStyle name="20% - Accent2 42" xfId="194"/>
    <cellStyle name="20% - Accent2 42 2" xfId="3611"/>
    <cellStyle name="20% - Accent2 42 2 2" xfId="8205"/>
    <cellStyle name="20% - Accent2 42 2 3" xfId="8222"/>
    <cellStyle name="20% - Accent2 42 3" xfId="8228"/>
    <cellStyle name="20% - Accent2 42 4" xfId="8236"/>
    <cellStyle name="20% - Accent2 42 5" xfId="8195"/>
    <cellStyle name="20% - Accent2 43" xfId="198"/>
    <cellStyle name="20% - Accent2 43 2" xfId="8264"/>
    <cellStyle name="20% - Accent2 43 2 2" xfId="8285"/>
    <cellStyle name="20% - Accent2 43 2 3" xfId="8299"/>
    <cellStyle name="20% - Accent2 43 3" xfId="8308"/>
    <cellStyle name="20% - Accent2 43 4" xfId="4253"/>
    <cellStyle name="20% - Accent2 43 5" xfId="8248"/>
    <cellStyle name="20% - Accent2 44" xfId="203"/>
    <cellStyle name="20% - Accent2 44 2" xfId="5000"/>
    <cellStyle name="20% - Accent2 44 2 2" xfId="8311"/>
    <cellStyle name="20% - Accent2 44 2 3" xfId="5807"/>
    <cellStyle name="20% - Accent2 44 3" xfId="5021"/>
    <cellStyle name="20% - Accent2 44 4" xfId="8316"/>
    <cellStyle name="20% - Accent2 44 5" xfId="3649"/>
    <cellStyle name="20% - Accent2 45" xfId="208"/>
    <cellStyle name="20% - Accent2 45 2" xfId="8386"/>
    <cellStyle name="20% - Accent2 45 2 2" xfId="8393"/>
    <cellStyle name="20% - Accent2 45 2 3" xfId="8403"/>
    <cellStyle name="20% - Accent2 45 3" xfId="8405"/>
    <cellStyle name="20% - Accent2 45 4" xfId="8409"/>
    <cellStyle name="20% - Accent2 45 5" xfId="3676"/>
    <cellStyle name="20% - Accent2 46" xfId="213"/>
    <cellStyle name="20% - Accent2 46 2" xfId="8423"/>
    <cellStyle name="20% - Accent2 46 2 2" xfId="8435"/>
    <cellStyle name="20% - Accent2 46 2 3" xfId="2893"/>
    <cellStyle name="20% - Accent2 46 3" xfId="5996"/>
    <cellStyle name="20% - Accent2 46 4" xfId="8442"/>
    <cellStyle name="20% - Accent2 46 5" xfId="3696"/>
    <cellStyle name="20% - Accent2 47" xfId="219"/>
    <cellStyle name="20% - Accent2 47 2" xfId="8461"/>
    <cellStyle name="20% - Accent2 47 2 2" xfId="3344"/>
    <cellStyle name="20% - Accent2 47 2 3" xfId="8474"/>
    <cellStyle name="20% - Accent2 47 3" xfId="8480"/>
    <cellStyle name="20% - Accent2 47 4" xfId="6219"/>
    <cellStyle name="20% - Accent2 47 5" xfId="8449"/>
    <cellStyle name="20% - Accent2 48" xfId="543"/>
    <cellStyle name="20% - Accent2 48 2" xfId="8495"/>
    <cellStyle name="20% - Accent2 48 2 2" xfId="8497"/>
    <cellStyle name="20% - Accent2 48 2 3" xfId="8504"/>
    <cellStyle name="20% - Accent2 48 3" xfId="8513"/>
    <cellStyle name="20% - Accent2 48 4" xfId="8516"/>
    <cellStyle name="20% - Accent2 48 5" xfId="8484"/>
    <cellStyle name="20% - Accent2 49" xfId="548"/>
    <cellStyle name="20% - Accent2 49 2" xfId="8527"/>
    <cellStyle name="20% - Accent2 49 2 2" xfId="8531"/>
    <cellStyle name="20% - Accent2 49 2 3" xfId="8540"/>
    <cellStyle name="20% - Accent2 49 3" xfId="8546"/>
    <cellStyle name="20% - Accent2 49 4" xfId="8557"/>
    <cellStyle name="20% - Accent2 49 5" xfId="8519"/>
    <cellStyle name="20% - Accent2 5" xfId="552"/>
    <cellStyle name="20% - Accent2 5 2" xfId="429"/>
    <cellStyle name="20% - Accent2 5 2 2" xfId="8582"/>
    <cellStyle name="20% - Accent2 5 2 3" xfId="8588"/>
    <cellStyle name="20% - Accent2 5 2 4" xfId="8574"/>
    <cellStyle name="20% - Accent2 5 2_Annexure" xfId="8590"/>
    <cellStyle name="20% - Accent2 5 3" xfId="8592"/>
    <cellStyle name="20% - Accent2 5 4" xfId="8605"/>
    <cellStyle name="20% - Accent2 5 5" xfId="8613"/>
    <cellStyle name="20% - Accent2 5 6" xfId="7860"/>
    <cellStyle name="20% - Accent2 5 7" xfId="8565"/>
    <cellStyle name="20% - Accent2 5_Annexure" xfId="4747"/>
    <cellStyle name="20% - Accent2 50" xfId="209"/>
    <cellStyle name="20% - Accent2 50 2" xfId="8387"/>
    <cellStyle name="20% - Accent2 50 2 2" xfId="8394"/>
    <cellStyle name="20% - Accent2 50 2 3" xfId="8404"/>
    <cellStyle name="20% - Accent2 50 3" xfId="8406"/>
    <cellStyle name="20% - Accent2 50 4" xfId="8410"/>
    <cellStyle name="20% - Accent2 50 5" xfId="3677"/>
    <cellStyle name="20% - Accent2 51" xfId="214"/>
    <cellStyle name="20% - Accent2 51 2" xfId="8424"/>
    <cellStyle name="20% - Accent2 51 2 2" xfId="8436"/>
    <cellStyle name="20% - Accent2 51 2 3" xfId="2894"/>
    <cellStyle name="20% - Accent2 51 3" xfId="5997"/>
    <cellStyle name="20% - Accent2 51 4" xfId="8443"/>
    <cellStyle name="20% - Accent2 51 5" xfId="3697"/>
    <cellStyle name="20% - Accent2 52" xfId="220"/>
    <cellStyle name="20% - Accent2 52 2" xfId="8462"/>
    <cellStyle name="20% - Accent2 52 2 2" xfId="3345"/>
    <cellStyle name="20% - Accent2 52 2 3" xfId="8475"/>
    <cellStyle name="20% - Accent2 52 3" xfId="8481"/>
    <cellStyle name="20% - Accent2 52 4" xfId="6220"/>
    <cellStyle name="20% - Accent2 52 5" xfId="8450"/>
    <cellStyle name="20% - Accent2 53" xfId="544"/>
    <cellStyle name="20% - Accent2 53 2" xfId="8496"/>
    <cellStyle name="20% - Accent2 53 2 2" xfId="8498"/>
    <cellStyle name="20% - Accent2 53 2 3" xfId="8505"/>
    <cellStyle name="20% - Accent2 53 3" xfId="8514"/>
    <cellStyle name="20% - Accent2 53 4" xfId="8517"/>
    <cellStyle name="20% - Accent2 53 5" xfId="8485"/>
    <cellStyle name="20% - Accent2 54" xfId="549"/>
    <cellStyle name="20% - Accent2 54 2" xfId="8528"/>
    <cellStyle name="20% - Accent2 54 2 2" xfId="8532"/>
    <cellStyle name="20% - Accent2 54 2 3" xfId="8541"/>
    <cellStyle name="20% - Accent2 54 3" xfId="8547"/>
    <cellStyle name="20% - Accent2 54 4" xfId="8558"/>
    <cellStyle name="20% - Accent2 54 5" xfId="8520"/>
    <cellStyle name="20% - Accent2 55" xfId="554"/>
    <cellStyle name="20% - Accent2 55 2" xfId="8629"/>
    <cellStyle name="20% - Accent2 55 2 2" xfId="6604"/>
    <cellStyle name="20% - Accent2 55 2 3" xfId="6617"/>
    <cellStyle name="20% - Accent2 55 3" xfId="8635"/>
    <cellStyle name="20% - Accent2 55 4" xfId="8642"/>
    <cellStyle name="20% - Accent2 55 5" xfId="8615"/>
    <cellStyle name="20% - Accent2 56" xfId="557"/>
    <cellStyle name="20% - Accent2 56 2" xfId="6031"/>
    <cellStyle name="20% - Accent2 56 2 2" xfId="6035"/>
    <cellStyle name="20% - Accent2 56 2 3" xfId="6052"/>
    <cellStyle name="20% - Accent2 56 3" xfId="8656"/>
    <cellStyle name="20% - Accent2 56 4" xfId="8662"/>
    <cellStyle name="20% - Accent2 56 5" xfId="8644"/>
    <cellStyle name="20% - Accent2 57" xfId="559"/>
    <cellStyle name="20% - Accent2 57 2" xfId="8667"/>
    <cellStyle name="20% - Accent2 57 2 2" xfId="3105"/>
    <cellStyle name="20% - Accent2 57 2 3" xfId="2937"/>
    <cellStyle name="20% - Accent2 57 3" xfId="8669"/>
    <cellStyle name="20% - Accent2 57 4" xfId="8671"/>
    <cellStyle name="20% - Accent2 57 5" xfId="7336"/>
    <cellStyle name="20% - Accent2 58" xfId="561"/>
    <cellStyle name="20% - Accent2 58 2" xfId="4694"/>
    <cellStyle name="20% - Accent2 58 2 2" xfId="8672"/>
    <cellStyle name="20% - Accent2 58 2 3" xfId="8679"/>
    <cellStyle name="20% - Accent2 58 3" xfId="8684"/>
    <cellStyle name="20% - Accent2 58 4" xfId="8687"/>
    <cellStyle name="20% - Accent2 58 5" xfId="7353"/>
    <cellStyle name="20% - Accent2 59" xfId="563"/>
    <cellStyle name="20% - Accent2 59 2" xfId="8692"/>
    <cellStyle name="20% - Accent2 59 2 2" xfId="8695"/>
    <cellStyle name="20% - Accent2 59 2 3" xfId="8699"/>
    <cellStyle name="20% - Accent2 59 3" xfId="8702"/>
    <cellStyle name="20% - Accent2 59 4" xfId="8707"/>
    <cellStyle name="20% - Accent2 59 5" xfId="8689"/>
    <cellStyle name="20% - Accent2 6" xfId="567"/>
    <cellStyle name="20% - Accent2 6 2" xfId="568"/>
    <cellStyle name="20% - Accent2 6 2 2" xfId="6125"/>
    <cellStyle name="20% - Accent2 6 2 3" xfId="6170"/>
    <cellStyle name="20% - Accent2 6 2 4" xfId="4802"/>
    <cellStyle name="20% - Accent2 6 2_Annexure" xfId="7278"/>
    <cellStyle name="20% - Accent2 6 3" xfId="3790"/>
    <cellStyle name="20% - Accent2 6 4" xfId="8717"/>
    <cellStyle name="20% - Accent2 6 5" xfId="5899"/>
    <cellStyle name="20% - Accent2 6 6" xfId="7882"/>
    <cellStyle name="20% - Accent2 6 7" xfId="8710"/>
    <cellStyle name="20% - Accent2 6_Annexure" xfId="8726"/>
    <cellStyle name="20% - Accent2 60" xfId="555"/>
    <cellStyle name="20% - Accent2 60 2" xfId="8630"/>
    <cellStyle name="20% - Accent2 60 3" xfId="8636"/>
    <cellStyle name="20% - Accent2 60 4" xfId="8616"/>
    <cellStyle name="20% - Accent2 61" xfId="558"/>
    <cellStyle name="20% - Accent2 61 2" xfId="6032"/>
    <cellStyle name="20% - Accent2 61 3" xfId="8657"/>
    <cellStyle name="20% - Accent2 61 4" xfId="8645"/>
    <cellStyle name="20% - Accent2 62" xfId="560"/>
    <cellStyle name="20% - Accent2 62 2" xfId="8668"/>
    <cellStyle name="20% - Accent2 62 3" xfId="8670"/>
    <cellStyle name="20% - Accent2 62 4" xfId="7337"/>
    <cellStyle name="20% - Accent2 63" xfId="562"/>
    <cellStyle name="20% - Accent2 63 2" xfId="4695"/>
    <cellStyle name="20% - Accent2 63 3" xfId="8685"/>
    <cellStyle name="20% - Accent2 63 4" xfId="7354"/>
    <cellStyle name="20% - Accent2 64" xfId="564"/>
    <cellStyle name="20% - Accent2 64 2" xfId="8693"/>
    <cellStyle name="20% - Accent2 64 3" xfId="8703"/>
    <cellStyle name="20% - Accent2 64 4" xfId="8690"/>
    <cellStyle name="20% - Accent2 65" xfId="572"/>
    <cellStyle name="20% - Accent2 65 2" xfId="8731"/>
    <cellStyle name="20% - Accent2 65 3" xfId="5414"/>
    <cellStyle name="20% - Accent2 65 4" xfId="8727"/>
    <cellStyle name="20% - Accent2 66" xfId="576"/>
    <cellStyle name="20% - Accent2 66 2" xfId="8745"/>
    <cellStyle name="20% - Accent2 66 3" xfId="8083"/>
    <cellStyle name="20% - Accent2 66 4" xfId="8740"/>
    <cellStyle name="20% - Accent2 67" xfId="580"/>
    <cellStyle name="20% - Accent2 67 2" xfId="5372"/>
    <cellStyle name="20% - Accent2 67 3" xfId="5390"/>
    <cellStyle name="20% - Accent2 67 4" xfId="8675"/>
    <cellStyle name="20% - Accent2 68" xfId="582"/>
    <cellStyle name="20% - Accent2 68 2" xfId="8748"/>
    <cellStyle name="20% - Accent2 68 3" xfId="8752"/>
    <cellStyle name="20% - Accent2 68 4" xfId="8680"/>
    <cellStyle name="20% - Accent2 69" xfId="584"/>
    <cellStyle name="20% - Accent2 69 2" xfId="8754"/>
    <cellStyle name="20% - Accent2 69 3" xfId="8758"/>
    <cellStyle name="20% - Accent2 69 4" xfId="8354"/>
    <cellStyle name="20% - Accent2 7" xfId="586"/>
    <cellStyle name="20% - Accent2 7 10" xfId="5279"/>
    <cellStyle name="20% - Accent2 7 11" xfId="8771"/>
    <cellStyle name="20% - Accent2 7 12" xfId="8761"/>
    <cellStyle name="20% - Accent2 7 2" xfId="138"/>
    <cellStyle name="20% - Accent2 7 2 2" xfId="8785"/>
    <cellStyle name="20% - Accent2 7 2 3" xfId="3763"/>
    <cellStyle name="20% - Accent2 7 2 4" xfId="8776"/>
    <cellStyle name="20% - Accent2 7 2_MBK1200" xfId="8736"/>
    <cellStyle name="20% - Accent2 7 3" xfId="8791"/>
    <cellStyle name="20% - Accent2 7 4" xfId="8795"/>
    <cellStyle name="20% - Accent2 7 5" xfId="3457"/>
    <cellStyle name="20% - Accent2 7 6" xfId="3474"/>
    <cellStyle name="20% - Accent2 7 7" xfId="3506"/>
    <cellStyle name="20% - Accent2 7 8" xfId="7898"/>
    <cellStyle name="20% - Accent2 7 9" xfId="3532"/>
    <cellStyle name="20% - Accent2 7_Annexure" xfId="6146"/>
    <cellStyle name="20% - Accent2 70" xfId="573"/>
    <cellStyle name="20% - Accent2 70 2" xfId="8732"/>
    <cellStyle name="20% - Accent2 70 3" xfId="5415"/>
    <cellStyle name="20% - Accent2 70 4" xfId="8728"/>
    <cellStyle name="20% - Accent2 71" xfId="577"/>
    <cellStyle name="20% - Accent2 71 2" xfId="8746"/>
    <cellStyle name="20% - Accent2 71 3" xfId="8084"/>
    <cellStyle name="20% - Accent2 71 4" xfId="8741"/>
    <cellStyle name="20% - Accent2 72" xfId="581"/>
    <cellStyle name="20% - Accent2 72 2" xfId="5373"/>
    <cellStyle name="20% - Accent2 72 3" xfId="5391"/>
    <cellStyle name="20% - Accent2 72 4" xfId="8676"/>
    <cellStyle name="20% - Accent2 73" xfId="583"/>
    <cellStyle name="20% - Accent2 73 2" xfId="8749"/>
    <cellStyle name="20% - Accent2 73 3" xfId="8753"/>
    <cellStyle name="20% - Accent2 73 4" xfId="8681"/>
    <cellStyle name="20% - Accent2 74" xfId="585"/>
    <cellStyle name="20% - Accent2 74 2" xfId="8755"/>
    <cellStyle name="20% - Accent2 74 3" xfId="8759"/>
    <cellStyle name="20% - Accent2 74 4" xfId="8355"/>
    <cellStyle name="20% - Accent2 75" xfId="587"/>
    <cellStyle name="20% - Accent2 75 2" xfId="8801"/>
    <cellStyle name="20% - Accent2 75 3" xfId="8804"/>
    <cellStyle name="20% - Accent2 75 4" xfId="8796"/>
    <cellStyle name="20% - Accent2 76" xfId="589"/>
    <cellStyle name="20% - Accent2 76 2" xfId="8808"/>
    <cellStyle name="20% - Accent2 76 3" xfId="8811"/>
    <cellStyle name="20% - Accent2 76 4" xfId="8806"/>
    <cellStyle name="20% - Accent2 77" xfId="591"/>
    <cellStyle name="20% - Accent2 77 2" xfId="8817"/>
    <cellStyle name="20% - Accent2 77 3" xfId="5343"/>
    <cellStyle name="20% - Accent2 77 4" xfId="8815"/>
    <cellStyle name="20% - Accent2 78" xfId="593"/>
    <cellStyle name="20% - Accent2 78 2" xfId="5846"/>
    <cellStyle name="20% - Accent2 78 3" xfId="8823"/>
    <cellStyle name="20% - Accent2 78 4" xfId="8821"/>
    <cellStyle name="20% - Accent2 79" xfId="595"/>
    <cellStyle name="20% - Accent2 79 2" xfId="8829"/>
    <cellStyle name="20% - Accent2 79 3" xfId="8831"/>
    <cellStyle name="20% - Accent2 79 4" xfId="8827"/>
    <cellStyle name="20% - Accent2 8" xfId="571"/>
    <cellStyle name="20% - Accent2 8 2" xfId="6138"/>
    <cellStyle name="20% - Accent2 8 2 2" xfId="6153"/>
    <cellStyle name="20% - Accent2 8 2 3" xfId="6163"/>
    <cellStyle name="20% - Accent2 8 2_MBK1200" xfId="3885"/>
    <cellStyle name="20% - Accent2 8 3" xfId="6184"/>
    <cellStyle name="20% - Accent2 8 4" xfId="6215"/>
    <cellStyle name="20% - Accent2 8 5" xfId="4793"/>
    <cellStyle name="20% - Accent2 8_MBK1200" xfId="6426"/>
    <cellStyle name="20% - Accent2 80" xfId="588"/>
    <cellStyle name="20% - Accent2 80 2" xfId="8802"/>
    <cellStyle name="20% - Accent2 80 3" xfId="8805"/>
    <cellStyle name="20% - Accent2 80 4" xfId="8797"/>
    <cellStyle name="20% - Accent2 81" xfId="590"/>
    <cellStyle name="20% - Accent2 81 2" xfId="8809"/>
    <cellStyle name="20% - Accent2 81 3" xfId="8812"/>
    <cellStyle name="20% - Accent2 81 4" xfId="8807"/>
    <cellStyle name="20% - Accent2 82" xfId="592"/>
    <cellStyle name="20% - Accent2 82 2" xfId="8818"/>
    <cellStyle name="20% - Accent2 82 3" xfId="5344"/>
    <cellStyle name="20% - Accent2 82 4" xfId="8816"/>
    <cellStyle name="20% - Accent2 83" xfId="594"/>
    <cellStyle name="20% - Accent2 83 2" xfId="5847"/>
    <cellStyle name="20% - Accent2 83 3" xfId="8824"/>
    <cellStyle name="20% - Accent2 83 4" xfId="8822"/>
    <cellStyle name="20% - Accent2 84" xfId="596"/>
    <cellStyle name="20% - Accent2 84 2" xfId="8828"/>
    <cellStyle name="20% - Accent2 85" xfId="597"/>
    <cellStyle name="20% - Accent2 85 2" xfId="8833"/>
    <cellStyle name="20% - Accent2 86" xfId="600"/>
    <cellStyle name="20% - Accent2 86 2" xfId="8840"/>
    <cellStyle name="20% - Accent2 87" xfId="603"/>
    <cellStyle name="20% - Accent2 87 2" xfId="8853"/>
    <cellStyle name="20% - Accent2 88" xfId="605"/>
    <cellStyle name="20% - Accent2 88 2" xfId="8866"/>
    <cellStyle name="20% - Accent2 89" xfId="608"/>
    <cellStyle name="20% - Accent2 89 2" xfId="7136"/>
    <cellStyle name="20% - Accent2 9" xfId="611"/>
    <cellStyle name="20% - Accent2 9 2" xfId="3049"/>
    <cellStyle name="20% - Accent2 9 2 2" xfId="6666"/>
    <cellStyle name="20% - Accent2 9 2 3" xfId="5956"/>
    <cellStyle name="20% - Accent2 9 2_MBK1200" xfId="4671"/>
    <cellStyle name="20% - Accent2 9 3" xfId="3135"/>
    <cellStyle name="20% - Accent2 9 4" xfId="2951"/>
    <cellStyle name="20% - Accent2 9 5" xfId="3782"/>
    <cellStyle name="20% - Accent2 9_MBK1200" xfId="8870"/>
    <cellStyle name="20% - Accent2 90" xfId="598"/>
    <cellStyle name="20% - Accent2 91" xfId="601"/>
    <cellStyle name="20% - Accent2 92" xfId="604"/>
    <cellStyle name="20% - Accent2 93" xfId="606"/>
    <cellStyle name="20% - Accent2 94" xfId="609"/>
    <cellStyle name="20% - Accent2 95" xfId="612"/>
    <cellStyle name="20% - Accent2 96" xfId="613"/>
    <cellStyle name="20% - Accent2 97" xfId="614"/>
    <cellStyle name="20% - Accent2 98" xfId="72"/>
    <cellStyle name="20% - Accent2 99" xfId="616"/>
    <cellStyle name="20% - Accent3 10" xfId="618"/>
    <cellStyle name="20% - Accent3 10 2" xfId="4835"/>
    <cellStyle name="20% - Accent3 10 2 2" xfId="8876"/>
    <cellStyle name="20% - Accent3 10 2 3" xfId="8879"/>
    <cellStyle name="20% - Accent3 10 2_MBK1200" xfId="5650"/>
    <cellStyle name="20% - Accent3 10 3" xfId="8880"/>
    <cellStyle name="20% - Accent3 10 4" xfId="4962"/>
    <cellStyle name="20% - Accent3 10 5" xfId="8871"/>
    <cellStyle name="20% - Accent3 10_MBK1200" xfId="8887"/>
    <cellStyle name="20% - Accent3 100" xfId="33"/>
    <cellStyle name="20% - Accent3 101" xfId="405"/>
    <cellStyle name="20% - Accent3 102" xfId="415"/>
    <cellStyle name="20% - Accent3 11" xfId="621"/>
    <cellStyle name="20% - Accent3 11 2" xfId="8896"/>
    <cellStyle name="20% - Accent3 11 2 2" xfId="8764"/>
    <cellStyle name="20% - Accent3 11 2 3" xfId="4785"/>
    <cellStyle name="20% - Accent3 11 2_MBK1200" xfId="8904"/>
    <cellStyle name="20% - Accent3 11 3" xfId="8906"/>
    <cellStyle name="20% - Accent3 11 4" xfId="8909"/>
    <cellStyle name="20% - Accent3 11 5" xfId="8889"/>
    <cellStyle name="20% - Accent3 11_MBK1200" xfId="8910"/>
    <cellStyle name="20% - Accent3 12" xfId="622"/>
    <cellStyle name="20% - Accent3 12 2" xfId="8921"/>
    <cellStyle name="20% - Accent3 12 2 2" xfId="8922"/>
    <cellStyle name="20% - Accent3 12 2 3" xfId="8925"/>
    <cellStyle name="20% - Accent3 12 2_MBK1200" xfId="2880"/>
    <cellStyle name="20% - Accent3 12 3" xfId="8927"/>
    <cellStyle name="20% - Accent3 12 4" xfId="8930"/>
    <cellStyle name="20% - Accent3 12 5" xfId="8912"/>
    <cellStyle name="20% - Accent3 12_MBK1200" xfId="8180"/>
    <cellStyle name="20% - Accent3 13" xfId="623"/>
    <cellStyle name="20% - Accent3 13 2" xfId="8934"/>
    <cellStyle name="20% - Accent3 13 2 2" xfId="8935"/>
    <cellStyle name="20% - Accent3 13 2 3" xfId="8938"/>
    <cellStyle name="20% - Accent3 13 3" xfId="8945"/>
    <cellStyle name="20% - Accent3 13 4" xfId="5819"/>
    <cellStyle name="20% - Accent3 13 5" xfId="8931"/>
    <cellStyle name="20% - Accent3 14" xfId="624"/>
    <cellStyle name="20% - Accent3 14 2" xfId="3526"/>
    <cellStyle name="20% - Accent3 14 2 2" xfId="4449"/>
    <cellStyle name="20% - Accent3 14 2 3" xfId="4593"/>
    <cellStyle name="20% - Accent3 14 3" xfId="3545"/>
    <cellStyle name="20% - Accent3 14 4" xfId="3554"/>
    <cellStyle name="20% - Accent3 14 5" xfId="8946"/>
    <cellStyle name="20% - Accent3 15" xfId="625"/>
    <cellStyle name="20% - Accent3 15 2" xfId="7382"/>
    <cellStyle name="20% - Accent3 15 2 2" xfId="2769"/>
    <cellStyle name="20% - Accent3 15 2 3" xfId="7416"/>
    <cellStyle name="20% - Accent3 15 3" xfId="5446"/>
    <cellStyle name="20% - Accent3 15 4" xfId="7421"/>
    <cellStyle name="20% - Accent3 15 5" xfId="7453"/>
    <cellStyle name="20% - Accent3 15 6" xfId="8947"/>
    <cellStyle name="20% - Accent3 16" xfId="627"/>
    <cellStyle name="20% - Accent3 16 2" xfId="8952"/>
    <cellStyle name="20% - Accent3 16 2 2" xfId="6200"/>
    <cellStyle name="20% - Accent3 16 2 3" xfId="8956"/>
    <cellStyle name="20% - Accent3 16 3" xfId="8274"/>
    <cellStyle name="20% - Accent3 16 4" xfId="8289"/>
    <cellStyle name="20% - Accent3 16 5" xfId="8949"/>
    <cellStyle name="20% - Accent3 17" xfId="629"/>
    <cellStyle name="20% - Accent3 17 2" xfId="8961"/>
    <cellStyle name="20% - Accent3 17 2 2" xfId="8966"/>
    <cellStyle name="20% - Accent3 17 2 3" xfId="5235"/>
    <cellStyle name="20% - Accent3 17 3" xfId="8976"/>
    <cellStyle name="20% - Accent3 17 4" xfId="8984"/>
    <cellStyle name="20% - Accent3 17 5" xfId="8958"/>
    <cellStyle name="20% - Accent3 18" xfId="631"/>
    <cellStyle name="20% - Accent3 18 2" xfId="8989"/>
    <cellStyle name="20% - Accent3 18 2 2" xfId="7209"/>
    <cellStyle name="20% - Accent3 18 2 3" xfId="3577"/>
    <cellStyle name="20% - Accent3 18 3" xfId="4259"/>
    <cellStyle name="20% - Accent3 18 4" xfId="4283"/>
    <cellStyle name="20% - Accent3 18 5" xfId="8986"/>
    <cellStyle name="20% - Accent3 19" xfId="633"/>
    <cellStyle name="20% - Accent3 19 2" xfId="7705"/>
    <cellStyle name="20% - Accent3 19 2 2" xfId="5969"/>
    <cellStyle name="20% - Accent3 19 2 3" xfId="7737"/>
    <cellStyle name="20% - Accent3 19 3" xfId="7752"/>
    <cellStyle name="20% - Accent3 19 4" xfId="7788"/>
    <cellStyle name="20% - Accent3 19 5" xfId="8991"/>
    <cellStyle name="20% - Accent3 2" xfId="59"/>
    <cellStyle name="20% - Accent3 2 10" xfId="9001"/>
    <cellStyle name="20% - Accent3 2 10 2" xfId="6586"/>
    <cellStyle name="20% - Accent3 2 10 3" xfId="5857"/>
    <cellStyle name="20% - Accent3 2 11" xfId="9002"/>
    <cellStyle name="20% - Accent3 2 12" xfId="9006"/>
    <cellStyle name="20% - Accent3 2 13" xfId="9007"/>
    <cellStyle name="20% - Accent3 2 2" xfId="636"/>
    <cellStyle name="20% - Accent3 2 2 2" xfId="639"/>
    <cellStyle name="20% - Accent3 2 2 2 2" xfId="9019"/>
    <cellStyle name="20% - Accent3 2 2 2 2 2" xfId="9020"/>
    <cellStyle name="20% - Accent3 2 2 2 3" xfId="9016"/>
    <cellStyle name="20% - Accent3 2 2 3" xfId="9032"/>
    <cellStyle name="20% - Accent3 2 2 4" xfId="6008"/>
    <cellStyle name="20% - Accent3 2 2 5" xfId="9012"/>
    <cellStyle name="20% - Accent3 2 2_Annexure" xfId="9034"/>
    <cellStyle name="20% - Accent3 2 3" xfId="640"/>
    <cellStyle name="20% - Accent3 2 3 2" xfId="9045"/>
    <cellStyle name="20% - Accent3 2 3 3" xfId="9060"/>
    <cellStyle name="20% - Accent3 2 3 4" xfId="2813"/>
    <cellStyle name="20% - Accent3 2 3 5" xfId="9042"/>
    <cellStyle name="20% - Accent3 2 4" xfId="641"/>
    <cellStyle name="20% - Accent3 2 4 2" xfId="9065"/>
    <cellStyle name="20% - Accent3 2 4 3" xfId="9068"/>
    <cellStyle name="20% - Accent3 2 4 4" xfId="6942"/>
    <cellStyle name="20% - Accent3 2 5" xfId="642"/>
    <cellStyle name="20% - Accent3 2 5 2" xfId="6292"/>
    <cellStyle name="20% - Accent3 2 5 3" xfId="2758"/>
    <cellStyle name="20% - Accent3 2 5 4" xfId="6952"/>
    <cellStyle name="20% - Accent3 2 6" xfId="58"/>
    <cellStyle name="20% - Accent3 2 6 2" xfId="6029"/>
    <cellStyle name="20% - Accent3 2 7" xfId="8655"/>
    <cellStyle name="20% - Accent3 2 8" xfId="8661"/>
    <cellStyle name="20% - Accent3 2 8 2" xfId="9073"/>
    <cellStyle name="20% - Accent3 2 9" xfId="9075"/>
    <cellStyle name="20% - Accent3 2_April 2009 Report" xfId="8704"/>
    <cellStyle name="20% - Accent3 20" xfId="626"/>
    <cellStyle name="20% - Accent3 20 2" xfId="7383"/>
    <cellStyle name="20% - Accent3 20 2 2" xfId="2770"/>
    <cellStyle name="20% - Accent3 20 2 3" xfId="7417"/>
    <cellStyle name="20% - Accent3 20 3" xfId="5447"/>
    <cellStyle name="20% - Accent3 20 4" xfId="7422"/>
    <cellStyle name="20% - Accent3 20 5" xfId="8948"/>
    <cellStyle name="20% - Accent3 21" xfId="628"/>
    <cellStyle name="20% - Accent3 21 2" xfId="8953"/>
    <cellStyle name="20% - Accent3 21 2 2" xfId="6201"/>
    <cellStyle name="20% - Accent3 21 2 3" xfId="8957"/>
    <cellStyle name="20% - Accent3 21 3" xfId="8275"/>
    <cellStyle name="20% - Accent3 21 4" xfId="8290"/>
    <cellStyle name="20% - Accent3 21 5" xfId="8950"/>
    <cellStyle name="20% - Accent3 22" xfId="630"/>
    <cellStyle name="20% - Accent3 22 2" xfId="8962"/>
    <cellStyle name="20% - Accent3 22 2 2" xfId="8967"/>
    <cellStyle name="20% - Accent3 22 2 3" xfId="5236"/>
    <cellStyle name="20% - Accent3 22 3" xfId="8977"/>
    <cellStyle name="20% - Accent3 22 4" xfId="8985"/>
    <cellStyle name="20% - Accent3 22 5" xfId="8959"/>
    <cellStyle name="20% - Accent3 23" xfId="632"/>
    <cellStyle name="20% - Accent3 23 2" xfId="8990"/>
    <cellStyle name="20% - Accent3 23 2 2" xfId="7210"/>
    <cellStyle name="20% - Accent3 23 2 3" xfId="3578"/>
    <cellStyle name="20% - Accent3 23 3" xfId="4260"/>
    <cellStyle name="20% - Accent3 23 4" xfId="4284"/>
    <cellStyle name="20% - Accent3 23 5" xfId="8987"/>
    <cellStyle name="20% - Accent3 24" xfId="634"/>
    <cellStyle name="20% - Accent3 24 2" xfId="7706"/>
    <cellStyle name="20% - Accent3 24 2 2" xfId="5970"/>
    <cellStyle name="20% - Accent3 24 2 3" xfId="7738"/>
    <cellStyle name="20% - Accent3 24 3" xfId="7753"/>
    <cellStyle name="20% - Accent3 24 4" xfId="7789"/>
    <cellStyle name="20% - Accent3 24 5" xfId="8992"/>
    <cellStyle name="20% - Accent3 25" xfId="643"/>
    <cellStyle name="20% - Accent3 25 2" xfId="8619"/>
    <cellStyle name="20% - Accent3 25 2 2" xfId="8625"/>
    <cellStyle name="20% - Accent3 25 2 3" xfId="8640"/>
    <cellStyle name="20% - Accent3 25 3" xfId="8651"/>
    <cellStyle name="20% - Accent3 25 4" xfId="7345"/>
    <cellStyle name="20% - Accent3 25 5" xfId="9079"/>
    <cellStyle name="20% - Accent3 26" xfId="645"/>
    <cellStyle name="20% - Accent3 26 2" xfId="9087"/>
    <cellStyle name="20% - Accent3 26 2 2" xfId="9098"/>
    <cellStyle name="20% - Accent3 26 2 3" xfId="9108"/>
    <cellStyle name="20% - Accent3 26 3" xfId="9110"/>
    <cellStyle name="20% - Accent3 26 4" xfId="9114"/>
    <cellStyle name="20% - Accent3 26 5" xfId="9081"/>
    <cellStyle name="20% - Accent3 27" xfId="647"/>
    <cellStyle name="20% - Accent3 27 2" xfId="9119"/>
    <cellStyle name="20% - Accent3 27 2 2" xfId="9125"/>
    <cellStyle name="20% - Accent3 27 2 3" xfId="9137"/>
    <cellStyle name="20% - Accent3 27 3" xfId="2699"/>
    <cellStyle name="20% - Accent3 27 4" xfId="7296"/>
    <cellStyle name="20% - Accent3 27 5" xfId="9116"/>
    <cellStyle name="20% - Accent3 28" xfId="649"/>
    <cellStyle name="20% - Accent3 28 2" xfId="8140"/>
    <cellStyle name="20% - Accent3 28 2 2" xfId="4236"/>
    <cellStyle name="20% - Accent3 28 2 3" xfId="9146"/>
    <cellStyle name="20% - Accent3 28 3" xfId="9150"/>
    <cellStyle name="20% - Accent3 28 4" xfId="7556"/>
    <cellStyle name="20% - Accent3 28 5" xfId="9139"/>
    <cellStyle name="20% - Accent3 29" xfId="651"/>
    <cellStyle name="20% - Accent3 29 2" xfId="8874"/>
    <cellStyle name="20% - Accent3 29 2 2" xfId="4831"/>
    <cellStyle name="20% - Accent3 29 2 3" xfId="8885"/>
    <cellStyle name="20% - Accent3 29 3" xfId="8893"/>
    <cellStyle name="20% - Accent3 29 4" xfId="8918"/>
    <cellStyle name="20% - Accent3 29 5" xfId="4405"/>
    <cellStyle name="20% - Accent3 3" xfId="60"/>
    <cellStyle name="20% - Accent3 3 2" xfId="188"/>
    <cellStyle name="20% - Accent3 3 2 2" xfId="441"/>
    <cellStyle name="20% - Accent3 3 2 2 2" xfId="9160"/>
    <cellStyle name="20% - Accent3 3 2 3" xfId="7866"/>
    <cellStyle name="20% - Accent3 3 3" xfId="235"/>
    <cellStyle name="20% - Accent3 3 3 2" xfId="9164"/>
    <cellStyle name="20% - Accent3 3 4" xfId="5207"/>
    <cellStyle name="20% - Accent3 3 5" xfId="9169"/>
    <cellStyle name="20% - Accent3 3 6" xfId="8665"/>
    <cellStyle name="20% - Accent3 3_Annexure" xfId="8705"/>
    <cellStyle name="20% - Accent3 30" xfId="644"/>
    <cellStyle name="20% - Accent3 30 2" xfId="8620"/>
    <cellStyle name="20% - Accent3 30 2 2" xfId="8626"/>
    <cellStyle name="20% - Accent3 30 2 3" xfId="8641"/>
    <cellStyle name="20% - Accent3 30 3" xfId="8652"/>
    <cellStyle name="20% - Accent3 30 4" xfId="7346"/>
    <cellStyle name="20% - Accent3 30 5" xfId="9080"/>
    <cellStyle name="20% - Accent3 31" xfId="646"/>
    <cellStyle name="20% - Accent3 31 2" xfId="9088"/>
    <cellStyle name="20% - Accent3 31 2 2" xfId="9099"/>
    <cellStyle name="20% - Accent3 31 2 3" xfId="9109"/>
    <cellStyle name="20% - Accent3 31 3" xfId="9111"/>
    <cellStyle name="20% - Accent3 31 4" xfId="9115"/>
    <cellStyle name="20% - Accent3 31 5" xfId="9082"/>
    <cellStyle name="20% - Accent3 32" xfId="648"/>
    <cellStyle name="20% - Accent3 32 2" xfId="9120"/>
    <cellStyle name="20% - Accent3 32 2 2" xfId="9126"/>
    <cellStyle name="20% - Accent3 32 2 3" xfId="9138"/>
    <cellStyle name="20% - Accent3 32 3" xfId="2700"/>
    <cellStyle name="20% - Accent3 32 4" xfId="7297"/>
    <cellStyle name="20% - Accent3 32 5" xfId="9117"/>
    <cellStyle name="20% - Accent3 33" xfId="650"/>
    <cellStyle name="20% - Accent3 33 2" xfId="8141"/>
    <cellStyle name="20% - Accent3 33 2 2" xfId="4237"/>
    <cellStyle name="20% - Accent3 33 2 3" xfId="9147"/>
    <cellStyle name="20% - Accent3 33 3" xfId="9151"/>
    <cellStyle name="20% - Accent3 33 4" xfId="7557"/>
    <cellStyle name="20% - Accent3 33 5" xfId="9140"/>
    <cellStyle name="20% - Accent3 34" xfId="652"/>
    <cellStyle name="20% - Accent3 34 2" xfId="8875"/>
    <cellStyle name="20% - Accent3 34 2 2" xfId="4832"/>
    <cellStyle name="20% - Accent3 34 2 3" xfId="8886"/>
    <cellStyle name="20% - Accent3 34 3" xfId="8894"/>
    <cellStyle name="20% - Accent3 34 4" xfId="8919"/>
    <cellStyle name="20% - Accent3 34 5" xfId="4406"/>
    <cellStyle name="20% - Accent3 35" xfId="653"/>
    <cellStyle name="20% - Accent3 35 2" xfId="9170"/>
    <cellStyle name="20% - Accent3 35 2 2" xfId="6468"/>
    <cellStyle name="20% - Accent3 35 2 3" xfId="9178"/>
    <cellStyle name="20% - Accent3 35 3" xfId="9183"/>
    <cellStyle name="20% - Accent3 35 4" xfId="9189"/>
    <cellStyle name="20% - Accent3 35 5" xfId="4416"/>
    <cellStyle name="20% - Accent3 36" xfId="656"/>
    <cellStyle name="20% - Accent3 36 2" xfId="9201"/>
    <cellStyle name="20% - Accent3 36 2 2" xfId="9204"/>
    <cellStyle name="20% - Accent3 36 2 3" xfId="5578"/>
    <cellStyle name="20% - Accent3 36 3" xfId="9211"/>
    <cellStyle name="20% - Accent3 36 4" xfId="9220"/>
    <cellStyle name="20% - Accent3 36 5" xfId="9197"/>
    <cellStyle name="20% - Accent3 37" xfId="246"/>
    <cellStyle name="20% - Accent3 37 2" xfId="5071"/>
    <cellStyle name="20% - Accent3 37 2 2" xfId="5084"/>
    <cellStyle name="20% - Accent3 37 2 3" xfId="9229"/>
    <cellStyle name="20% - Accent3 37 3" xfId="4374"/>
    <cellStyle name="20% - Accent3 37 4" xfId="4423"/>
    <cellStyle name="20% - Accent3 37 5" xfId="6819"/>
    <cellStyle name="20% - Accent3 38" xfId="250"/>
    <cellStyle name="20% - Accent3 38 2" xfId="6840"/>
    <cellStyle name="20% - Accent3 38 2 2" xfId="6867"/>
    <cellStyle name="20% - Accent3 38 2 3" xfId="5468"/>
    <cellStyle name="20% - Accent3 38 3" xfId="6848"/>
    <cellStyle name="20% - Accent3 38 4" xfId="6858"/>
    <cellStyle name="20% - Accent3 38 5" xfId="6834"/>
    <cellStyle name="20% - Accent3 39" xfId="253"/>
    <cellStyle name="20% - Accent3 39 2" xfId="6871"/>
    <cellStyle name="20% - Accent3 39 2 2" xfId="9232"/>
    <cellStyle name="20% - Accent3 39 2 3" xfId="9243"/>
    <cellStyle name="20% - Accent3 39 3" xfId="6892"/>
    <cellStyle name="20% - Accent3 39 4" xfId="9246"/>
    <cellStyle name="20% - Accent3 39 5" xfId="6799"/>
    <cellStyle name="20% - Accent3 4" xfId="658"/>
    <cellStyle name="20% - Accent3 4 2" xfId="383"/>
    <cellStyle name="20% - Accent3 4 2 2" xfId="9261"/>
    <cellStyle name="20% - Accent3 4 2 3" xfId="3739"/>
    <cellStyle name="20% - Accent3 4 2 4" xfId="9255"/>
    <cellStyle name="20% - Accent3 4 2_Annexure" xfId="6329"/>
    <cellStyle name="20% - Accent3 4 3" xfId="9265"/>
    <cellStyle name="20% - Accent3 4 4" xfId="2716"/>
    <cellStyle name="20% - Accent3 4 5" xfId="2791"/>
    <cellStyle name="20% - Accent3 4 6" xfId="4693"/>
    <cellStyle name="20% - Accent3 4 7" xfId="9249"/>
    <cellStyle name="20% - Accent3 4_Annexure" xfId="6283"/>
    <cellStyle name="20% - Accent3 40" xfId="654"/>
    <cellStyle name="20% - Accent3 40 2" xfId="9171"/>
    <cellStyle name="20% - Accent3 40 2 2" xfId="6469"/>
    <cellStyle name="20% - Accent3 40 2 3" xfId="9179"/>
    <cellStyle name="20% - Accent3 40 3" xfId="9184"/>
    <cellStyle name="20% - Accent3 40 4" xfId="9190"/>
    <cellStyle name="20% - Accent3 40 5" xfId="4417"/>
    <cellStyle name="20% - Accent3 41" xfId="657"/>
    <cellStyle name="20% - Accent3 41 2" xfId="9202"/>
    <cellStyle name="20% - Accent3 41 2 2" xfId="9205"/>
    <cellStyle name="20% - Accent3 41 2 3" xfId="5579"/>
    <cellStyle name="20% - Accent3 41 3" xfId="9212"/>
    <cellStyle name="20% - Accent3 41 4" xfId="9221"/>
    <cellStyle name="20% - Accent3 41 5" xfId="9198"/>
    <cellStyle name="20% - Accent3 42" xfId="247"/>
    <cellStyle name="20% - Accent3 42 2" xfId="5072"/>
    <cellStyle name="20% - Accent3 42 2 2" xfId="5085"/>
    <cellStyle name="20% - Accent3 42 2 3" xfId="9230"/>
    <cellStyle name="20% - Accent3 42 3" xfId="4375"/>
    <cellStyle name="20% - Accent3 42 4" xfId="4424"/>
    <cellStyle name="20% - Accent3 42 5" xfId="6820"/>
    <cellStyle name="20% - Accent3 43" xfId="251"/>
    <cellStyle name="20% - Accent3 43 2" xfId="6841"/>
    <cellStyle name="20% - Accent3 43 2 2" xfId="6868"/>
    <cellStyle name="20% - Accent3 43 2 3" xfId="5469"/>
    <cellStyle name="20% - Accent3 43 3" xfId="6849"/>
    <cellStyle name="20% - Accent3 43 4" xfId="6859"/>
    <cellStyle name="20% - Accent3 43 5" xfId="6835"/>
    <cellStyle name="20% - Accent3 44" xfId="254"/>
    <cellStyle name="20% - Accent3 44 2" xfId="6872"/>
    <cellStyle name="20% - Accent3 44 2 2" xfId="9233"/>
    <cellStyle name="20% - Accent3 44 2 3" xfId="9244"/>
    <cellStyle name="20% - Accent3 44 3" xfId="6893"/>
    <cellStyle name="20% - Accent3 44 4" xfId="9247"/>
    <cellStyle name="20% - Accent3 44 5" xfId="6800"/>
    <cellStyle name="20% - Accent3 45" xfId="256"/>
    <cellStyle name="20% - Accent3 45 2" xfId="4876"/>
    <cellStyle name="20% - Accent3 45 2 2" xfId="5541"/>
    <cellStyle name="20% - Accent3 45 2 3" xfId="3966"/>
    <cellStyle name="20% - Accent3 45 3" xfId="6082"/>
    <cellStyle name="20% - Accent3 45 4" xfId="9268"/>
    <cellStyle name="20% - Accent3 45 5" xfId="6068"/>
    <cellStyle name="20% - Accent3 46" xfId="259"/>
    <cellStyle name="20% - Accent3 46 2" xfId="9272"/>
    <cellStyle name="20% - Accent3 46 2 2" xfId="9274"/>
    <cellStyle name="20% - Accent3 46 2 3" xfId="9280"/>
    <cellStyle name="20% - Accent3 46 3" xfId="9282"/>
    <cellStyle name="20% - Accent3 46 4" xfId="5472"/>
    <cellStyle name="20% - Accent3 46 5" xfId="4267"/>
    <cellStyle name="20% - Accent3 47" xfId="659"/>
    <cellStyle name="20% - Accent3 47 2" xfId="9284"/>
    <cellStyle name="20% - Accent3 47 2 2" xfId="9292"/>
    <cellStyle name="20% - Accent3 47 2 3" xfId="9300"/>
    <cellStyle name="20% - Accent3 47 3" xfId="9302"/>
    <cellStyle name="20% - Accent3 47 4" xfId="9304"/>
    <cellStyle name="20% - Accent3 47 5" xfId="3600"/>
    <cellStyle name="20% - Accent3 48" xfId="661"/>
    <cellStyle name="20% - Accent3 48 2" xfId="6916"/>
    <cellStyle name="20% - Accent3 48 2 2" xfId="9310"/>
    <cellStyle name="20% - Accent3 48 2 3" xfId="9318"/>
    <cellStyle name="20% - Accent3 48 3" xfId="9320"/>
    <cellStyle name="20% - Accent3 48 4" xfId="9322"/>
    <cellStyle name="20% - Accent3 48 5" xfId="3621"/>
    <cellStyle name="20% - Accent3 49" xfId="664"/>
    <cellStyle name="20% - Accent3 49 2" xfId="9325"/>
    <cellStyle name="20% - Accent3 49 2 2" xfId="6725"/>
    <cellStyle name="20% - Accent3 49 2 3" xfId="6772"/>
    <cellStyle name="20% - Accent3 49 3" xfId="7804"/>
    <cellStyle name="20% - Accent3 49 4" xfId="4630"/>
    <cellStyle name="20% - Accent3 49 5" xfId="6925"/>
    <cellStyle name="20% - Accent3 5" xfId="667"/>
    <cellStyle name="20% - Accent3 5 2" xfId="668"/>
    <cellStyle name="20% - Accent3 5 2 2" xfId="6106"/>
    <cellStyle name="20% - Accent3 5 2 3" xfId="6113"/>
    <cellStyle name="20% - Accent3 5 2 4" xfId="9328"/>
    <cellStyle name="20% - Accent3 5 2_Annexure" xfId="9329"/>
    <cellStyle name="20% - Accent3 5 3" xfId="9331"/>
    <cellStyle name="20% - Accent3 5 4" xfId="3726"/>
    <cellStyle name="20% - Accent3 5 5" xfId="9336"/>
    <cellStyle name="20% - Accent3 5 6" xfId="8691"/>
    <cellStyle name="20% - Accent3 5 7" xfId="4607"/>
    <cellStyle name="20% - Accent3 5_Annexure" xfId="9142"/>
    <cellStyle name="20% - Accent3 50" xfId="257"/>
    <cellStyle name="20% - Accent3 50 2" xfId="4877"/>
    <cellStyle name="20% - Accent3 50 2 2" xfId="5542"/>
    <cellStyle name="20% - Accent3 50 2 3" xfId="3967"/>
    <cellStyle name="20% - Accent3 50 3" xfId="6083"/>
    <cellStyle name="20% - Accent3 50 4" xfId="9269"/>
    <cellStyle name="20% - Accent3 50 5" xfId="6069"/>
    <cellStyle name="20% - Accent3 51" xfId="260"/>
    <cellStyle name="20% - Accent3 51 2" xfId="9273"/>
    <cellStyle name="20% - Accent3 51 2 2" xfId="9275"/>
    <cellStyle name="20% - Accent3 51 2 3" xfId="9281"/>
    <cellStyle name="20% - Accent3 51 3" xfId="9283"/>
    <cellStyle name="20% - Accent3 51 4" xfId="5473"/>
    <cellStyle name="20% - Accent3 51 5" xfId="4268"/>
    <cellStyle name="20% - Accent3 52" xfId="660"/>
    <cellStyle name="20% - Accent3 52 2" xfId="9285"/>
    <cellStyle name="20% - Accent3 52 2 2" xfId="9293"/>
    <cellStyle name="20% - Accent3 52 2 3" xfId="9301"/>
    <cellStyle name="20% - Accent3 52 3" xfId="9303"/>
    <cellStyle name="20% - Accent3 52 4" xfId="9305"/>
    <cellStyle name="20% - Accent3 52 5" xfId="3601"/>
    <cellStyle name="20% - Accent3 53" xfId="662"/>
    <cellStyle name="20% - Accent3 53 2" xfId="6917"/>
    <cellStyle name="20% - Accent3 53 2 2" xfId="9311"/>
    <cellStyle name="20% - Accent3 53 2 3" xfId="9319"/>
    <cellStyle name="20% - Accent3 53 3" xfId="9321"/>
    <cellStyle name="20% - Accent3 53 4" xfId="9323"/>
    <cellStyle name="20% - Accent3 53 5" xfId="3622"/>
    <cellStyle name="20% - Accent3 54" xfId="665"/>
    <cellStyle name="20% - Accent3 54 2" xfId="9326"/>
    <cellStyle name="20% - Accent3 54 2 2" xfId="6726"/>
    <cellStyle name="20% - Accent3 54 2 3" xfId="6773"/>
    <cellStyle name="20% - Accent3 54 3" xfId="7805"/>
    <cellStyle name="20% - Accent3 54 4" xfId="4631"/>
    <cellStyle name="20% - Accent3 54 5" xfId="6926"/>
    <cellStyle name="20% - Accent3 55" xfId="670"/>
    <cellStyle name="20% - Accent3 55 2" xfId="6474"/>
    <cellStyle name="20% - Accent3 55 2 2" xfId="9337"/>
    <cellStyle name="20% - Accent3 55 2 3" xfId="9348"/>
    <cellStyle name="20% - Accent3 55 3" xfId="9180"/>
    <cellStyle name="20% - Accent3 55 4" xfId="4108"/>
    <cellStyle name="20% - Accent3 55 5" xfId="9172"/>
    <cellStyle name="20% - Accent3 56" xfId="674"/>
    <cellStyle name="20% - Accent3 56 2" xfId="9350"/>
    <cellStyle name="20% - Accent3 56 2 2" xfId="9352"/>
    <cellStyle name="20% - Accent3 56 2 3" xfId="9357"/>
    <cellStyle name="20% - Accent3 56 3" xfId="4482"/>
    <cellStyle name="20% - Accent3 56 4" xfId="9360"/>
    <cellStyle name="20% - Accent3 56 5" xfId="9185"/>
    <cellStyle name="20% - Accent3 57" xfId="676"/>
    <cellStyle name="20% - Accent3 57 2" xfId="3019"/>
    <cellStyle name="20% - Accent3 57 2 2" xfId="9361"/>
    <cellStyle name="20% - Accent3 57 2 3" xfId="6015"/>
    <cellStyle name="20% - Accent3 57 3" xfId="9364"/>
    <cellStyle name="20% - Accent3 57 4" xfId="9367"/>
    <cellStyle name="20% - Accent3 57 5" xfId="9191"/>
    <cellStyle name="20% - Accent3 58" xfId="678"/>
    <cellStyle name="20% - Accent3 58 2" xfId="9376"/>
    <cellStyle name="20% - Accent3 58 2 2" xfId="9379"/>
    <cellStyle name="20% - Accent3 58 2 3" xfId="6486"/>
    <cellStyle name="20% - Accent3 58 3" xfId="7744"/>
    <cellStyle name="20% - Accent3 58 4" xfId="9384"/>
    <cellStyle name="20% - Accent3 58 5" xfId="9374"/>
    <cellStyle name="20% - Accent3 59" xfId="680"/>
    <cellStyle name="20% - Accent3 59 2" xfId="3977"/>
    <cellStyle name="20% - Accent3 59 2 2" xfId="9395"/>
    <cellStyle name="20% - Accent3 59 2 3" xfId="9402"/>
    <cellStyle name="20% - Accent3 59 3" xfId="9407"/>
    <cellStyle name="20% - Accent3 59 4" xfId="5621"/>
    <cellStyle name="20% - Accent3 59 5" xfId="9389"/>
    <cellStyle name="20% - Accent3 6" xfId="133"/>
    <cellStyle name="20% - Accent3 6 2" xfId="682"/>
    <cellStyle name="20% - Accent3 6 2 2" xfId="4310"/>
    <cellStyle name="20% - Accent3 6 2 3" xfId="4326"/>
    <cellStyle name="20% - Accent3 6 2 4" xfId="4299"/>
    <cellStyle name="20% - Accent3 6 2_Annexure" xfId="7458"/>
    <cellStyle name="20% - Accent3 6 3" xfId="4327"/>
    <cellStyle name="20% - Accent3 6 4" xfId="3815"/>
    <cellStyle name="20% - Accent3 6 5" xfId="9416"/>
    <cellStyle name="20% - Accent3 6 6" xfId="8729"/>
    <cellStyle name="20% - Accent3 6 7" xfId="3363"/>
    <cellStyle name="20% - Accent3 6_Annexure" xfId="4522"/>
    <cellStyle name="20% - Accent3 60" xfId="671"/>
    <cellStyle name="20% - Accent3 60 2" xfId="6475"/>
    <cellStyle name="20% - Accent3 60 3" xfId="9181"/>
    <cellStyle name="20% - Accent3 60 4" xfId="9173"/>
    <cellStyle name="20% - Accent3 61" xfId="675"/>
    <cellStyle name="20% - Accent3 61 2" xfId="9351"/>
    <cellStyle name="20% - Accent3 61 3" xfId="4483"/>
    <cellStyle name="20% - Accent3 61 4" xfId="9186"/>
    <cellStyle name="20% - Accent3 62" xfId="677"/>
    <cellStyle name="20% - Accent3 62 2" xfId="3020"/>
    <cellStyle name="20% - Accent3 62 3" xfId="9365"/>
    <cellStyle name="20% - Accent3 62 4" xfId="9192"/>
    <cellStyle name="20% - Accent3 63" xfId="679"/>
    <cellStyle name="20% - Accent3 63 2" xfId="9377"/>
    <cellStyle name="20% - Accent3 63 3" xfId="7745"/>
    <cellStyle name="20% - Accent3 63 4" xfId="9375"/>
    <cellStyle name="20% - Accent3 64" xfId="681"/>
    <cellStyle name="20% - Accent3 64 2" xfId="3978"/>
    <cellStyle name="20% - Accent3 64 3" xfId="9408"/>
    <cellStyle name="20% - Accent3 64 4" xfId="9390"/>
    <cellStyle name="20% - Accent3 65" xfId="683"/>
    <cellStyle name="20% - Accent3 65 2" xfId="9427"/>
    <cellStyle name="20% - Accent3 65 3" xfId="2857"/>
    <cellStyle name="20% - Accent3 65 4" xfId="9422"/>
    <cellStyle name="20% - Accent3 66" xfId="685"/>
    <cellStyle name="20% - Accent3 66 2" xfId="9435"/>
    <cellStyle name="20% - Accent3 66 3" xfId="9444"/>
    <cellStyle name="20% - Accent3 66 4" xfId="9432"/>
    <cellStyle name="20% - Accent3 67" xfId="687"/>
    <cellStyle name="20% - Accent3 67 2" xfId="9446"/>
    <cellStyle name="20% - Accent3 67 3" xfId="9451"/>
    <cellStyle name="20% - Accent3 67 4" xfId="5298"/>
    <cellStyle name="20% - Accent3 68" xfId="690"/>
    <cellStyle name="20% - Accent3 68 2" xfId="9457"/>
    <cellStyle name="20% - Accent3 68 3" xfId="9462"/>
    <cellStyle name="20% - Accent3 68 4" xfId="9454"/>
    <cellStyle name="20% - Accent3 69" xfId="692"/>
    <cellStyle name="20% - Accent3 69 2" xfId="9467"/>
    <cellStyle name="20% - Accent3 69 3" xfId="5103"/>
    <cellStyle name="20% - Accent3 69 4" xfId="9464"/>
    <cellStyle name="20% - Accent3 7" xfId="121"/>
    <cellStyle name="20% - Accent3 7 10" xfId="3837"/>
    <cellStyle name="20% - Accent3 7 11" xfId="3887"/>
    <cellStyle name="20% - Accent3 7 12" xfId="2922"/>
    <cellStyle name="20% - Accent3 7 2" xfId="695"/>
    <cellStyle name="20% - Accent3 7 2 2" xfId="3230"/>
    <cellStyle name="20% - Accent3 7 2 3" xfId="3256"/>
    <cellStyle name="20% - Accent3 7 2 4" xfId="9468"/>
    <cellStyle name="20% - Accent3 7 2_MBK1200" xfId="8845"/>
    <cellStyle name="20% - Accent3 7 3" xfId="9469"/>
    <cellStyle name="20% - Accent3 7 4" xfId="4523"/>
    <cellStyle name="20% - Accent3 7 5" xfId="9471"/>
    <cellStyle name="20% - Accent3 7 6" xfId="8747"/>
    <cellStyle name="20% - Accent3 7 7" xfId="8085"/>
    <cellStyle name="20% - Accent3 7 8" xfId="9473"/>
    <cellStyle name="20% - Accent3 7 9" xfId="9476"/>
    <cellStyle name="20% - Accent3 7_Annexure" xfId="9239"/>
    <cellStyle name="20% - Accent3 70" xfId="684"/>
    <cellStyle name="20% - Accent3 70 2" xfId="9426"/>
    <cellStyle name="20% - Accent3 70 3" xfId="2856"/>
    <cellStyle name="20% - Accent3 70 4" xfId="9421"/>
    <cellStyle name="20% - Accent3 71" xfId="686"/>
    <cellStyle name="20% - Accent3 71 2" xfId="9434"/>
    <cellStyle name="20% - Accent3 71 3" xfId="9443"/>
    <cellStyle name="20% - Accent3 71 4" xfId="9431"/>
    <cellStyle name="20% - Accent3 72" xfId="688"/>
    <cellStyle name="20% - Accent3 72 2" xfId="9445"/>
    <cellStyle name="20% - Accent3 72 3" xfId="9450"/>
    <cellStyle name="20% - Accent3 72 4" xfId="5297"/>
    <cellStyle name="20% - Accent3 73" xfId="691"/>
    <cellStyle name="20% - Accent3 73 2" xfId="9456"/>
    <cellStyle name="20% - Accent3 73 3" xfId="9461"/>
    <cellStyle name="20% - Accent3 73 4" xfId="9453"/>
    <cellStyle name="20% - Accent3 74" xfId="693"/>
    <cellStyle name="20% - Accent3 74 2" xfId="9466"/>
    <cellStyle name="20% - Accent3 74 3" xfId="5102"/>
    <cellStyle name="20% - Accent3 74 4" xfId="9463"/>
    <cellStyle name="20% - Accent3 75" xfId="696"/>
    <cellStyle name="20% - Accent3 75 2" xfId="5891"/>
    <cellStyle name="20% - Accent3 75 3" xfId="4394"/>
    <cellStyle name="20% - Accent3 75 4" xfId="9480"/>
    <cellStyle name="20% - Accent3 76" xfId="698"/>
    <cellStyle name="20% - Accent3 76 2" xfId="9488"/>
    <cellStyle name="20% - Accent3 76 3" xfId="9493"/>
    <cellStyle name="20% - Accent3 76 4" xfId="9482"/>
    <cellStyle name="20% - Accent3 77" xfId="700"/>
    <cellStyle name="20% - Accent3 77 2" xfId="9501"/>
    <cellStyle name="20% - Accent3 77 3" xfId="9515"/>
    <cellStyle name="20% - Accent3 77 4" xfId="9495"/>
    <cellStyle name="20% - Accent3 78" xfId="702"/>
    <cellStyle name="20% - Accent3 78 2" xfId="8169"/>
    <cellStyle name="20% - Accent3 78 3" xfId="9520"/>
    <cellStyle name="20% - Accent3 78 4" xfId="9517"/>
    <cellStyle name="20% - Accent3 79" xfId="704"/>
    <cellStyle name="20% - Accent3 79 2" xfId="9524"/>
    <cellStyle name="20% - Accent3 79 3" xfId="9531"/>
    <cellStyle name="20% - Accent3 79 4" xfId="9523"/>
    <cellStyle name="20% - Accent3 8" xfId="137"/>
    <cellStyle name="20% - Accent3 8 2" xfId="9534"/>
    <cellStyle name="20% - Accent3 8 2 2" xfId="9536"/>
    <cellStyle name="20% - Accent3 8 2 3" xfId="9538"/>
    <cellStyle name="20% - Accent3 8 2_MBK1200" xfId="9539"/>
    <cellStyle name="20% - Accent3 8 3" xfId="9541"/>
    <cellStyle name="20% - Accent3 8 4" xfId="9545"/>
    <cellStyle name="20% - Accent3 8 5" xfId="3398"/>
    <cellStyle name="20% - Accent3 8_MBK1200" xfId="9547"/>
    <cellStyle name="20% - Accent3 80" xfId="697"/>
    <cellStyle name="20% - Accent3 80 2" xfId="5890"/>
    <cellStyle name="20% - Accent3 80 3" xfId="4393"/>
    <cellStyle name="20% - Accent3 80 4" xfId="9479"/>
    <cellStyle name="20% - Accent3 81" xfId="699"/>
    <cellStyle name="20% - Accent3 81 2" xfId="9487"/>
    <cellStyle name="20% - Accent3 81 3" xfId="9492"/>
    <cellStyle name="20% - Accent3 81 4" xfId="9481"/>
    <cellStyle name="20% - Accent3 82" xfId="701"/>
    <cellStyle name="20% - Accent3 82 2" xfId="9500"/>
    <cellStyle name="20% - Accent3 82 3" xfId="9514"/>
    <cellStyle name="20% - Accent3 82 4" xfId="9494"/>
    <cellStyle name="20% - Accent3 83" xfId="703"/>
    <cellStyle name="20% - Accent3 83 2" xfId="8168"/>
    <cellStyle name="20% - Accent3 83 3" xfId="9519"/>
    <cellStyle name="20% - Accent3 83 4" xfId="9516"/>
    <cellStyle name="20% - Accent3 84" xfId="705"/>
    <cellStyle name="20% - Accent3 84 2" xfId="9522"/>
    <cellStyle name="20% - Accent3 85" xfId="706"/>
    <cellStyle name="20% - Accent3 85 2" xfId="9549"/>
    <cellStyle name="20% - Accent3 86" xfId="708"/>
    <cellStyle name="20% - Accent3 86 2" xfId="7798"/>
    <cellStyle name="20% - Accent3 87" xfId="276"/>
    <cellStyle name="20% - Accent3 87 2" xfId="5588"/>
    <cellStyle name="20% - Accent3 88" xfId="282"/>
    <cellStyle name="20% - Accent3 88 2" xfId="7079"/>
    <cellStyle name="20% - Accent3 89" xfId="710"/>
    <cellStyle name="20% - Accent3 89 2" xfId="7091"/>
    <cellStyle name="20% - Accent3 9" xfId="143"/>
    <cellStyle name="20% - Accent3 9 2" xfId="9553"/>
    <cellStyle name="20% - Accent3 9 2 2" xfId="9562"/>
    <cellStyle name="20% - Accent3 9 2 3" xfId="9564"/>
    <cellStyle name="20% - Accent3 9 2_MBK1200" xfId="9565"/>
    <cellStyle name="20% - Accent3 9 3" xfId="9573"/>
    <cellStyle name="20% - Accent3 9 4" xfId="9576"/>
    <cellStyle name="20% - Accent3 9 5" xfId="3419"/>
    <cellStyle name="20% - Accent3 9_MBK1200" xfId="9580"/>
    <cellStyle name="20% - Accent3 90" xfId="707"/>
    <cellStyle name="20% - Accent3 91" xfId="709"/>
    <cellStyle name="20% - Accent3 92" xfId="277"/>
    <cellStyle name="20% - Accent3 93" xfId="283"/>
    <cellStyle name="20% - Accent3 94" xfId="711"/>
    <cellStyle name="20% - Accent3 95" xfId="712"/>
    <cellStyle name="20% - Accent3 96" xfId="713"/>
    <cellStyle name="20% - Accent3 97" xfId="714"/>
    <cellStyle name="20% - Accent3 98" xfId="715"/>
    <cellStyle name="20% - Accent3 99" xfId="716"/>
    <cellStyle name="20% - Accent4 10" xfId="721"/>
    <cellStyle name="20% - Accent4 10 2" xfId="9236"/>
    <cellStyle name="20% - Accent4 10 2 2" xfId="9585"/>
    <cellStyle name="20% - Accent4 10 2 3" xfId="6783"/>
    <cellStyle name="20% - Accent4 10 2_MBK1200" xfId="9597"/>
    <cellStyle name="20% - Accent4 10 3" xfId="9240"/>
    <cellStyle name="20% - Accent4 10 4" xfId="9598"/>
    <cellStyle name="20% - Accent4 10 5" xfId="6870"/>
    <cellStyle name="20% - Accent4 10_MBK1200" xfId="6166"/>
    <cellStyle name="20% - Accent4 100" xfId="218"/>
    <cellStyle name="20% - Accent4 101" xfId="542"/>
    <cellStyle name="20% - Accent4 102" xfId="545"/>
    <cellStyle name="20% - Accent4 11" xfId="64"/>
    <cellStyle name="20% - Accent4 11 2" xfId="9601"/>
    <cellStyle name="20% - Accent4 11 2 2" xfId="6825"/>
    <cellStyle name="20% - Accent4 11 2 3" xfId="6795"/>
    <cellStyle name="20% - Accent4 11 2_MBK1200" xfId="9605"/>
    <cellStyle name="20% - Accent4 11 3" xfId="9609"/>
    <cellStyle name="20% - Accent4 11 4" xfId="9615"/>
    <cellStyle name="20% - Accent4 11 5" xfId="6891"/>
    <cellStyle name="20% - Accent4 11_MBK1200" xfId="9621"/>
    <cellStyle name="20% - Accent4 12" xfId="726"/>
    <cellStyle name="20% - Accent4 12 2" xfId="7725"/>
    <cellStyle name="20% - Accent4 12 2 2" xfId="7996"/>
    <cellStyle name="20% - Accent4 12 2 3" xfId="6675"/>
    <cellStyle name="20% - Accent4 12 2_MBK1200" xfId="9623"/>
    <cellStyle name="20% - Accent4 12 3" xfId="7577"/>
    <cellStyle name="20% - Accent4 12 4" xfId="9625"/>
    <cellStyle name="20% - Accent4 12 5" xfId="9245"/>
    <cellStyle name="20% - Accent4 12_MBK1200" xfId="9629"/>
    <cellStyle name="20% - Accent4 13" xfId="731"/>
    <cellStyle name="20% - Accent4 13 2" xfId="9636"/>
    <cellStyle name="20% - Accent4 13 2 2" xfId="9038"/>
    <cellStyle name="20% - Accent4 13 2 3" xfId="6939"/>
    <cellStyle name="20% - Accent4 13 3" xfId="9637"/>
    <cellStyle name="20% - Accent4 13 4" xfId="9640"/>
    <cellStyle name="20% - Accent4 13 5" xfId="9631"/>
    <cellStyle name="20% - Accent4 14" xfId="737"/>
    <cellStyle name="20% - Accent4 14 2" xfId="9648"/>
    <cellStyle name="20% - Accent4 14 2 2" xfId="5927"/>
    <cellStyle name="20% - Accent4 14 2 3" xfId="6969"/>
    <cellStyle name="20% - Accent4 14 3" xfId="9653"/>
    <cellStyle name="20% - Accent4 14 4" xfId="4562"/>
    <cellStyle name="20% - Accent4 14 5" xfId="9644"/>
    <cellStyle name="20% - Accent4 15" xfId="482"/>
    <cellStyle name="20% - Accent4 15 2" xfId="9662"/>
    <cellStyle name="20% - Accent4 15 2 2" xfId="7641"/>
    <cellStyle name="20% - Accent4 15 2 3" xfId="7020"/>
    <cellStyle name="20% - Accent4 15 3" xfId="9665"/>
    <cellStyle name="20% - Accent4 15 4" xfId="9671"/>
    <cellStyle name="20% - Accent4 15 5" xfId="4289"/>
    <cellStyle name="20% - Accent4 15 6" xfId="9659"/>
    <cellStyle name="20% - Accent4 16" xfId="492"/>
    <cellStyle name="20% - Accent4 16 2" xfId="2976"/>
    <cellStyle name="20% - Accent4 16 2 2" xfId="4987"/>
    <cellStyle name="20% - Accent4 16 2 3" xfId="5004"/>
    <cellStyle name="20% - Accent4 16 3" xfId="9679"/>
    <cellStyle name="20% - Accent4 16 4" xfId="9684"/>
    <cellStyle name="20% - Accent4 16 5" xfId="9674"/>
    <cellStyle name="20% - Accent4 17" xfId="501"/>
    <cellStyle name="20% - Accent4 17 2" xfId="9689"/>
    <cellStyle name="20% - Accent4 17 2 2" xfId="9694"/>
    <cellStyle name="20% - Accent4 17 2 3" xfId="7146"/>
    <cellStyle name="20% - Accent4 17 3" xfId="9699"/>
    <cellStyle name="20% - Accent4 17 4" xfId="9703"/>
    <cellStyle name="20% - Accent4 17 5" xfId="5489"/>
    <cellStyle name="20% - Accent4 18" xfId="508"/>
    <cellStyle name="20% - Accent4 18 2" xfId="9713"/>
    <cellStyle name="20% - Accent4 18 2 2" xfId="9715"/>
    <cellStyle name="20% - Accent4 18 2 3" xfId="7183"/>
    <cellStyle name="20% - Accent4 18 3" xfId="9722"/>
    <cellStyle name="20% - Accent4 18 4" xfId="9727"/>
    <cellStyle name="20% - Accent4 18 5" xfId="9708"/>
    <cellStyle name="20% - Accent4 19" xfId="513"/>
    <cellStyle name="20% - Accent4 19 2" xfId="9738"/>
    <cellStyle name="20% - Accent4 19 2 2" xfId="8056"/>
    <cellStyle name="20% - Accent4 19 2 3" xfId="6535"/>
    <cellStyle name="20% - Accent4 19 3" xfId="9745"/>
    <cellStyle name="20% - Accent4 19 4" xfId="9755"/>
    <cellStyle name="20% - Accent4 19 5" xfId="9732"/>
    <cellStyle name="20% - Accent4 2" xfId="265"/>
    <cellStyle name="20% - Accent4 2 10" xfId="9757"/>
    <cellStyle name="20% - Accent4 2 10 2" xfId="9758"/>
    <cellStyle name="20% - Accent4 2 10 3" xfId="9759"/>
    <cellStyle name="20% - Accent4 2 11" xfId="5492"/>
    <cellStyle name="20% - Accent4 2 12" xfId="9762"/>
    <cellStyle name="20% - Accent4 2 13" xfId="4468"/>
    <cellStyle name="20% - Accent4 2 2" xfId="738"/>
    <cellStyle name="20% - Accent4 2 2 2" xfId="739"/>
    <cellStyle name="20% - Accent4 2 2 2 2" xfId="3703"/>
    <cellStyle name="20% - Accent4 2 2 2 2 2" xfId="9767"/>
    <cellStyle name="20% - Accent4 2 2 2 3" xfId="6978"/>
    <cellStyle name="20% - Accent4 2 2 3" xfId="6997"/>
    <cellStyle name="20% - Accent4 2 2 4" xfId="9775"/>
    <cellStyle name="20% - Accent4 2 2 5" xfId="5913"/>
    <cellStyle name="20% - Accent4 2 2_Annexure" xfId="4114"/>
    <cellStyle name="20% - Accent4 2 3" xfId="741"/>
    <cellStyle name="20% - Accent4 2 3 2" xfId="7056"/>
    <cellStyle name="20% - Accent4 2 3 3" xfId="9783"/>
    <cellStyle name="20% - Accent4 2 3 4" xfId="9788"/>
    <cellStyle name="20% - Accent4 2 3 5" xfId="5929"/>
    <cellStyle name="20% - Accent4 2 4" xfId="740"/>
    <cellStyle name="20% - Accent4 2 4 2" xfId="3706"/>
    <cellStyle name="20% - Accent4 2 4 3" xfId="9794"/>
    <cellStyle name="20% - Accent4 2 4 4" xfId="6974"/>
    <cellStyle name="20% - Accent4 2 5" xfId="742"/>
    <cellStyle name="20% - Accent4 2 5 2" xfId="4064"/>
    <cellStyle name="20% - Accent4 2 5 3" xfId="4084"/>
    <cellStyle name="20% - Accent4 2 5 4" xfId="6985"/>
    <cellStyle name="20% - Accent4 2 6" xfId="743"/>
    <cellStyle name="20% - Accent4 2 6 2" xfId="9770"/>
    <cellStyle name="20% - Accent4 2 7" xfId="9798"/>
    <cellStyle name="20% - Accent4 2 8" xfId="9801"/>
    <cellStyle name="20% - Accent4 2 8 2" xfId="7225"/>
    <cellStyle name="20% - Accent4 2 9" xfId="9802"/>
    <cellStyle name="20% - Accent4 2_April 2009 Report" xfId="9555"/>
    <cellStyle name="20% - Accent4 20" xfId="483"/>
    <cellStyle name="20% - Accent4 20 2" xfId="9661"/>
    <cellStyle name="20% - Accent4 20 2 2" xfId="7640"/>
    <cellStyle name="20% - Accent4 20 2 3" xfId="7019"/>
    <cellStyle name="20% - Accent4 20 3" xfId="9664"/>
    <cellStyle name="20% - Accent4 20 4" xfId="9670"/>
    <cellStyle name="20% - Accent4 20 5" xfId="9658"/>
    <cellStyle name="20% - Accent4 21" xfId="493"/>
    <cellStyle name="20% - Accent4 21 2" xfId="2975"/>
    <cellStyle name="20% - Accent4 21 2 2" xfId="4986"/>
    <cellStyle name="20% - Accent4 21 2 3" xfId="5003"/>
    <cellStyle name="20% - Accent4 21 3" xfId="9678"/>
    <cellStyle name="20% - Accent4 21 4" xfId="9683"/>
    <cellStyle name="20% - Accent4 21 5" xfId="9673"/>
    <cellStyle name="20% - Accent4 22" xfId="502"/>
    <cellStyle name="20% - Accent4 22 2" xfId="9688"/>
    <cellStyle name="20% - Accent4 22 2 2" xfId="9693"/>
    <cellStyle name="20% - Accent4 22 2 3" xfId="7145"/>
    <cellStyle name="20% - Accent4 22 3" xfId="9698"/>
    <cellStyle name="20% - Accent4 22 4" xfId="9702"/>
    <cellStyle name="20% - Accent4 22 5" xfId="5488"/>
    <cellStyle name="20% - Accent4 23" xfId="509"/>
    <cellStyle name="20% - Accent4 23 2" xfId="9712"/>
    <cellStyle name="20% - Accent4 23 2 2" xfId="9714"/>
    <cellStyle name="20% - Accent4 23 2 3" xfId="7182"/>
    <cellStyle name="20% - Accent4 23 3" xfId="9721"/>
    <cellStyle name="20% - Accent4 23 4" xfId="9726"/>
    <cellStyle name="20% - Accent4 23 5" xfId="9707"/>
    <cellStyle name="20% - Accent4 24" xfId="514"/>
    <cellStyle name="20% - Accent4 24 2" xfId="9737"/>
    <cellStyle name="20% - Accent4 24 2 2" xfId="8055"/>
    <cellStyle name="20% - Accent4 24 2 3" xfId="6534"/>
    <cellStyle name="20% - Accent4 24 3" xfId="9744"/>
    <cellStyle name="20% - Accent4 24 4" xfId="9754"/>
    <cellStyle name="20% - Accent4 24 5" xfId="9731"/>
    <cellStyle name="20% - Accent4 25" xfId="744"/>
    <cellStyle name="20% - Accent4 25 2" xfId="5742"/>
    <cellStyle name="20% - Accent4 25 2 2" xfId="5340"/>
    <cellStyle name="20% - Accent4 25 2 3" xfId="5355"/>
    <cellStyle name="20% - Accent4 25 3" xfId="9810"/>
    <cellStyle name="20% - Accent4 25 4" xfId="9814"/>
    <cellStyle name="20% - Accent4 25 5" xfId="9807"/>
    <cellStyle name="20% - Accent4 26" xfId="746"/>
    <cellStyle name="20% - Accent4 26 2" xfId="9823"/>
    <cellStyle name="20% - Accent4 26 2 2" xfId="4738"/>
    <cellStyle name="20% - Accent4 26 2 3" xfId="6886"/>
    <cellStyle name="20% - Accent4 26 3" xfId="9827"/>
    <cellStyle name="20% - Accent4 26 4" xfId="9833"/>
    <cellStyle name="20% - Accent4 26 5" xfId="9818"/>
    <cellStyle name="20% - Accent4 27" xfId="748"/>
    <cellStyle name="20% - Accent4 27 2" xfId="9838"/>
    <cellStyle name="20% - Accent4 27 2 2" xfId="7363"/>
    <cellStyle name="20% - Accent4 27 2 3" xfId="7271"/>
    <cellStyle name="20% - Accent4 27 3" xfId="4586"/>
    <cellStyle name="20% - Accent4 27 4" xfId="7434"/>
    <cellStyle name="20% - Accent4 27 5" xfId="9836"/>
    <cellStyle name="20% - Accent4 28" xfId="750"/>
    <cellStyle name="20% - Accent4 28 2" xfId="8396"/>
    <cellStyle name="20% - Accent4 28 2 2" xfId="9842"/>
    <cellStyle name="20% - Accent4 28 2 3" xfId="7277"/>
    <cellStyle name="20% - Accent4 28 3" xfId="9847"/>
    <cellStyle name="20% - Accent4 28 4" xfId="9852"/>
    <cellStyle name="20% - Accent4 28 5" xfId="9840"/>
    <cellStyle name="20% - Accent4 29" xfId="752"/>
    <cellStyle name="20% - Accent4 29 2" xfId="9860"/>
    <cellStyle name="20% - Accent4 29 2 2" xfId="2696"/>
    <cellStyle name="20% - Accent4 29 2 3" xfId="7293"/>
    <cellStyle name="20% - Accent4 29 3" xfId="4234"/>
    <cellStyle name="20% - Accent4 29 4" xfId="9866"/>
    <cellStyle name="20% - Accent4 29 5" xfId="9854"/>
    <cellStyle name="20% - Accent4 3" xfId="268"/>
    <cellStyle name="20% - Accent4 3 2" xfId="754"/>
    <cellStyle name="20% - Accent4 3 2 2" xfId="756"/>
    <cellStyle name="20% - Accent4 3 2 2 2" xfId="7029"/>
    <cellStyle name="20% - Accent4 3 2 3" xfId="7008"/>
    <cellStyle name="20% - Accent4 3 3" xfId="757"/>
    <cellStyle name="20% - Accent4 3 3 2" xfId="7041"/>
    <cellStyle name="20% - Accent4 3 4" xfId="7050"/>
    <cellStyle name="20% - Accent4 3 5" xfId="9782"/>
    <cellStyle name="20% - Accent4 3 6" xfId="9786"/>
    <cellStyle name="20% - Accent4 3_Annexure" xfId="9877"/>
    <cellStyle name="20% - Accent4 30" xfId="745"/>
    <cellStyle name="20% - Accent4 30 2" xfId="5741"/>
    <cellStyle name="20% - Accent4 30 2 2" xfId="5339"/>
    <cellStyle name="20% - Accent4 30 2 3" xfId="5354"/>
    <cellStyle name="20% - Accent4 30 3" xfId="9809"/>
    <cellStyle name="20% - Accent4 30 4" xfId="9813"/>
    <cellStyle name="20% - Accent4 30 5" xfId="9806"/>
    <cellStyle name="20% - Accent4 31" xfId="747"/>
    <cellStyle name="20% - Accent4 31 2" xfId="9822"/>
    <cellStyle name="20% - Accent4 31 2 2" xfId="4737"/>
    <cellStyle name="20% - Accent4 31 2 3" xfId="6885"/>
    <cellStyle name="20% - Accent4 31 3" xfId="9826"/>
    <cellStyle name="20% - Accent4 31 4" xfId="9832"/>
    <cellStyle name="20% - Accent4 31 5" xfId="9817"/>
    <cellStyle name="20% - Accent4 32" xfId="749"/>
    <cellStyle name="20% - Accent4 32 2" xfId="9837"/>
    <cellStyle name="20% - Accent4 32 2 2" xfId="7362"/>
    <cellStyle name="20% - Accent4 32 2 3" xfId="7270"/>
    <cellStyle name="20% - Accent4 32 3" xfId="4585"/>
    <cellStyle name="20% - Accent4 32 4" xfId="7433"/>
    <cellStyle name="20% - Accent4 32 5" xfId="9835"/>
    <cellStyle name="20% - Accent4 33" xfId="751"/>
    <cellStyle name="20% - Accent4 33 2" xfId="8395"/>
    <cellStyle name="20% - Accent4 33 2 2" xfId="9841"/>
    <cellStyle name="20% - Accent4 33 2 3" xfId="7276"/>
    <cellStyle name="20% - Accent4 33 3" xfId="9846"/>
    <cellStyle name="20% - Accent4 33 4" xfId="9851"/>
    <cellStyle name="20% - Accent4 33 5" xfId="9839"/>
    <cellStyle name="20% - Accent4 34" xfId="753"/>
    <cellStyle name="20% - Accent4 34 2" xfId="9859"/>
    <cellStyle name="20% - Accent4 34 2 2" xfId="2695"/>
    <cellStyle name="20% - Accent4 34 2 3" xfId="7292"/>
    <cellStyle name="20% - Accent4 34 3" xfId="4233"/>
    <cellStyle name="20% - Accent4 34 4" xfId="9865"/>
    <cellStyle name="20% - Accent4 34 5" xfId="9853"/>
    <cellStyle name="20% - Accent4 35" xfId="758"/>
    <cellStyle name="20% - Accent4 35 2" xfId="4438"/>
    <cellStyle name="20% - Accent4 35 2 2" xfId="9504"/>
    <cellStyle name="20% - Accent4 35 2 3" xfId="7304"/>
    <cellStyle name="20% - Accent4 35 3" xfId="9888"/>
    <cellStyle name="20% - Accent4 35 4" xfId="9891"/>
    <cellStyle name="20% - Accent4 35 5" xfId="9879"/>
    <cellStyle name="20% - Accent4 36" xfId="56"/>
    <cellStyle name="20% - Accent4 36 2" xfId="9897"/>
    <cellStyle name="20% - Accent4 36 2 2" xfId="9899"/>
    <cellStyle name="20% - Accent4 36 2 3" xfId="5477"/>
    <cellStyle name="20% - Accent4 36 3" xfId="9903"/>
    <cellStyle name="20% - Accent4 36 4" xfId="9907"/>
    <cellStyle name="20% - Accent4 36 5" xfId="9894"/>
    <cellStyle name="20% - Accent4 37" xfId="397"/>
    <cellStyle name="20% - Accent4 37 2" xfId="7568"/>
    <cellStyle name="20% - Accent4 37 2 2" xfId="9911"/>
    <cellStyle name="20% - Accent4 37 2 3" xfId="7388"/>
    <cellStyle name="20% - Accent4 37 3" xfId="7571"/>
    <cellStyle name="20% - Accent4 37 4" xfId="5680"/>
    <cellStyle name="20% - Accent4 37 5" xfId="7561"/>
    <cellStyle name="20% - Accent4 38" xfId="2"/>
    <cellStyle name="20% - Accent4 38 2" xfId="9915"/>
    <cellStyle name="20% - Accent4 38 2 2" xfId="9917"/>
    <cellStyle name="20% - Accent4 38 2 3" xfId="3582"/>
    <cellStyle name="20% - Accent4 38 3" xfId="9923"/>
    <cellStyle name="20% - Accent4 38 4" xfId="9926"/>
    <cellStyle name="20% - Accent4 38 5" xfId="6550"/>
    <cellStyle name="20% - Accent4 39" xfId="50"/>
    <cellStyle name="20% - Accent4 39 2" xfId="9930"/>
    <cellStyle name="20% - Accent4 39 2 2" xfId="4582"/>
    <cellStyle name="20% - Accent4 39 2 3" xfId="7430"/>
    <cellStyle name="20% - Accent4 39 3" xfId="9936"/>
    <cellStyle name="20% - Accent4 39 4" xfId="9941"/>
    <cellStyle name="20% - Accent4 39 5" xfId="2867"/>
    <cellStyle name="20% - Accent4 4" xfId="271"/>
    <cellStyle name="20% - Accent4 4 2" xfId="200"/>
    <cellStyle name="20% - Accent4 4 2 2" xfId="5018"/>
    <cellStyle name="20% - Accent4 4 2 3" xfId="5035"/>
    <cellStyle name="20% - Accent4 4 2 4" xfId="3652"/>
    <cellStyle name="20% - Accent4 4 2_Annexure" xfId="6764"/>
    <cellStyle name="20% - Accent4 4 3" xfId="3682"/>
    <cellStyle name="20% - Accent4 4 4" xfId="3704"/>
    <cellStyle name="20% - Accent4 4 5" xfId="9793"/>
    <cellStyle name="20% - Accent4 4 6" xfId="9944"/>
    <cellStyle name="20% - Accent4 4 7" xfId="7061"/>
    <cellStyle name="20% - Accent4 4_Annexure" xfId="9945"/>
    <cellStyle name="20% - Accent4 40" xfId="759"/>
    <cellStyle name="20% - Accent4 40 2" xfId="4437"/>
    <cellStyle name="20% - Accent4 40 2 2" xfId="9503"/>
    <cellStyle name="20% - Accent4 40 2 3" xfId="7303"/>
    <cellStyle name="20% - Accent4 40 3" xfId="9887"/>
    <cellStyle name="20% - Accent4 40 4" xfId="9890"/>
    <cellStyle name="20% - Accent4 40 5" xfId="9878"/>
    <cellStyle name="20% - Accent4 41" xfId="57"/>
    <cellStyle name="20% - Accent4 41 2" xfId="9896"/>
    <cellStyle name="20% - Accent4 41 2 2" xfId="9898"/>
    <cellStyle name="20% - Accent4 41 2 3" xfId="5476"/>
    <cellStyle name="20% - Accent4 41 3" xfId="9902"/>
    <cellStyle name="20% - Accent4 41 4" xfId="9906"/>
    <cellStyle name="20% - Accent4 41 5" xfId="9893"/>
    <cellStyle name="20% - Accent4 42" xfId="398"/>
    <cellStyle name="20% - Accent4 42 2" xfId="7567"/>
    <cellStyle name="20% - Accent4 42 2 2" xfId="9910"/>
    <cellStyle name="20% - Accent4 42 2 3" xfId="7387"/>
    <cellStyle name="20% - Accent4 42 3" xfId="7570"/>
    <cellStyle name="20% - Accent4 42 4" xfId="5679"/>
    <cellStyle name="20% - Accent4 42 5" xfId="7560"/>
    <cellStyle name="20% - Accent4 43" xfId="3"/>
    <cellStyle name="20% - Accent4 43 2" xfId="9914"/>
    <cellStyle name="20% - Accent4 43 2 2" xfId="9916"/>
    <cellStyle name="20% - Accent4 43 2 3" xfId="3581"/>
    <cellStyle name="20% - Accent4 43 3" xfId="9922"/>
    <cellStyle name="20% - Accent4 43 4" xfId="9925"/>
    <cellStyle name="20% - Accent4 43 5" xfId="6549"/>
    <cellStyle name="20% - Accent4 44" xfId="51"/>
    <cellStyle name="20% - Accent4 44 2" xfId="9929"/>
    <cellStyle name="20% - Accent4 44 2 2" xfId="4581"/>
    <cellStyle name="20% - Accent4 44 2 3" xfId="7429"/>
    <cellStyle name="20% - Accent4 44 3" xfId="9935"/>
    <cellStyle name="20% - Accent4 44 4" xfId="9940"/>
    <cellStyle name="20% - Accent4 44 5" xfId="2866"/>
    <cellStyle name="20% - Accent4 45" xfId="43"/>
    <cellStyle name="20% - Accent4 45 2" xfId="9950"/>
    <cellStyle name="20% - Accent4 45 2 2" xfId="9955"/>
    <cellStyle name="20% - Accent4 45 2 3" xfId="7464"/>
    <cellStyle name="20% - Accent4 45 3" xfId="9963"/>
    <cellStyle name="20% - Accent4 45 4" xfId="9969"/>
    <cellStyle name="20% - Accent4 45 5" xfId="2831"/>
    <cellStyle name="20% - Accent4 46" xfId="103"/>
    <cellStyle name="20% - Accent4 46 2" xfId="9974"/>
    <cellStyle name="20% - Accent4 46 2 2" xfId="9977"/>
    <cellStyle name="20% - Accent4 46 2 3" xfId="7480"/>
    <cellStyle name="20% - Accent4 46 3" xfId="9982"/>
    <cellStyle name="20% - Accent4 46 4" xfId="9986"/>
    <cellStyle name="20% - Accent4 46 5" xfId="3209"/>
    <cellStyle name="20% - Accent4 47" xfId="108"/>
    <cellStyle name="20% - Accent4 47 2" xfId="9988"/>
    <cellStyle name="20% - Accent4 47 2 2" xfId="9992"/>
    <cellStyle name="20% - Accent4 47 2 3" xfId="9995"/>
    <cellStyle name="20% - Accent4 47 3" xfId="10000"/>
    <cellStyle name="20% - Accent4 47 4" xfId="10005"/>
    <cellStyle name="20% - Accent4 47 5" xfId="3275"/>
    <cellStyle name="20% - Accent4 48" xfId="114"/>
    <cellStyle name="20% - Accent4 48 2" xfId="4129"/>
    <cellStyle name="20% - Accent4 48 2 2" xfId="10015"/>
    <cellStyle name="20% - Accent4 48 2 3" xfId="10017"/>
    <cellStyle name="20% - Accent4 48 3" xfId="10019"/>
    <cellStyle name="20% - Accent4 48 4" xfId="10021"/>
    <cellStyle name="20% - Accent4 48 5" xfId="7600"/>
    <cellStyle name="20% - Accent4 49" xfId="760"/>
    <cellStyle name="20% - Accent4 49 2" xfId="10025"/>
    <cellStyle name="20% - Accent4 49 2 2" xfId="10033"/>
    <cellStyle name="20% - Accent4 49 2 3" xfId="4356"/>
    <cellStyle name="20% - Accent4 49 3" xfId="10037"/>
    <cellStyle name="20% - Accent4 49 4" xfId="10045"/>
    <cellStyle name="20% - Accent4 49 5" xfId="7612"/>
    <cellStyle name="20% - Accent4 5" xfId="286"/>
    <cellStyle name="20% - Accent4 5 2" xfId="607"/>
    <cellStyle name="20% - Accent4 5 2 2" xfId="7143"/>
    <cellStyle name="20% - Accent4 5 2 3" xfId="7154"/>
    <cellStyle name="20% - Accent4 5 2 4" xfId="7138"/>
    <cellStyle name="20% - Accent4 5 2_Annexure" xfId="10048"/>
    <cellStyle name="20% - Accent4 5 3" xfId="4036"/>
    <cellStyle name="20% - Accent4 5 4" xfId="4060"/>
    <cellStyle name="20% - Accent4 5 5" xfId="4081"/>
    <cellStyle name="20% - Accent4 5 6" xfId="10051"/>
    <cellStyle name="20% - Accent4 5 7" xfId="7120"/>
    <cellStyle name="20% - Accent4 5_Annexure" xfId="10052"/>
    <cellStyle name="20% - Accent4 50" xfId="44"/>
    <cellStyle name="20% - Accent4 50 2" xfId="9949"/>
    <cellStyle name="20% - Accent4 50 2 2" xfId="9954"/>
    <cellStyle name="20% - Accent4 50 2 3" xfId="7463"/>
    <cellStyle name="20% - Accent4 50 3" xfId="9962"/>
    <cellStyle name="20% - Accent4 50 4" xfId="9968"/>
    <cellStyle name="20% - Accent4 50 5" xfId="2830"/>
    <cellStyle name="20% - Accent4 51" xfId="104"/>
    <cellStyle name="20% - Accent4 51 2" xfId="9973"/>
    <cellStyle name="20% - Accent4 51 2 2" xfId="9976"/>
    <cellStyle name="20% - Accent4 51 2 3" xfId="7479"/>
    <cellStyle name="20% - Accent4 51 3" xfId="9981"/>
    <cellStyle name="20% - Accent4 51 4" xfId="9985"/>
    <cellStyle name="20% - Accent4 51 5" xfId="3208"/>
    <cellStyle name="20% - Accent4 52" xfId="109"/>
    <cellStyle name="20% - Accent4 52 2" xfId="9987"/>
    <cellStyle name="20% - Accent4 52 2 2" xfId="9991"/>
    <cellStyle name="20% - Accent4 52 2 3" xfId="9994"/>
    <cellStyle name="20% - Accent4 52 3" xfId="9999"/>
    <cellStyle name="20% - Accent4 52 4" xfId="10004"/>
    <cellStyle name="20% - Accent4 52 5" xfId="3274"/>
    <cellStyle name="20% - Accent4 53" xfId="115"/>
    <cellStyle name="20% - Accent4 53 2" xfId="4128"/>
    <cellStyle name="20% - Accent4 53 2 2" xfId="10014"/>
    <cellStyle name="20% - Accent4 53 2 3" xfId="10016"/>
    <cellStyle name="20% - Accent4 53 3" xfId="10018"/>
    <cellStyle name="20% - Accent4 53 4" xfId="10020"/>
    <cellStyle name="20% - Accent4 53 5" xfId="7599"/>
    <cellStyle name="20% - Accent4 54" xfId="761"/>
    <cellStyle name="20% - Accent4 54 2" xfId="10024"/>
    <cellStyle name="20% - Accent4 54 2 2" xfId="10032"/>
    <cellStyle name="20% - Accent4 54 2 3" xfId="4355"/>
    <cellStyle name="20% - Accent4 54 3" xfId="10036"/>
    <cellStyle name="20% - Accent4 54 4" xfId="10044"/>
    <cellStyle name="20% - Accent4 54 5" xfId="7611"/>
    <cellStyle name="20% - Accent4 55" xfId="762"/>
    <cellStyle name="20% - Accent4 55 2" xfId="5540"/>
    <cellStyle name="20% - Accent4 55 2 2" xfId="5562"/>
    <cellStyle name="20% - Accent4 55 2 3" xfId="5574"/>
    <cellStyle name="20% - Accent4 55 3" xfId="3962"/>
    <cellStyle name="20% - Accent4 55 4" xfId="3933"/>
    <cellStyle name="20% - Accent4 55 5" xfId="4875"/>
    <cellStyle name="20% - Accent4 56" xfId="764"/>
    <cellStyle name="20% - Accent4 56 2" xfId="10054"/>
    <cellStyle name="20% - Accent4 56 2 2" xfId="10058"/>
    <cellStyle name="20% - Accent4 56 2 3" xfId="5228"/>
    <cellStyle name="20% - Accent4 56 3" xfId="10060"/>
    <cellStyle name="20% - Accent4 56 4" xfId="10061"/>
    <cellStyle name="20% - Accent4 56 5" xfId="6081"/>
    <cellStyle name="20% - Accent4 57" xfId="766"/>
    <cellStyle name="20% - Accent4 57 2" xfId="10063"/>
    <cellStyle name="20% - Accent4 57 2 2" xfId="7920"/>
    <cellStyle name="20% - Accent4 57 2 3" xfId="8031"/>
    <cellStyle name="20% - Accent4 57 3" xfId="10065"/>
    <cellStyle name="20% - Accent4 57 4" xfId="10066"/>
    <cellStyle name="20% - Accent4 57 5" xfId="9267"/>
    <cellStyle name="20% - Accent4 58" xfId="768"/>
    <cellStyle name="20% - Accent4 58 2" xfId="10072"/>
    <cellStyle name="20% - Accent4 58 2 2" xfId="10073"/>
    <cellStyle name="20% - Accent4 58 2 3" xfId="10077"/>
    <cellStyle name="20% - Accent4 58 3" xfId="10079"/>
    <cellStyle name="20% - Accent4 58 4" xfId="10082"/>
    <cellStyle name="20% - Accent4 58 5" xfId="10068"/>
    <cellStyle name="20% - Accent4 59" xfId="770"/>
    <cellStyle name="20% - Accent4 59 2" xfId="10092"/>
    <cellStyle name="20% - Accent4 59 2 2" xfId="10100"/>
    <cellStyle name="20% - Accent4 59 2 3" xfId="10110"/>
    <cellStyle name="20% - Accent4 59 3" xfId="10114"/>
    <cellStyle name="20% - Accent4 59 4" xfId="10120"/>
    <cellStyle name="20% - Accent4 59 5" xfId="10088"/>
    <cellStyle name="20% - Accent4 6" xfId="290"/>
    <cellStyle name="20% - Accent4 6 2" xfId="772"/>
    <cellStyle name="20% - Accent4 6 2 2" xfId="7177"/>
    <cellStyle name="20% - Accent4 6 2 3" xfId="7186"/>
    <cellStyle name="20% - Accent4 6 2 4" xfId="7170"/>
    <cellStyle name="20% - Accent4 6 2_Annexure" xfId="10131"/>
    <cellStyle name="20% - Accent4 6 3" xfId="7193"/>
    <cellStyle name="20% - Accent4 6 4" xfId="5156"/>
    <cellStyle name="20% - Accent4 6 5" xfId="10132"/>
    <cellStyle name="20% - Accent4 6 6" xfId="10133"/>
    <cellStyle name="20% - Accent4 6 7" xfId="7164"/>
    <cellStyle name="20% - Accent4 6_Annexure" xfId="9885"/>
    <cellStyle name="20% - Accent4 60" xfId="763"/>
    <cellStyle name="20% - Accent4 60 2" xfId="5539"/>
    <cellStyle name="20% - Accent4 60 3" xfId="3961"/>
    <cellStyle name="20% - Accent4 60 4" xfId="4874"/>
    <cellStyle name="20% - Accent4 61" xfId="765"/>
    <cellStyle name="20% - Accent4 61 2" xfId="10053"/>
    <cellStyle name="20% - Accent4 61 3" xfId="10059"/>
    <cellStyle name="20% - Accent4 61 4" xfId="6080"/>
    <cellStyle name="20% - Accent4 62" xfId="767"/>
    <cellStyle name="20% - Accent4 62 2" xfId="10062"/>
    <cellStyle name="20% - Accent4 62 3" xfId="10064"/>
    <cellStyle name="20% - Accent4 62 4" xfId="9266"/>
    <cellStyle name="20% - Accent4 63" xfId="769"/>
    <cellStyle name="20% - Accent4 63 2" xfId="10071"/>
    <cellStyle name="20% - Accent4 63 3" xfId="10078"/>
    <cellStyle name="20% - Accent4 63 4" xfId="10067"/>
    <cellStyle name="20% - Accent4 64" xfId="771"/>
    <cellStyle name="20% - Accent4 64 2" xfId="10091"/>
    <cellStyle name="20% - Accent4 64 3" xfId="10113"/>
    <cellStyle name="20% - Accent4 64 4" xfId="10087"/>
    <cellStyle name="20% - Accent4 65" xfId="526"/>
    <cellStyle name="20% - Accent4 65 2" xfId="10140"/>
    <cellStyle name="20% - Accent4 65 3" xfId="10143"/>
    <cellStyle name="20% - Accent4 65 4" xfId="10137"/>
    <cellStyle name="20% - Accent4 66" xfId="533"/>
    <cellStyle name="20% - Accent4 66 2" xfId="10149"/>
    <cellStyle name="20% - Accent4 66 3" xfId="10151"/>
    <cellStyle name="20% - Accent4 66 4" xfId="3997"/>
    <cellStyle name="20% - Accent4 67" xfId="76"/>
    <cellStyle name="20% - Accent4 67 2" xfId="10160"/>
    <cellStyle name="20% - Accent4 67 3" xfId="10162"/>
    <cellStyle name="20% - Accent4 67 4" xfId="10156"/>
    <cellStyle name="20% - Accent4 68" xfId="774"/>
    <cellStyle name="20% - Accent4 68 2" xfId="10167"/>
    <cellStyle name="20% - Accent4 68 3" xfId="5532"/>
    <cellStyle name="20% - Accent4 68 4" xfId="10165"/>
    <cellStyle name="20% - Accent4 69" xfId="777"/>
    <cellStyle name="20% - Accent4 69 2" xfId="10175"/>
    <cellStyle name="20% - Accent4 69 3" xfId="10177"/>
    <cellStyle name="20% - Accent4 69 4" xfId="10171"/>
    <cellStyle name="20% - Accent4 7" xfId="293"/>
    <cellStyle name="20% - Accent4 7 10" xfId="10178"/>
    <cellStyle name="20% - Accent4 7 11" xfId="10179"/>
    <cellStyle name="20% - Accent4 7 12" xfId="7202"/>
    <cellStyle name="20% - Accent4 7 2" xfId="84"/>
    <cellStyle name="20% - Accent4 7 2 2" xfId="6527"/>
    <cellStyle name="20% - Accent4 7 2 3" xfId="5319"/>
    <cellStyle name="20% - Accent4 7 2 4" xfId="3026"/>
    <cellStyle name="20% - Accent4 7 2_MBK1200" xfId="10184"/>
    <cellStyle name="20% - Accent4 7 3" xfId="3066"/>
    <cellStyle name="20% - Accent4 7 4" xfId="3149"/>
    <cellStyle name="20% - Accent4 7 5" xfId="10185"/>
    <cellStyle name="20% - Accent4 7 6" xfId="10187"/>
    <cellStyle name="20% - Accent4 7 7" xfId="3300"/>
    <cellStyle name="20% - Accent4 7 8" xfId="10188"/>
    <cellStyle name="20% - Accent4 7 9" xfId="10193"/>
    <cellStyle name="20% - Accent4 7_Annexure" xfId="6585"/>
    <cellStyle name="20% - Accent4 70" xfId="527"/>
    <cellStyle name="20% - Accent4 70 2" xfId="10139"/>
    <cellStyle name="20% - Accent4 70 3" xfId="10142"/>
    <cellStyle name="20% - Accent4 70 4" xfId="10136"/>
    <cellStyle name="20% - Accent4 71" xfId="534"/>
    <cellStyle name="20% - Accent4 71 2" xfId="10148"/>
    <cellStyle name="20% - Accent4 71 3" xfId="10150"/>
    <cellStyle name="20% - Accent4 71 4" xfId="3996"/>
    <cellStyle name="20% - Accent4 72" xfId="77"/>
    <cellStyle name="20% - Accent4 72 2" xfId="10159"/>
    <cellStyle name="20% - Accent4 72 3" xfId="10161"/>
    <cellStyle name="20% - Accent4 72 4" xfId="10155"/>
    <cellStyle name="20% - Accent4 73" xfId="775"/>
    <cellStyle name="20% - Accent4 73 2" xfId="10166"/>
    <cellStyle name="20% - Accent4 73 3" xfId="5531"/>
    <cellStyle name="20% - Accent4 73 4" xfId="10164"/>
    <cellStyle name="20% - Accent4 74" xfId="776"/>
    <cellStyle name="20% - Accent4 74 2" xfId="10174"/>
    <cellStyle name="20% - Accent4 74 3" xfId="10176"/>
    <cellStyle name="20% - Accent4 74 4" xfId="10170"/>
    <cellStyle name="20% - Accent4 75" xfId="780"/>
    <cellStyle name="20% - Accent4 75 2" xfId="10202"/>
    <cellStyle name="20% - Accent4 75 3" xfId="10205"/>
    <cellStyle name="20% - Accent4 75 4" xfId="10199"/>
    <cellStyle name="20% - Accent4 76" xfId="783"/>
    <cellStyle name="20% - Accent4 76 2" xfId="10209"/>
    <cellStyle name="20% - Accent4 76 3" xfId="10211"/>
    <cellStyle name="20% - Accent4 76 4" xfId="10207"/>
    <cellStyle name="20% - Accent4 77" xfId="785"/>
    <cellStyle name="20% - Accent4 77 2" xfId="10216"/>
    <cellStyle name="20% - Accent4 77 3" xfId="9952"/>
    <cellStyle name="20% - Accent4 77 4" xfId="10213"/>
    <cellStyle name="20% - Accent4 78" xfId="787"/>
    <cellStyle name="20% - Accent4 78 2" xfId="2888"/>
    <cellStyle name="20% - Accent4 78 3" xfId="10221"/>
    <cellStyle name="20% - Accent4 78 4" xfId="10218"/>
    <cellStyle name="20% - Accent4 79" xfId="789"/>
    <cellStyle name="20% - Accent4 79 2" xfId="10225"/>
    <cellStyle name="20% - Accent4 79 3" xfId="10226"/>
    <cellStyle name="20% - Accent4 79 4" xfId="10224"/>
    <cellStyle name="20% - Accent4 8" xfId="296"/>
    <cellStyle name="20% - Accent4 8 2" xfId="6140"/>
    <cellStyle name="20% - Accent4 8 2 2" xfId="5349"/>
    <cellStyle name="20% - Accent4 8 2 3" xfId="5882"/>
    <cellStyle name="20% - Accent4 8 2_MBK1200" xfId="10236"/>
    <cellStyle name="20% - Accent4 8 3" xfId="6155"/>
    <cellStyle name="20% - Accent4 8 4" xfId="7223"/>
    <cellStyle name="20% - Accent4 8 5" xfId="6128"/>
    <cellStyle name="20% - Accent4 8_MBK1200" xfId="10243"/>
    <cellStyle name="20% - Accent4 80" xfId="779"/>
    <cellStyle name="20% - Accent4 80 2" xfId="10201"/>
    <cellStyle name="20% - Accent4 80 3" xfId="10204"/>
    <cellStyle name="20% - Accent4 80 4" xfId="10198"/>
    <cellStyle name="20% - Accent4 81" xfId="782"/>
    <cellStyle name="20% - Accent4 81 2" xfId="10208"/>
    <cellStyle name="20% - Accent4 81 3" xfId="10210"/>
    <cellStyle name="20% - Accent4 81 4" xfId="10206"/>
    <cellStyle name="20% - Accent4 82" xfId="784"/>
    <cellStyle name="20% - Accent4 82 2" xfId="10215"/>
    <cellStyle name="20% - Accent4 82 3" xfId="9951"/>
    <cellStyle name="20% - Accent4 82 4" xfId="10212"/>
    <cellStyle name="20% - Accent4 83" xfId="786"/>
    <cellStyle name="20% - Accent4 83 2" xfId="2887"/>
    <cellStyle name="20% - Accent4 83 3" xfId="10220"/>
    <cellStyle name="20% - Accent4 83 4" xfId="10217"/>
    <cellStyle name="20% - Accent4 84" xfId="788"/>
    <cellStyle name="20% - Accent4 84 2" xfId="10223"/>
    <cellStyle name="20% - Accent4 85" xfId="791"/>
    <cellStyle name="20% - Accent4 85 2" xfId="10246"/>
    <cellStyle name="20% - Accent4 86" xfId="793"/>
    <cellStyle name="20% - Accent4 86 2" xfId="10250"/>
    <cellStyle name="20% - Accent4 87" xfId="795"/>
    <cellStyle name="20% - Accent4 87 2" xfId="6348"/>
    <cellStyle name="20% - Accent4 88" xfId="797"/>
    <cellStyle name="20% - Accent4 88 2" xfId="6380"/>
    <cellStyle name="20% - Accent4 89" xfId="23"/>
    <cellStyle name="20% - Accent4 89 2" xfId="2774"/>
    <cellStyle name="20% - Accent4 9" xfId="301"/>
    <cellStyle name="20% - Accent4 9 2" xfId="6804"/>
    <cellStyle name="20% - Accent4 9 2 2" xfId="6880"/>
    <cellStyle name="20% - Accent4 9 2 3" xfId="6907"/>
    <cellStyle name="20% - Accent4 9 2_MBK1200" xfId="10251"/>
    <cellStyle name="20% - Accent4 9 3" xfId="6072"/>
    <cellStyle name="20% - Accent4 9 4" xfId="4271"/>
    <cellStyle name="20% - Accent4 9 5" xfId="6172"/>
    <cellStyle name="20% - Accent4 9_MBK1200" xfId="10257"/>
    <cellStyle name="20% - Accent4 90" xfId="790"/>
    <cellStyle name="20% - Accent4 91" xfId="792"/>
    <cellStyle name="20% - Accent4 92" xfId="794"/>
    <cellStyle name="20% - Accent4 93" xfId="796"/>
    <cellStyle name="20% - Accent4 94" xfId="22"/>
    <cellStyle name="20% - Accent4 95" xfId="802"/>
    <cellStyle name="20% - Accent4 96" xfId="806"/>
    <cellStyle name="20% - Accent4 97" xfId="811"/>
    <cellStyle name="20% - Accent4 98" xfId="813"/>
    <cellStyle name="20% - Accent4 99" xfId="815"/>
    <cellStyle name="20% - Accent5 10" xfId="819"/>
    <cellStyle name="20% - Accent5 10 2" xfId="6730"/>
    <cellStyle name="20% - Accent5 10 2 2" xfId="6734"/>
    <cellStyle name="20% - Accent5 10 2 3" xfId="6762"/>
    <cellStyle name="20% - Accent5 10 2_MBK1200" xfId="10006"/>
    <cellStyle name="20% - Accent5 10 3" xfId="6769"/>
    <cellStyle name="20% - Accent5 10 4" xfId="10258"/>
    <cellStyle name="20% - Accent5 10 5" xfId="9324"/>
    <cellStyle name="20% - Accent5 10_MBK1200" xfId="9225"/>
    <cellStyle name="20% - Accent5 100" xfId="824"/>
    <cellStyle name="20% - Accent5 101" xfId="825"/>
    <cellStyle name="20% - Accent5 102" xfId="826"/>
    <cellStyle name="20% - Accent5 11" xfId="829"/>
    <cellStyle name="20% - Accent5 11 2" xfId="10259"/>
    <cellStyle name="20% - Accent5 11 2 2" xfId="10262"/>
    <cellStyle name="20% - Accent5 11 2 3" xfId="7529"/>
    <cellStyle name="20% - Accent5 11 2_MBK1200" xfId="6452"/>
    <cellStyle name="20% - Accent5 11 3" xfId="10263"/>
    <cellStyle name="20% - Accent5 11 4" xfId="10264"/>
    <cellStyle name="20% - Accent5 11 5" xfId="7799"/>
    <cellStyle name="20% - Accent5 11_MBK1200" xfId="10268"/>
    <cellStyle name="20% - Accent5 12" xfId="834"/>
    <cellStyle name="20% - Accent5 12 2" xfId="10270"/>
    <cellStyle name="20% - Accent5 12 2 2" xfId="10278"/>
    <cellStyle name="20% - Accent5 12 2 3" xfId="8037"/>
    <cellStyle name="20% - Accent5 12 2_MBK1200" xfId="9748"/>
    <cellStyle name="20% - Accent5 12 3" xfId="10283"/>
    <cellStyle name="20% - Accent5 12 4" xfId="3742"/>
    <cellStyle name="20% - Accent5 12 5" xfId="4623"/>
    <cellStyle name="20% - Accent5 12_MBK1200" xfId="10285"/>
    <cellStyle name="20% - Accent5 13" xfId="838"/>
    <cellStyle name="20% - Accent5 13 2" xfId="4290"/>
    <cellStyle name="20% - Accent5 13 2 2" xfId="10286"/>
    <cellStyle name="20% - Accent5 13 2 3" xfId="4314"/>
    <cellStyle name="20% - Accent5 13 3" xfId="10290"/>
    <cellStyle name="20% - Accent5 13 4" xfId="3805"/>
    <cellStyle name="20% - Accent5 13 5" xfId="3336"/>
    <cellStyle name="20% - Accent5 14" xfId="843"/>
    <cellStyle name="20% - Accent5 14 2" xfId="10297"/>
    <cellStyle name="20% - Accent5 14 2 2" xfId="3223"/>
    <cellStyle name="20% - Accent5 14 2 3" xfId="3271"/>
    <cellStyle name="20% - Accent5 14 3" xfId="4677"/>
    <cellStyle name="20% - Accent5 14 4" xfId="4521"/>
    <cellStyle name="20% - Accent5 14 5" xfId="8464"/>
    <cellStyle name="20% - Accent5 15" xfId="849"/>
    <cellStyle name="20% - Accent5 15 2" xfId="2737"/>
    <cellStyle name="20% - Accent5 15 2 2" xfId="3480"/>
    <cellStyle name="20% - Accent5 15 2 3" xfId="3517"/>
    <cellStyle name="20% - Accent5 15 3" xfId="3770"/>
    <cellStyle name="20% - Accent5 15 4" xfId="4227"/>
    <cellStyle name="20% - Accent5 15 5" xfId="10309"/>
    <cellStyle name="20% - Accent5 15 6" xfId="3369"/>
    <cellStyle name="20% - Accent5 16" xfId="855"/>
    <cellStyle name="20% - Accent5 16 2" xfId="10315"/>
    <cellStyle name="20% - Accent5 16 2 2" xfId="10317"/>
    <cellStyle name="20% - Accent5 16 2 3" xfId="8089"/>
    <cellStyle name="20% - Accent5 16 3" xfId="10319"/>
    <cellStyle name="20% - Accent5 16 4" xfId="10321"/>
    <cellStyle name="20% - Accent5 16 5" xfId="10311"/>
    <cellStyle name="20% - Accent5 17" xfId="861"/>
    <cellStyle name="20% - Accent5 17 2" xfId="10332"/>
    <cellStyle name="20% - Accent5 17 2 2" xfId="3235"/>
    <cellStyle name="20% - Accent5 17 2 3" xfId="3291"/>
    <cellStyle name="20% - Accent5 17 3" xfId="10337"/>
    <cellStyle name="20% - Accent5 17 4" xfId="10341"/>
    <cellStyle name="20% - Accent5 17 5" xfId="10323"/>
    <cellStyle name="20% - Accent5 18" xfId="868"/>
    <cellStyle name="20% - Accent5 18 2" xfId="10353"/>
    <cellStyle name="20% - Accent5 18 2 2" xfId="10359"/>
    <cellStyle name="20% - Accent5 18 2 3" xfId="8167"/>
    <cellStyle name="20% - Accent5 18 3" xfId="10361"/>
    <cellStyle name="20% - Accent5 18 4" xfId="10363"/>
    <cellStyle name="20% - Accent5 18 5" xfId="10343"/>
    <cellStyle name="20% - Accent5 19" xfId="875"/>
    <cellStyle name="20% - Accent5 19 2" xfId="10368"/>
    <cellStyle name="20% - Accent5 19 2 2" xfId="8560"/>
    <cellStyle name="20% - Accent5 19 2 3" xfId="8207"/>
    <cellStyle name="20% - Accent5 19 3" xfId="10370"/>
    <cellStyle name="20% - Accent5 19 4" xfId="10373"/>
    <cellStyle name="20% - Accent5 19 5" xfId="10366"/>
    <cellStyle name="20% - Accent5 2" xfId="419"/>
    <cellStyle name="20% - Accent5 2 10" xfId="10387"/>
    <cellStyle name="20% - Accent5 2 10 2" xfId="10391"/>
    <cellStyle name="20% - Accent5 2 10 3" xfId="10400"/>
    <cellStyle name="20% - Accent5 2 11" xfId="10404"/>
    <cellStyle name="20% - Accent5 2 12" xfId="10410"/>
    <cellStyle name="20% - Accent5 2 13" xfId="3989"/>
    <cellStyle name="20% - Accent5 2 2" xfId="878"/>
    <cellStyle name="20% - Accent5 2 2 2" xfId="879"/>
    <cellStyle name="20% - Accent5 2 2 2 2" xfId="10411"/>
    <cellStyle name="20% - Accent5 2 2 2 2 2" xfId="10413"/>
    <cellStyle name="20% - Accent5 2 2 2 3" xfId="10104"/>
    <cellStyle name="20% - Accent5 2 2 3" xfId="10414"/>
    <cellStyle name="20% - Accent5 2 2 4" xfId="10417"/>
    <cellStyle name="20% - Accent5 2 2 5" xfId="7634"/>
    <cellStyle name="20% - Accent5 2 2_Annexure" xfId="10424"/>
    <cellStyle name="20% - Accent5 2 3" xfId="880"/>
    <cellStyle name="20% - Accent5 2 3 2" xfId="10432"/>
    <cellStyle name="20% - Accent5 2 3 3" xfId="10125"/>
    <cellStyle name="20% - Accent5 2 3 4" xfId="10440"/>
    <cellStyle name="20% - Accent5 2 3 5" xfId="7645"/>
    <cellStyle name="20% - Accent5 2 4" xfId="755"/>
    <cellStyle name="20% - Accent5 2 4 2" xfId="10448"/>
    <cellStyle name="20% - Accent5 2 4 3" xfId="10451"/>
    <cellStyle name="20% - Accent5 2 4 4" xfId="7025"/>
    <cellStyle name="20% - Accent5 2 5" xfId="881"/>
    <cellStyle name="20% - Accent5 2 5 2" xfId="10455"/>
    <cellStyle name="20% - Accent5 2 5 3" xfId="10469"/>
    <cellStyle name="20% - Accent5 2 5 4" xfId="7037"/>
    <cellStyle name="20% - Accent5 2 6" xfId="883"/>
    <cellStyle name="20% - Accent5 2 6 2" xfId="10472"/>
    <cellStyle name="20% - Accent5 2 7" xfId="10477"/>
    <cellStyle name="20% - Accent5 2 8" xfId="10480"/>
    <cellStyle name="20% - Accent5 2 8 2" xfId="2999"/>
    <cellStyle name="20% - Accent5 2 9" xfId="10482"/>
    <cellStyle name="20% - Accent5 2_April 2009 Report" xfId="10485"/>
    <cellStyle name="20% - Accent5 20" xfId="848"/>
    <cellStyle name="20% - Accent5 20 2" xfId="2736"/>
    <cellStyle name="20% - Accent5 20 2 2" xfId="3479"/>
    <cellStyle name="20% - Accent5 20 2 3" xfId="3516"/>
    <cellStyle name="20% - Accent5 20 3" xfId="3769"/>
    <cellStyle name="20% - Accent5 20 4" xfId="4226"/>
    <cellStyle name="20% - Accent5 20 5" xfId="3368"/>
    <cellStyle name="20% - Accent5 21" xfId="854"/>
    <cellStyle name="20% - Accent5 21 2" xfId="10314"/>
    <cellStyle name="20% - Accent5 21 2 2" xfId="10316"/>
    <cellStyle name="20% - Accent5 21 2 3" xfId="8088"/>
    <cellStyle name="20% - Accent5 21 3" xfId="10318"/>
    <cellStyle name="20% - Accent5 21 4" xfId="10320"/>
    <cellStyle name="20% - Accent5 21 5" xfId="10310"/>
    <cellStyle name="20% - Accent5 22" xfId="860"/>
    <cellStyle name="20% - Accent5 22 2" xfId="10331"/>
    <cellStyle name="20% - Accent5 22 2 2" xfId="3234"/>
    <cellStyle name="20% - Accent5 22 2 3" xfId="3290"/>
    <cellStyle name="20% - Accent5 22 3" xfId="10336"/>
    <cellStyle name="20% - Accent5 22 4" xfId="10340"/>
    <cellStyle name="20% - Accent5 22 5" xfId="10322"/>
    <cellStyle name="20% - Accent5 23" xfId="867"/>
    <cellStyle name="20% - Accent5 23 2" xfId="10352"/>
    <cellStyle name="20% - Accent5 23 2 2" xfId="10358"/>
    <cellStyle name="20% - Accent5 23 2 3" xfId="8166"/>
    <cellStyle name="20% - Accent5 23 3" xfId="10360"/>
    <cellStyle name="20% - Accent5 23 4" xfId="10362"/>
    <cellStyle name="20% - Accent5 23 5" xfId="10342"/>
    <cellStyle name="20% - Accent5 24" xfId="874"/>
    <cellStyle name="20% - Accent5 24 2" xfId="10367"/>
    <cellStyle name="20% - Accent5 24 2 2" xfId="8559"/>
    <cellStyle name="20% - Accent5 24 2 3" xfId="8206"/>
    <cellStyle name="20% - Accent5 24 3" xfId="10369"/>
    <cellStyle name="20% - Accent5 24 4" xfId="10372"/>
    <cellStyle name="20% - Accent5 24 5" xfId="10365"/>
    <cellStyle name="20% - Accent5 25" xfId="887"/>
    <cellStyle name="20% - Accent5 25 2" xfId="10496"/>
    <cellStyle name="20% - Accent5 25 2 2" xfId="10499"/>
    <cellStyle name="20% - Accent5 25 2 3" xfId="8282"/>
    <cellStyle name="20% - Accent5 25 3" xfId="10502"/>
    <cellStyle name="20% - Accent5 25 4" xfId="10505"/>
    <cellStyle name="20% - Accent5 25 5" xfId="10494"/>
    <cellStyle name="20% - Accent5 26" xfId="893"/>
    <cellStyle name="20% - Accent5 26 2" xfId="10511"/>
    <cellStyle name="20% - Accent5 26 2 2" xfId="10515"/>
    <cellStyle name="20% - Accent5 26 2 3" xfId="8313"/>
    <cellStyle name="20% - Accent5 26 3" xfId="10517"/>
    <cellStyle name="20% - Accent5 26 4" xfId="10521"/>
    <cellStyle name="20% - Accent5 26 5" xfId="10507"/>
    <cellStyle name="20% - Accent5 27" xfId="900"/>
    <cellStyle name="20% - Accent5 27 2" xfId="10533"/>
    <cellStyle name="20% - Accent5 27 2 2" xfId="10540"/>
    <cellStyle name="20% - Accent5 27 2 3" xfId="8390"/>
    <cellStyle name="20% - Accent5 27 3" xfId="10029"/>
    <cellStyle name="20% - Accent5 27 4" xfId="4351"/>
    <cellStyle name="20% - Accent5 27 5" xfId="10523"/>
    <cellStyle name="20% - Accent5 28" xfId="907"/>
    <cellStyle name="20% - Accent5 28 2" xfId="6612"/>
    <cellStyle name="20% - Accent5 28 2 2" xfId="10556"/>
    <cellStyle name="20% - Accent5 28 2 3" xfId="8438"/>
    <cellStyle name="20% - Accent5 28 3" xfId="5220"/>
    <cellStyle name="20% - Accent5 28 4" xfId="3848"/>
    <cellStyle name="20% - Accent5 28 5" xfId="10545"/>
    <cellStyle name="20% - Accent5 29" xfId="913"/>
    <cellStyle name="20% - Accent5 29 2" xfId="10570"/>
    <cellStyle name="20% - Accent5 29 2 2" xfId="4637"/>
    <cellStyle name="20% - Accent5 29 2 3" xfId="3347"/>
    <cellStyle name="20% - Accent5 29 3" xfId="10572"/>
    <cellStyle name="20% - Accent5 29 4" xfId="10577"/>
    <cellStyle name="20% - Accent5 29 5" xfId="10568"/>
    <cellStyle name="20% - Accent5 3" xfId="422"/>
    <cellStyle name="20% - Accent5 3 2" xfId="95"/>
    <cellStyle name="20% - Accent5 3 2 2" xfId="477"/>
    <cellStyle name="20% - Accent5 3 2 2 2" xfId="5663"/>
    <cellStyle name="20% - Accent5 3 2 3" xfId="3085"/>
    <cellStyle name="20% - Accent5 3 3" xfId="102"/>
    <cellStyle name="20% - Accent5 3 3 2" xfId="3159"/>
    <cellStyle name="20% - Accent5 3 4" xfId="10579"/>
    <cellStyle name="20% - Accent5 3 5" xfId="10584"/>
    <cellStyle name="20% - Accent5 3 6" xfId="10587"/>
    <cellStyle name="20% - Accent5 3_Annexure" xfId="10590"/>
    <cellStyle name="20% - Accent5 30" xfId="886"/>
    <cellStyle name="20% - Accent5 30 2" xfId="10495"/>
    <cellStyle name="20% - Accent5 30 2 2" xfId="10498"/>
    <cellStyle name="20% - Accent5 30 2 3" xfId="8281"/>
    <cellStyle name="20% - Accent5 30 3" xfId="10501"/>
    <cellStyle name="20% - Accent5 30 4" xfId="10504"/>
    <cellStyle name="20% - Accent5 30 5" xfId="10493"/>
    <cellStyle name="20% - Accent5 31" xfId="892"/>
    <cellStyle name="20% - Accent5 31 2" xfId="10510"/>
    <cellStyle name="20% - Accent5 31 2 2" xfId="10514"/>
    <cellStyle name="20% - Accent5 31 2 3" xfId="8312"/>
    <cellStyle name="20% - Accent5 31 3" xfId="10516"/>
    <cellStyle name="20% - Accent5 31 4" xfId="10520"/>
    <cellStyle name="20% - Accent5 31 5" xfId="10506"/>
    <cellStyle name="20% - Accent5 32" xfId="899"/>
    <cellStyle name="20% - Accent5 32 2" xfId="10532"/>
    <cellStyle name="20% - Accent5 32 2 2" xfId="10539"/>
    <cellStyle name="20% - Accent5 32 2 3" xfId="8389"/>
    <cellStyle name="20% - Accent5 32 3" xfId="10028"/>
    <cellStyle name="20% - Accent5 32 4" xfId="4350"/>
    <cellStyle name="20% - Accent5 32 5" xfId="10522"/>
    <cellStyle name="20% - Accent5 33" xfId="906"/>
    <cellStyle name="20% - Accent5 33 2" xfId="6611"/>
    <cellStyle name="20% - Accent5 33 2 2" xfId="10555"/>
    <cellStyle name="20% - Accent5 33 2 3" xfId="8437"/>
    <cellStyle name="20% - Accent5 33 3" xfId="5219"/>
    <cellStyle name="20% - Accent5 33 4" xfId="3847"/>
    <cellStyle name="20% - Accent5 33 5" xfId="10544"/>
    <cellStyle name="20% - Accent5 34" xfId="912"/>
    <cellStyle name="20% - Accent5 34 2" xfId="10569"/>
    <cellStyle name="20% - Accent5 34 2 2" xfId="4636"/>
    <cellStyle name="20% - Accent5 34 2 3" xfId="3346"/>
    <cellStyle name="20% - Accent5 34 3" xfId="10571"/>
    <cellStyle name="20% - Accent5 34 4" xfId="10576"/>
    <cellStyle name="20% - Accent5 34 5" xfId="10567"/>
    <cellStyle name="20% - Accent5 35" xfId="919"/>
    <cellStyle name="20% - Accent5 35 2" xfId="10595"/>
    <cellStyle name="20% - Accent5 35 2 2" xfId="10597"/>
    <cellStyle name="20% - Accent5 35 2 3" xfId="8500"/>
    <cellStyle name="20% - Accent5 35 3" xfId="10599"/>
    <cellStyle name="20% - Accent5 35 4" xfId="10604"/>
    <cellStyle name="20% - Accent5 35 5" xfId="10593"/>
    <cellStyle name="20% - Accent5 36" xfId="925"/>
    <cellStyle name="20% - Accent5 36 2" xfId="10612"/>
    <cellStyle name="20% - Accent5 36 2 2" xfId="10616"/>
    <cellStyle name="20% - Accent5 36 2 3" xfId="8535"/>
    <cellStyle name="20% - Accent5 36 3" xfId="2984"/>
    <cellStyle name="20% - Accent5 36 4" xfId="10621"/>
    <cellStyle name="20% - Accent5 36 5" xfId="10609"/>
    <cellStyle name="20% - Accent5 37" xfId="931"/>
    <cellStyle name="20% - Accent5 37 2" xfId="5293"/>
    <cellStyle name="20% - Accent5 37 2 2" xfId="6601"/>
    <cellStyle name="20% - Accent5 37 2 3" xfId="6606"/>
    <cellStyle name="20% - Accent5 37 3" xfId="10631"/>
    <cellStyle name="20% - Accent5 37 4" xfId="10641"/>
    <cellStyle name="20% - Accent5 37 5" xfId="10623"/>
    <cellStyle name="20% - Accent5 38" xfId="184"/>
    <cellStyle name="20% - Accent5 38 2" xfId="10643"/>
    <cellStyle name="20% - Accent5 38 2 2" xfId="10645"/>
    <cellStyle name="20% - Accent5 38 2 3" xfId="6037"/>
    <cellStyle name="20% - Accent5 38 3" xfId="10647"/>
    <cellStyle name="20% - Accent5 38 4" xfId="10650"/>
    <cellStyle name="20% - Accent5 38 5" xfId="5501"/>
    <cellStyle name="20% - Accent5 39" xfId="231"/>
    <cellStyle name="20% - Accent5 39 2" xfId="10653"/>
    <cellStyle name="20% - Accent5 39 2 2" xfId="10047"/>
    <cellStyle name="20% - Accent5 39 2 3" xfId="3107"/>
    <cellStyle name="20% - Accent5 39 3" xfId="10657"/>
    <cellStyle name="20% - Accent5 39 4" xfId="10659"/>
    <cellStyle name="20% - Accent5 39 5" xfId="5514"/>
    <cellStyle name="20% - Accent5 4" xfId="425"/>
    <cellStyle name="20% - Accent5 4 2" xfId="934"/>
    <cellStyle name="20% - Accent5 4 2 2" xfId="10663"/>
    <cellStyle name="20% - Accent5 4 2 2 2" xfId="4222"/>
    <cellStyle name="20% - Accent5 4 2 2 3" xfId="10305"/>
    <cellStyle name="20% - Accent5 4 2 2 4" xfId="10664"/>
    <cellStyle name="20% - Accent5 4 2 3" xfId="10665"/>
    <cellStyle name="20% - Accent5 4 2 4" xfId="10666"/>
    <cellStyle name="20% - Accent5 4 2 5" xfId="10667"/>
    <cellStyle name="20% - Accent5 4 2 6" xfId="7667"/>
    <cellStyle name="20% - Accent5 4 2_Annexure" xfId="10668"/>
    <cellStyle name="20% - Accent5 4 3" xfId="7673"/>
    <cellStyle name="20% - Accent5 4 4" xfId="10671"/>
    <cellStyle name="20% - Accent5 4 5" xfId="10676"/>
    <cellStyle name="20% - Accent5 4 6" xfId="10679"/>
    <cellStyle name="20% - Accent5 4 6 2" xfId="5859"/>
    <cellStyle name="20% - Accent5 4 7" xfId="10683"/>
    <cellStyle name="20% - Accent5 4 8" xfId="7656"/>
    <cellStyle name="20% - Accent5 4_Annexure" xfId="10684"/>
    <cellStyle name="20% - Accent5 40" xfId="918"/>
    <cellStyle name="20% - Accent5 40 2" xfId="10594"/>
    <cellStyle name="20% - Accent5 40 2 2" xfId="10596"/>
    <cellStyle name="20% - Accent5 40 2 3" xfId="8499"/>
    <cellStyle name="20% - Accent5 40 3" xfId="10598"/>
    <cellStyle name="20% - Accent5 40 4" xfId="10603"/>
    <cellStyle name="20% - Accent5 40 5" xfId="10592"/>
    <cellStyle name="20% - Accent5 41" xfId="924"/>
    <cellStyle name="20% - Accent5 41 2" xfId="10611"/>
    <cellStyle name="20% - Accent5 41 2 2" xfId="10615"/>
    <cellStyle name="20% - Accent5 41 2 3" xfId="8534"/>
    <cellStyle name="20% - Accent5 41 3" xfId="2983"/>
    <cellStyle name="20% - Accent5 41 4" xfId="10620"/>
    <cellStyle name="20% - Accent5 41 5" xfId="10608"/>
    <cellStyle name="20% - Accent5 42" xfId="930"/>
    <cellStyle name="20% - Accent5 42 2" xfId="5292"/>
    <cellStyle name="20% - Accent5 42 2 2" xfId="6600"/>
    <cellStyle name="20% - Accent5 42 2 3" xfId="6605"/>
    <cellStyle name="20% - Accent5 42 3" xfId="10630"/>
    <cellStyle name="20% - Accent5 42 4" xfId="10640"/>
    <cellStyle name="20% - Accent5 42 5" xfId="10622"/>
    <cellStyle name="20% - Accent5 43" xfId="183"/>
    <cellStyle name="20% - Accent5 43 2" xfId="10642"/>
    <cellStyle name="20% - Accent5 43 2 2" xfId="10644"/>
    <cellStyle name="20% - Accent5 43 2 3" xfId="6036"/>
    <cellStyle name="20% - Accent5 43 3" xfId="10646"/>
    <cellStyle name="20% - Accent5 43 4" xfId="10649"/>
    <cellStyle name="20% - Accent5 43 5" xfId="5500"/>
    <cellStyle name="20% - Accent5 44" xfId="230"/>
    <cellStyle name="20% - Accent5 44 2" xfId="10652"/>
    <cellStyle name="20% - Accent5 44 2 2" xfId="10046"/>
    <cellStyle name="20% - Accent5 44 2 3" xfId="3106"/>
    <cellStyle name="20% - Accent5 44 3" xfId="10656"/>
    <cellStyle name="20% - Accent5 44 4" xfId="10658"/>
    <cellStyle name="20% - Accent5 44 5" xfId="5513"/>
    <cellStyle name="20% - Accent5 45" xfId="939"/>
    <cellStyle name="20% - Accent5 45 2" xfId="10688"/>
    <cellStyle name="20% - Accent5 45 2 2" xfId="8739"/>
    <cellStyle name="20% - Accent5 45 2 3" xfId="8674"/>
    <cellStyle name="20% - Accent5 45 3" xfId="10692"/>
    <cellStyle name="20% - Accent5 45 4" xfId="10694"/>
    <cellStyle name="20% - Accent5 45 5" xfId="10686"/>
    <cellStyle name="20% - Accent5 46" xfId="947"/>
    <cellStyle name="20% - Accent5 46 2" xfId="4028"/>
    <cellStyle name="20% - Accent5 46 2 2" xfId="10699"/>
    <cellStyle name="20% - Accent5 46 2 3" xfId="8697"/>
    <cellStyle name="20% - Accent5 46 3" xfId="10701"/>
    <cellStyle name="20% - Accent5 46 4" xfId="10703"/>
    <cellStyle name="20% - Accent5 46 5" xfId="10697"/>
    <cellStyle name="20% - Accent5 47" xfId="954"/>
    <cellStyle name="20% - Accent5 47 2" xfId="10708"/>
    <cellStyle name="20% - Accent5 47 2 2" xfId="10710"/>
    <cellStyle name="20% - Accent5 47 2 3" xfId="10712"/>
    <cellStyle name="20% - Accent5 47 3" xfId="10714"/>
    <cellStyle name="20% - Accent5 47 4" xfId="10716"/>
    <cellStyle name="20% - Accent5 47 5" xfId="10706"/>
    <cellStyle name="20% - Accent5 48" xfId="961"/>
    <cellStyle name="20% - Accent5 48 2" xfId="10718"/>
    <cellStyle name="20% - Accent5 48 2 2" xfId="10722"/>
    <cellStyle name="20% - Accent5 48 2 3" xfId="10727"/>
    <cellStyle name="20% - Accent5 48 3" xfId="10731"/>
    <cellStyle name="20% - Accent5 48 4" xfId="10736"/>
    <cellStyle name="20% - Accent5 48 5" xfId="6547"/>
    <cellStyle name="20% - Accent5 49" xfId="969"/>
    <cellStyle name="20% - Accent5 49 2" xfId="10742"/>
    <cellStyle name="20% - Accent5 49 2 2" xfId="10744"/>
    <cellStyle name="20% - Accent5 49 2 3" xfId="10749"/>
    <cellStyle name="20% - Accent5 49 3" xfId="10751"/>
    <cellStyle name="20% - Accent5 49 4" xfId="10747"/>
    <cellStyle name="20% - Accent5 49 5" xfId="10740"/>
    <cellStyle name="20% - Accent5 5" xfId="432"/>
    <cellStyle name="20% - Accent5 5 2" xfId="971"/>
    <cellStyle name="20% - Accent5 5 2 2" xfId="10753"/>
    <cellStyle name="20% - Accent5 5 2 2 2" xfId="8477"/>
    <cellStyle name="20% - Accent5 5 2 2 3" xfId="6216"/>
    <cellStyle name="20% - Accent5 5 2 2 4" xfId="4886"/>
    <cellStyle name="20% - Accent5 5 2 3" xfId="10754"/>
    <cellStyle name="20% - Accent5 5 2 4" xfId="10755"/>
    <cellStyle name="20% - Accent5 5 2 5" xfId="10756"/>
    <cellStyle name="20% - Accent5 5 2 6" xfId="10752"/>
    <cellStyle name="20% - Accent5 5 2_Annexure" xfId="10759"/>
    <cellStyle name="20% - Accent5 5 3" xfId="10761"/>
    <cellStyle name="20% - Accent5 5 4" xfId="10762"/>
    <cellStyle name="20% - Accent5 5 5" xfId="10763"/>
    <cellStyle name="20% - Accent5 5 6" xfId="10764"/>
    <cellStyle name="20% - Accent5 5 6 2" xfId="10766"/>
    <cellStyle name="20% - Accent5 5 7" xfId="10769"/>
    <cellStyle name="20% - Accent5 5 8" xfId="7682"/>
    <cellStyle name="20% - Accent5 5_Annexure" xfId="10770"/>
    <cellStyle name="20% - Accent5 50" xfId="938"/>
    <cellStyle name="20% - Accent5 50 2" xfId="10687"/>
    <cellStyle name="20% - Accent5 50 2 2" xfId="8738"/>
    <cellStyle name="20% - Accent5 50 2 3" xfId="8673"/>
    <cellStyle name="20% - Accent5 50 3" xfId="10691"/>
    <cellStyle name="20% - Accent5 50 4" xfId="10693"/>
    <cellStyle name="20% - Accent5 50 5" xfId="10685"/>
    <cellStyle name="20% - Accent5 51" xfId="946"/>
    <cellStyle name="20% - Accent5 51 2" xfId="4027"/>
    <cellStyle name="20% - Accent5 51 2 2" xfId="10698"/>
    <cellStyle name="20% - Accent5 51 2 3" xfId="8696"/>
    <cellStyle name="20% - Accent5 51 3" xfId="10700"/>
    <cellStyle name="20% - Accent5 51 4" xfId="10702"/>
    <cellStyle name="20% - Accent5 51 5" xfId="10696"/>
    <cellStyle name="20% - Accent5 52" xfId="953"/>
    <cellStyle name="20% - Accent5 52 2" xfId="10707"/>
    <cellStyle name="20% - Accent5 52 2 2" xfId="10709"/>
    <cellStyle name="20% - Accent5 52 2 3" xfId="10711"/>
    <cellStyle name="20% - Accent5 52 3" xfId="10713"/>
    <cellStyle name="20% - Accent5 52 4" xfId="10715"/>
    <cellStyle name="20% - Accent5 52 5" xfId="10705"/>
    <cellStyle name="20% - Accent5 53" xfId="960"/>
    <cellStyle name="20% - Accent5 53 2" xfId="10717"/>
    <cellStyle name="20% - Accent5 53 2 2" xfId="10721"/>
    <cellStyle name="20% - Accent5 53 2 3" xfId="10726"/>
    <cellStyle name="20% - Accent5 53 3" xfId="10730"/>
    <cellStyle name="20% - Accent5 53 4" xfId="10735"/>
    <cellStyle name="20% - Accent5 53 5" xfId="6546"/>
    <cellStyle name="20% - Accent5 54" xfId="968"/>
    <cellStyle name="20% - Accent5 54 2" xfId="10741"/>
    <cellStyle name="20% - Accent5 54 2 2" xfId="10743"/>
    <cellStyle name="20% - Accent5 54 2 3" xfId="10748"/>
    <cellStyle name="20% - Accent5 54 3" xfId="10750"/>
    <cellStyle name="20% - Accent5 54 4" xfId="10746"/>
    <cellStyle name="20% - Accent5 54 5" xfId="10739"/>
    <cellStyle name="20% - Accent5 55" xfId="978"/>
    <cellStyle name="20% - Accent5 55 2" xfId="9342"/>
    <cellStyle name="20% - Accent5 55 2 2" xfId="10266"/>
    <cellStyle name="20% - Accent5 55 2 3" xfId="10773"/>
    <cellStyle name="20% - Accent5 55 3" xfId="9345"/>
    <cellStyle name="20% - Accent5 55 4" xfId="10775"/>
    <cellStyle name="20% - Accent5 55 5" xfId="6473"/>
    <cellStyle name="20% - Accent5 56" xfId="985"/>
    <cellStyle name="20% - Accent5 56 2" xfId="10778"/>
    <cellStyle name="20% - Accent5 56 2 2" xfId="10780"/>
    <cellStyle name="20% - Accent5 56 2 3" xfId="10781"/>
    <cellStyle name="20% - Accent5 56 3" xfId="10784"/>
    <cellStyle name="20% - Accent5 56 4" xfId="10786"/>
    <cellStyle name="20% - Accent5 56 5" xfId="9175"/>
    <cellStyle name="20% - Accent5 57" xfId="991"/>
    <cellStyle name="20% - Accent5 57 2" xfId="10790"/>
    <cellStyle name="20% - Accent5 57 2 2" xfId="10792"/>
    <cellStyle name="20% - Accent5 57 2 3" xfId="10793"/>
    <cellStyle name="20% - Accent5 57 3" xfId="10796"/>
    <cellStyle name="20% - Accent5 57 4" xfId="10798"/>
    <cellStyle name="20% - Accent5 57 5" xfId="4107"/>
    <cellStyle name="20% - Accent5 58" xfId="997"/>
    <cellStyle name="20% - Accent5 58 2" xfId="10802"/>
    <cellStyle name="20% - Accent5 58 2 2" xfId="10806"/>
    <cellStyle name="20% - Accent5 58 2 3" xfId="10816"/>
    <cellStyle name="20% - Accent5 58 3" xfId="10823"/>
    <cellStyle name="20% - Accent5 58 4" xfId="7501"/>
    <cellStyle name="20% - Accent5 58 5" xfId="4120"/>
    <cellStyle name="20% - Accent5 59" xfId="1004"/>
    <cellStyle name="20% - Accent5 59 2" xfId="10829"/>
    <cellStyle name="20% - Accent5 59 2 2" xfId="10838"/>
    <cellStyle name="20% - Accent5 59 2 3" xfId="10843"/>
    <cellStyle name="20% - Accent5 59 3" xfId="10847"/>
    <cellStyle name="20% - Accent5 59 4" xfId="10852"/>
    <cellStyle name="20% - Accent5 59 5" xfId="6620"/>
    <cellStyle name="20% - Accent5 6" xfId="435"/>
    <cellStyle name="20% - Accent5 6 2" xfId="1005"/>
    <cellStyle name="20% - Accent5 6 2 2" xfId="10854"/>
    <cellStyle name="20% - Accent5 6 2 2 2" xfId="10857"/>
    <cellStyle name="20% - Accent5 6 2 2 3" xfId="10861"/>
    <cellStyle name="20% - Accent5 6 2 2 4" xfId="10863"/>
    <cellStyle name="20% - Accent5 6 2 3" xfId="10864"/>
    <cellStyle name="20% - Accent5 6 2 4" xfId="10865"/>
    <cellStyle name="20% - Accent5 6 2 5" xfId="10866"/>
    <cellStyle name="20% - Accent5 6 2 6" xfId="10853"/>
    <cellStyle name="20% - Accent5 6 2_Annexure" xfId="10870"/>
    <cellStyle name="20% - Accent5 6 3" xfId="10871"/>
    <cellStyle name="20% - Accent5 6 4" xfId="10872"/>
    <cellStyle name="20% - Accent5 6 5" xfId="10873"/>
    <cellStyle name="20% - Accent5 6 6" xfId="10874"/>
    <cellStyle name="20% - Accent5 6 6 2" xfId="10875"/>
    <cellStyle name="20% - Accent5 6 7" xfId="10880"/>
    <cellStyle name="20% - Accent5 6 8" xfId="4154"/>
    <cellStyle name="20% - Accent5 6_Annexure" xfId="4475"/>
    <cellStyle name="20% - Accent5 60" xfId="977"/>
    <cellStyle name="20% - Accent5 60 2" xfId="9341"/>
    <cellStyle name="20% - Accent5 60 3" xfId="9344"/>
    <cellStyle name="20% - Accent5 60 4" xfId="6472"/>
    <cellStyle name="20% - Accent5 61" xfId="984"/>
    <cellStyle name="20% - Accent5 61 2" xfId="10777"/>
    <cellStyle name="20% - Accent5 61 3" xfId="10783"/>
    <cellStyle name="20% - Accent5 61 4" xfId="9174"/>
    <cellStyle name="20% - Accent5 62" xfId="990"/>
    <cellStyle name="20% - Accent5 62 2" xfId="10789"/>
    <cellStyle name="20% - Accent5 62 3" xfId="10795"/>
    <cellStyle name="20% - Accent5 62 4" xfId="4106"/>
    <cellStyle name="20% - Accent5 63" xfId="996"/>
    <cellStyle name="20% - Accent5 63 2" xfId="10801"/>
    <cellStyle name="20% - Accent5 63 3" xfId="10822"/>
    <cellStyle name="20% - Accent5 63 4" xfId="4119"/>
    <cellStyle name="20% - Accent5 64" xfId="1003"/>
    <cellStyle name="20% - Accent5 64 2" xfId="10828"/>
    <cellStyle name="20% - Accent5 64 3" xfId="10846"/>
    <cellStyle name="20% - Accent5 64 4" xfId="6619"/>
    <cellStyle name="20% - Accent5 65" xfId="1014"/>
    <cellStyle name="20% - Accent5 65 2" xfId="10883"/>
    <cellStyle name="20% - Accent5 65 3" xfId="10887"/>
    <cellStyle name="20% - Accent5 65 4" xfId="6629"/>
    <cellStyle name="20% - Accent5 66" xfId="1020"/>
    <cellStyle name="20% - Accent5 66 2" xfId="10894"/>
    <cellStyle name="20% - Accent5 66 3" xfId="10897"/>
    <cellStyle name="20% - Accent5 66 4" xfId="4030"/>
    <cellStyle name="20% - Accent5 67" xfId="1027"/>
    <cellStyle name="20% - Accent5 67 2" xfId="10901"/>
    <cellStyle name="20% - Accent5 67 3" xfId="10905"/>
    <cellStyle name="20% - Accent5 67 4" xfId="5039"/>
    <cellStyle name="20% - Accent5 68" xfId="1034"/>
    <cellStyle name="20% - Accent5 68 2" xfId="10912"/>
    <cellStyle name="20% - Accent5 68 3" xfId="10917"/>
    <cellStyle name="20% - Accent5 68 4" xfId="5053"/>
    <cellStyle name="20% - Accent5 69" xfId="1041"/>
    <cellStyle name="20% - Accent5 69 2" xfId="9031"/>
    <cellStyle name="20% - Accent5 69 3" xfId="6005"/>
    <cellStyle name="20% - Accent5 69 4" xfId="10927"/>
    <cellStyle name="20% - Accent5 7" xfId="438"/>
    <cellStyle name="20% - Accent5 7 10" xfId="10929"/>
    <cellStyle name="20% - Accent5 7 11" xfId="10932"/>
    <cellStyle name="20% - Accent5 7 12" xfId="10935"/>
    <cellStyle name="20% - Accent5 7 13" xfId="6753"/>
    <cellStyle name="20% - Accent5 7 14" xfId="4757"/>
    <cellStyle name="20% - Accent5 7 2" xfId="1042"/>
    <cellStyle name="20% - Accent5 7 2 2" xfId="10222"/>
    <cellStyle name="20% - Accent5 7 2 3" xfId="10245"/>
    <cellStyle name="20% - Accent5 7 2 4" xfId="10249"/>
    <cellStyle name="20% - Accent5 7 2 5" xfId="6344"/>
    <cellStyle name="20% - Accent5 7 2 6" xfId="10936"/>
    <cellStyle name="20% - Accent5 7 2_MBK1200" xfId="4440"/>
    <cellStyle name="20% - Accent5 7 3" xfId="10937"/>
    <cellStyle name="20% - Accent5 7 4" xfId="10939"/>
    <cellStyle name="20% - Accent5 7 5" xfId="10943"/>
    <cellStyle name="20% - Accent5 7 6" xfId="10944"/>
    <cellStyle name="20% - Accent5 7 7" xfId="10947"/>
    <cellStyle name="20% - Accent5 7 8" xfId="10954"/>
    <cellStyle name="20% - Accent5 7 9" xfId="10957"/>
    <cellStyle name="20% - Accent5 7_Annexure" xfId="2843"/>
    <cellStyle name="20% - Accent5 70" xfId="1013"/>
    <cellStyle name="20% - Accent5 70 2" xfId="10882"/>
    <cellStyle name="20% - Accent5 70 3" xfId="10886"/>
    <cellStyle name="20% - Accent5 70 4" xfId="6628"/>
    <cellStyle name="20% - Accent5 71" xfId="1019"/>
    <cellStyle name="20% - Accent5 71 2" xfId="10893"/>
    <cellStyle name="20% - Accent5 71 3" xfId="10896"/>
    <cellStyle name="20% - Accent5 71 4" xfId="4029"/>
    <cellStyle name="20% - Accent5 72" xfId="1026"/>
    <cellStyle name="20% - Accent5 72 2" xfId="10900"/>
    <cellStyle name="20% - Accent5 72 3" xfId="10904"/>
    <cellStyle name="20% - Accent5 72 4" xfId="5038"/>
    <cellStyle name="20% - Accent5 73" xfId="1033"/>
    <cellStyle name="20% - Accent5 73 2" xfId="10911"/>
    <cellStyle name="20% - Accent5 73 3" xfId="10916"/>
    <cellStyle name="20% - Accent5 73 4" xfId="5052"/>
    <cellStyle name="20% - Accent5 74" xfId="1040"/>
    <cellStyle name="20% - Accent5 74 2" xfId="9030"/>
    <cellStyle name="20% - Accent5 74 3" xfId="6004"/>
    <cellStyle name="20% - Accent5 74 4" xfId="10926"/>
    <cellStyle name="20% - Accent5 75" xfId="1048"/>
    <cellStyle name="20% - Accent5 75 2" xfId="9059"/>
    <cellStyle name="20% - Accent5 75 3" xfId="2811"/>
    <cellStyle name="20% - Accent5 75 4" xfId="10970"/>
    <cellStyle name="20% - Accent5 76" xfId="1054"/>
    <cellStyle name="20% - Accent5 76 2" xfId="9067"/>
    <cellStyle name="20% - Accent5 76 3" xfId="10979"/>
    <cellStyle name="20% - Accent5 76 4" xfId="10972"/>
    <cellStyle name="20% - Accent5 77" xfId="1060"/>
    <cellStyle name="20% - Accent5 77 2" xfId="2757"/>
    <cellStyle name="20% - Accent5 77 3" xfId="5558"/>
    <cellStyle name="20% - Accent5 77 4" xfId="10986"/>
    <cellStyle name="20% - Accent5 78" xfId="1066"/>
    <cellStyle name="20% - Accent5 78 2" xfId="6049"/>
    <cellStyle name="20% - Accent5 78 3" xfId="6055"/>
    <cellStyle name="20% - Accent5 78 4" xfId="10990"/>
    <cellStyle name="20% - Accent5 79" xfId="1072"/>
    <cellStyle name="20% - Accent5 79 2" xfId="10998"/>
    <cellStyle name="20% - Accent5 79 3" xfId="10999"/>
    <cellStyle name="20% - Accent5 79 4" xfId="10997"/>
    <cellStyle name="20% - Accent5 8" xfId="90"/>
    <cellStyle name="20% - Accent5 8 2" xfId="11001"/>
    <cellStyle name="20% - Accent5 8 2 2" xfId="11002"/>
    <cellStyle name="20% - Accent5 8 2 3" xfId="11004"/>
    <cellStyle name="20% - Accent5 8 2_MBK1200" xfId="11007"/>
    <cellStyle name="20% - Accent5 8 3" xfId="11012"/>
    <cellStyle name="20% - Accent5 8 4" xfId="5976"/>
    <cellStyle name="20% - Accent5 8 5" xfId="3056"/>
    <cellStyle name="20% - Accent5 8_MBK1200" xfId="4652"/>
    <cellStyle name="20% - Accent5 80" xfId="1047"/>
    <cellStyle name="20% - Accent5 80 2" xfId="9058"/>
    <cellStyle name="20% - Accent5 80 3" xfId="2810"/>
    <cellStyle name="20% - Accent5 80 4" xfId="10969"/>
    <cellStyle name="20% - Accent5 81" xfId="1053"/>
    <cellStyle name="20% - Accent5 81 2" xfId="9066"/>
    <cellStyle name="20% - Accent5 81 3" xfId="10978"/>
    <cellStyle name="20% - Accent5 81 4" xfId="10971"/>
    <cellStyle name="20% - Accent5 82" xfId="1059"/>
    <cellStyle name="20% - Accent5 82 2" xfId="2756"/>
    <cellStyle name="20% - Accent5 82 3" xfId="5557"/>
    <cellStyle name="20% - Accent5 82 4" xfId="10985"/>
    <cellStyle name="20% - Accent5 83" xfId="1065"/>
    <cellStyle name="20% - Accent5 83 2" xfId="6048"/>
    <cellStyle name="20% - Accent5 83 3" xfId="6054"/>
    <cellStyle name="20% - Accent5 83 4" xfId="10989"/>
    <cellStyle name="20% - Accent5 84" xfId="1071"/>
    <cellStyle name="20% - Accent5 84 2" xfId="10996"/>
    <cellStyle name="20% - Accent5 85" xfId="1078"/>
    <cellStyle name="20% - Accent5 85 2" xfId="11013"/>
    <cellStyle name="20% - Accent5 86" xfId="1084"/>
    <cellStyle name="20% - Accent5 86 2" xfId="5764"/>
    <cellStyle name="20% - Accent5 87" xfId="1090"/>
    <cellStyle name="20% - Accent5 87 2" xfId="5771"/>
    <cellStyle name="20% - Accent5 88" xfId="382"/>
    <cellStyle name="20% - Accent5 88 2" xfId="6505"/>
    <cellStyle name="20% - Accent5 89" xfId="1096"/>
    <cellStyle name="20% - Accent5 89 2" xfId="3921"/>
    <cellStyle name="20% - Accent5 9" xfId="99"/>
    <cellStyle name="20% - Accent5 9 2" xfId="11016"/>
    <cellStyle name="20% - Accent5 9 2 2" xfId="11022"/>
    <cellStyle name="20% - Accent5 9 2 3" xfId="11023"/>
    <cellStyle name="20% - Accent5 9 2_MBK1200" xfId="6543"/>
    <cellStyle name="20% - Accent5 9 3" xfId="11026"/>
    <cellStyle name="20% - Accent5 9 4" xfId="11032"/>
    <cellStyle name="20% - Accent5 9 5" xfId="3113"/>
    <cellStyle name="20% - Accent5 9_MBK1200" xfId="11035"/>
    <cellStyle name="20% - Accent5 90" xfId="1077"/>
    <cellStyle name="20% - Accent5 91" xfId="1083"/>
    <cellStyle name="20% - Accent5 92" xfId="1089"/>
    <cellStyle name="20% - Accent5 93" xfId="381"/>
    <cellStyle name="20% - Accent5 94" xfId="1095"/>
    <cellStyle name="20% - Accent5 95" xfId="10"/>
    <cellStyle name="20% - Accent5 96" xfId="32"/>
    <cellStyle name="20% - Accent5 97" xfId="404"/>
    <cellStyle name="20% - Accent5 98" xfId="414"/>
    <cellStyle name="20% - Accent5 99" xfId="1101"/>
    <cellStyle name="20% - Accent6 10" xfId="1102"/>
    <cellStyle name="20% - Accent6 10 2" xfId="9392"/>
    <cellStyle name="20% - Accent6 10 2 2" xfId="11037"/>
    <cellStyle name="20% - Accent6 10 2 3" xfId="7212"/>
    <cellStyle name="20% - Accent6 10 2_MBK1200" xfId="11043"/>
    <cellStyle name="20% - Accent6 10 3" xfId="9399"/>
    <cellStyle name="20% - Accent6 10 4" xfId="11049"/>
    <cellStyle name="20% - Accent6 10 5" xfId="3975"/>
    <cellStyle name="20% - Accent6 10_MBK1200" xfId="11053"/>
    <cellStyle name="20% - Accent6 100" xfId="1103"/>
    <cellStyle name="20% - Accent6 101" xfId="1104"/>
    <cellStyle name="20% - Accent6 102" xfId="717"/>
    <cellStyle name="20% - Accent6 11" xfId="1106"/>
    <cellStyle name="20% - Accent6 11 2" xfId="11054"/>
    <cellStyle name="20% - Accent6 11 2 2" xfId="11070"/>
    <cellStyle name="20% - Accent6 11 2 3" xfId="5971"/>
    <cellStyle name="20% - Accent6 11 2_MBK1200" xfId="11071"/>
    <cellStyle name="20% - Accent6 11 3" xfId="11072"/>
    <cellStyle name="20% - Accent6 11 4" xfId="11075"/>
    <cellStyle name="20% - Accent6 11 5" xfId="9403"/>
    <cellStyle name="20% - Accent6 11_MBK1200" xfId="11076"/>
    <cellStyle name="20% - Accent6 12" xfId="1107"/>
    <cellStyle name="20% - Accent6 12 2" xfId="11079"/>
    <cellStyle name="20% - Accent6 12 2 2" xfId="11089"/>
    <cellStyle name="20% - Accent6 12 2 3" xfId="8627"/>
    <cellStyle name="20% - Accent6 12 2_MBK1200" xfId="11090"/>
    <cellStyle name="20% - Accent6 12 3" xfId="11096"/>
    <cellStyle name="20% - Accent6 12 4" xfId="11097"/>
    <cellStyle name="20% - Accent6 12 5" xfId="5620"/>
    <cellStyle name="20% - Accent6 12_MBK1200" xfId="7609"/>
    <cellStyle name="20% - Accent6 13" xfId="1108"/>
    <cellStyle name="20% - Accent6 13 2" xfId="11106"/>
    <cellStyle name="20% - Accent6 13 2 2" xfId="11115"/>
    <cellStyle name="20% - Accent6 13 2 3" xfId="9100"/>
    <cellStyle name="20% - Accent6 13 3" xfId="11126"/>
    <cellStyle name="20% - Accent6 13 4" xfId="11132"/>
    <cellStyle name="20% - Accent6 13 5" xfId="11100"/>
    <cellStyle name="20% - Accent6 14" xfId="1110"/>
    <cellStyle name="20% - Accent6 14 2" xfId="11143"/>
    <cellStyle name="20% - Accent6 14 2 2" xfId="11157"/>
    <cellStyle name="20% - Accent6 14 2 3" xfId="9127"/>
    <cellStyle name="20% - Accent6 14 3" xfId="11161"/>
    <cellStyle name="20% - Accent6 14 4" xfId="11162"/>
    <cellStyle name="20% - Accent6 14 5" xfId="11137"/>
    <cellStyle name="20% - Accent6 15" xfId="1112"/>
    <cellStyle name="20% - Accent6 15 2" xfId="11168"/>
    <cellStyle name="20% - Accent6 15 2 2" xfId="11175"/>
    <cellStyle name="20% - Accent6 15 2 3" xfId="4240"/>
    <cellStyle name="20% - Accent6 15 3" xfId="11177"/>
    <cellStyle name="20% - Accent6 15 4" xfId="11182"/>
    <cellStyle name="20% - Accent6 15 5" xfId="4512"/>
    <cellStyle name="20% - Accent6 15 6" xfId="11166"/>
    <cellStyle name="20% - Accent6 16" xfId="1114"/>
    <cellStyle name="20% - Accent6 16 2" xfId="11188"/>
    <cellStyle name="20% - Accent6 16 2 2" xfId="4814"/>
    <cellStyle name="20% - Accent6 16 2 3" xfId="4834"/>
    <cellStyle name="20% - Accent6 16 3" xfId="11191"/>
    <cellStyle name="20% - Accent6 16 4" xfId="11195"/>
    <cellStyle name="20% - Accent6 16 5" xfId="11186"/>
    <cellStyle name="20% - Accent6 17" xfId="1116"/>
    <cellStyle name="20% - Accent6 17 2" xfId="11199"/>
    <cellStyle name="20% - Accent6 17 2 2" xfId="10738"/>
    <cellStyle name="20% - Accent6 17 2 3" xfId="6471"/>
    <cellStyle name="20% - Accent6 17 3" xfId="11207"/>
    <cellStyle name="20% - Accent6 17 4" xfId="11211"/>
    <cellStyle name="20% - Accent6 17 5" xfId="11197"/>
    <cellStyle name="20% - Accent6 18" xfId="1118"/>
    <cellStyle name="20% - Accent6 18 2" xfId="11220"/>
    <cellStyle name="20% - Accent6 18 2 2" xfId="11225"/>
    <cellStyle name="20% - Accent6 18 2 3" xfId="9207"/>
    <cellStyle name="20% - Accent6 18 3" xfId="11228"/>
    <cellStyle name="20% - Accent6 18 4" xfId="11231"/>
    <cellStyle name="20% - Accent6 18 5" xfId="11217"/>
    <cellStyle name="20% - Accent6 19" xfId="1120"/>
    <cellStyle name="20% - Accent6 19 2" xfId="4317"/>
    <cellStyle name="20% - Accent6 19 2 2" xfId="11239"/>
    <cellStyle name="20% - Accent6 19 2 3" xfId="5088"/>
    <cellStyle name="20% - Accent6 19 3" xfId="11242"/>
    <cellStyle name="20% - Accent6 19 4" xfId="11245"/>
    <cellStyle name="20% - Accent6 19 5" xfId="11234"/>
    <cellStyle name="20% - Accent6 2" xfId="1121"/>
    <cellStyle name="20% - Accent6 2 10" xfId="11249"/>
    <cellStyle name="20% - Accent6 2 10 2" xfId="11250"/>
    <cellStyle name="20% - Accent6 2 10 3" xfId="11255"/>
    <cellStyle name="20% - Accent6 2 11" xfId="6636"/>
    <cellStyle name="20% - Accent6 2 12" xfId="7986"/>
    <cellStyle name="20% - Accent6 2 13" xfId="6674"/>
    <cellStyle name="20% - Accent6 2 2" xfId="221"/>
    <cellStyle name="20% - Accent6 2 2 2" xfId="1105"/>
    <cellStyle name="20% - Accent6 2 2 2 2" xfId="11059"/>
    <cellStyle name="20% - Accent6 2 2 2 2 2" xfId="11064"/>
    <cellStyle name="20% - Accent6 2 2 2 3" xfId="9409"/>
    <cellStyle name="20% - Accent6 2 2 3" xfId="5622"/>
    <cellStyle name="20% - Accent6 2 2 4" xfId="11103"/>
    <cellStyle name="20% - Accent6 2 2 5" xfId="11258"/>
    <cellStyle name="20% - Accent6 2 2_Annexure" xfId="11261"/>
    <cellStyle name="20% - Accent6 2 3" xfId="223"/>
    <cellStyle name="20% - Accent6 2 3 2" xfId="2858"/>
    <cellStyle name="20% - Accent6 2 3 3" xfId="3194"/>
    <cellStyle name="20% - Accent6 2 3 4" xfId="11275"/>
    <cellStyle name="20% - Accent6 2 3 5" xfId="4990"/>
    <cellStyle name="20% - Accent6 2 4" xfId="226"/>
    <cellStyle name="20% - Accent6 2 4 2" xfId="9437"/>
    <cellStyle name="20% - Accent6 2 4 3" xfId="5808"/>
    <cellStyle name="20% - Accent6 2 4 4" xfId="5009"/>
    <cellStyle name="20% - Accent6 2 5" xfId="1122"/>
    <cellStyle name="20% - Accent6 2 5 2" xfId="9452"/>
    <cellStyle name="20% - Accent6 2 5 3" xfId="11276"/>
    <cellStyle name="20% - Accent6 2 5 4" xfId="5025"/>
    <cellStyle name="20% - Accent6 2 6" xfId="1123"/>
    <cellStyle name="20% - Accent6 2 6 2" xfId="11279"/>
    <cellStyle name="20% - Accent6 2 7" xfId="5074"/>
    <cellStyle name="20% - Accent6 2 8" xfId="4380"/>
    <cellStyle name="20% - Accent6 2 8 2" xfId="4396"/>
    <cellStyle name="20% - Accent6 2 9" xfId="4425"/>
    <cellStyle name="20% - Accent6 2_April 2009 Report" xfId="10364"/>
    <cellStyle name="20% - Accent6 20" xfId="1111"/>
    <cellStyle name="20% - Accent6 20 2" xfId="11167"/>
    <cellStyle name="20% - Accent6 20 2 2" xfId="11174"/>
    <cellStyle name="20% - Accent6 20 2 3" xfId="4239"/>
    <cellStyle name="20% - Accent6 20 3" xfId="11176"/>
    <cellStyle name="20% - Accent6 20 4" xfId="11181"/>
    <cellStyle name="20% - Accent6 20 5" xfId="11165"/>
    <cellStyle name="20% - Accent6 21" xfId="1113"/>
    <cellStyle name="20% - Accent6 21 2" xfId="11187"/>
    <cellStyle name="20% - Accent6 21 2 2" xfId="4813"/>
    <cellStyle name="20% - Accent6 21 2 3" xfId="4833"/>
    <cellStyle name="20% - Accent6 21 3" xfId="11190"/>
    <cellStyle name="20% - Accent6 21 4" xfId="11194"/>
    <cellStyle name="20% - Accent6 21 5" xfId="11185"/>
    <cellStyle name="20% - Accent6 22" xfId="1115"/>
    <cellStyle name="20% - Accent6 22 2" xfId="11198"/>
    <cellStyle name="20% - Accent6 22 2 2" xfId="10737"/>
    <cellStyle name="20% - Accent6 22 2 3" xfId="6470"/>
    <cellStyle name="20% - Accent6 22 3" xfId="11206"/>
    <cellStyle name="20% - Accent6 22 4" xfId="11210"/>
    <cellStyle name="20% - Accent6 22 5" xfId="11196"/>
    <cellStyle name="20% - Accent6 23" xfId="1117"/>
    <cellStyle name="20% - Accent6 23 2" xfId="11219"/>
    <cellStyle name="20% - Accent6 23 2 2" xfId="11224"/>
    <cellStyle name="20% - Accent6 23 2 3" xfId="9206"/>
    <cellStyle name="20% - Accent6 23 3" xfId="11227"/>
    <cellStyle name="20% - Accent6 23 4" xfId="11230"/>
    <cellStyle name="20% - Accent6 23 5" xfId="11216"/>
    <cellStyle name="20% - Accent6 24" xfId="1119"/>
    <cellStyle name="20% - Accent6 24 2" xfId="4316"/>
    <cellStyle name="20% - Accent6 24 2 2" xfId="11238"/>
    <cellStyle name="20% - Accent6 24 2 3" xfId="5087"/>
    <cellStyle name="20% - Accent6 24 3" xfId="11241"/>
    <cellStyle name="20% - Accent6 24 4" xfId="11244"/>
    <cellStyle name="20% - Accent6 24 5" xfId="11233"/>
    <cellStyle name="20% - Accent6 25" xfId="1125"/>
    <cellStyle name="20% - Accent6 25 2" xfId="11290"/>
    <cellStyle name="20% - Accent6 25 2 2" xfId="11303"/>
    <cellStyle name="20% - Accent6 25 2 3" xfId="6865"/>
    <cellStyle name="20% - Accent6 25 3" xfId="11309"/>
    <cellStyle name="20% - Accent6 25 4" xfId="11314"/>
    <cellStyle name="20% - Accent6 25 5" xfId="11283"/>
    <cellStyle name="20% - Accent6 26" xfId="1127"/>
    <cellStyle name="20% - Accent6 26 2" xfId="10241"/>
    <cellStyle name="20% - Accent6 26 2 2" xfId="11321"/>
    <cellStyle name="20% - Accent6 26 2 3" xfId="9235"/>
    <cellStyle name="20% - Accent6 26 3" xfId="11323"/>
    <cellStyle name="20% - Accent6 26 4" xfId="11326"/>
    <cellStyle name="20% - Accent6 26 5" xfId="11317"/>
    <cellStyle name="20% - Accent6 27" xfId="1129"/>
    <cellStyle name="20% - Accent6 27 2" xfId="11331"/>
    <cellStyle name="20% - Accent6 27 2 2" xfId="11336"/>
    <cellStyle name="20% - Accent6 27 2 3" xfId="5544"/>
    <cellStyle name="20% - Accent6 27 3" xfId="10096"/>
    <cellStyle name="20% - Accent6 27 4" xfId="10103"/>
    <cellStyle name="20% - Accent6 27 5" xfId="11328"/>
    <cellStyle name="20% - Accent6 28" xfId="1131"/>
    <cellStyle name="20% - Accent6 28 2" xfId="11343"/>
    <cellStyle name="20% - Accent6 28 2 2" xfId="7516"/>
    <cellStyle name="20% - Accent6 28 2 3" xfId="9277"/>
    <cellStyle name="20% - Accent6 28 3" xfId="11347"/>
    <cellStyle name="20% - Accent6 28 4" xfId="10431"/>
    <cellStyle name="20% - Accent6 28 5" xfId="11339"/>
    <cellStyle name="20% - Accent6 29" xfId="1134"/>
    <cellStyle name="20% - Accent6 29 2" xfId="11350"/>
    <cellStyle name="20% - Accent6 29 2 2" xfId="11353"/>
    <cellStyle name="20% - Accent6 29 2 3" xfId="9295"/>
    <cellStyle name="20% - Accent6 29 3" xfId="11359"/>
    <cellStyle name="20% - Accent6 29 4" xfId="10447"/>
    <cellStyle name="20% - Accent6 29 5" xfId="9947"/>
    <cellStyle name="20% - Accent6 3" xfId="1135"/>
    <cellStyle name="20% - Accent6 3 2" xfId="1136"/>
    <cellStyle name="20% - Accent6 3 2 2" xfId="1137"/>
    <cellStyle name="20% - Accent6 3 2 2 2" xfId="11363"/>
    <cellStyle name="20% - Accent6 3 2 3" xfId="4910"/>
    <cellStyle name="20% - Accent6 3 3" xfId="1138"/>
    <cellStyle name="20% - Accent6 3 3 2" xfId="4934"/>
    <cellStyle name="20% - Accent6 3 4" xfId="11367"/>
    <cellStyle name="20% - Accent6 3 5" xfId="11370"/>
    <cellStyle name="20% - Accent6 3 6" xfId="11374"/>
    <cellStyle name="20% - Accent6 3_Annexure" xfId="11377"/>
    <cellStyle name="20% - Accent6 30" xfId="1124"/>
    <cellStyle name="20% - Accent6 30 2" xfId="11289"/>
    <cellStyle name="20% - Accent6 30 2 2" xfId="11302"/>
    <cellStyle name="20% - Accent6 30 2 3" xfId="6864"/>
    <cellStyle name="20% - Accent6 30 3" xfId="11308"/>
    <cellStyle name="20% - Accent6 30 4" xfId="11313"/>
    <cellStyle name="20% - Accent6 30 5" xfId="11282"/>
    <cellStyle name="20% - Accent6 31" xfId="1126"/>
    <cellStyle name="20% - Accent6 31 2" xfId="10240"/>
    <cellStyle name="20% - Accent6 31 2 2" xfId="11320"/>
    <cellStyle name="20% - Accent6 31 2 3" xfId="9234"/>
    <cellStyle name="20% - Accent6 31 3" xfId="11322"/>
    <cellStyle name="20% - Accent6 31 4" xfId="11325"/>
    <cellStyle name="20% - Accent6 31 5" xfId="11316"/>
    <cellStyle name="20% - Accent6 32" xfId="1128"/>
    <cellStyle name="20% - Accent6 32 2" xfId="11330"/>
    <cellStyle name="20% - Accent6 32 2 2" xfId="11335"/>
    <cellStyle name="20% - Accent6 32 2 3" xfId="5543"/>
    <cellStyle name="20% - Accent6 32 3" xfId="10095"/>
    <cellStyle name="20% - Accent6 32 4" xfId="10102"/>
    <cellStyle name="20% - Accent6 32 5" xfId="11327"/>
    <cellStyle name="20% - Accent6 33" xfId="1130"/>
    <cellStyle name="20% - Accent6 33 2" xfId="11342"/>
    <cellStyle name="20% - Accent6 33 2 2" xfId="7515"/>
    <cellStyle name="20% - Accent6 33 2 3" xfId="9276"/>
    <cellStyle name="20% - Accent6 33 3" xfId="11346"/>
    <cellStyle name="20% - Accent6 33 4" xfId="10430"/>
    <cellStyle name="20% - Accent6 33 5" xfId="11338"/>
    <cellStyle name="20% - Accent6 34" xfId="1133"/>
    <cellStyle name="20% - Accent6 34 2" xfId="11349"/>
    <cellStyle name="20% - Accent6 34 2 2" xfId="11352"/>
    <cellStyle name="20% - Accent6 34 2 3" xfId="9294"/>
    <cellStyle name="20% - Accent6 34 3" xfId="11358"/>
    <cellStyle name="20% - Accent6 34 4" xfId="10446"/>
    <cellStyle name="20% - Accent6 34 5" xfId="9946"/>
    <cellStyle name="20% - Accent6 35" xfId="1141"/>
    <cellStyle name="20% - Accent6 35 2" xfId="11382"/>
    <cellStyle name="20% - Accent6 35 2 2" xfId="11388"/>
    <cellStyle name="20% - Accent6 35 2 3" xfId="9313"/>
    <cellStyle name="20% - Accent6 35 3" xfId="5261"/>
    <cellStyle name="20% - Accent6 35 4" xfId="10454"/>
    <cellStyle name="20% - Accent6 35 5" xfId="11379"/>
    <cellStyle name="20% - Accent6 36" xfId="1145"/>
    <cellStyle name="20% - Accent6 36 2" xfId="11407"/>
    <cellStyle name="20% - Accent6 36 2 2" xfId="11411"/>
    <cellStyle name="20% - Accent6 36 2 3" xfId="6729"/>
    <cellStyle name="20% - Accent6 36 3" xfId="11413"/>
    <cellStyle name="20% - Accent6 36 4" xfId="11052"/>
    <cellStyle name="20% - Accent6 36 5" xfId="11401"/>
    <cellStyle name="20% - Accent6 37" xfId="1148"/>
    <cellStyle name="20% - Accent6 37 2" xfId="11418"/>
    <cellStyle name="20% - Accent6 37 2 2" xfId="11420"/>
    <cellStyle name="20% - Accent6 37 2 3" xfId="9339"/>
    <cellStyle name="20% - Accent6 37 3" xfId="11422"/>
    <cellStyle name="20% - Accent6 37 4" xfId="11429"/>
    <cellStyle name="20% - Accent6 37 5" xfId="11415"/>
    <cellStyle name="20% - Accent6 38" xfId="20"/>
    <cellStyle name="20% - Accent6 38 2" xfId="3464"/>
    <cellStyle name="20% - Accent6 38 2 2" xfId="2959"/>
    <cellStyle name="20% - Accent6 38 2 3" xfId="9354"/>
    <cellStyle name="20% - Accent6 38 3" xfId="3484"/>
    <cellStyle name="20% - Accent6 38 4" xfId="2998"/>
    <cellStyle name="20% - Accent6 38 5" xfId="11431"/>
    <cellStyle name="20% - Accent6 39" xfId="1151"/>
    <cellStyle name="20% - Accent6 39 2" xfId="11439"/>
    <cellStyle name="20% - Accent6 39 2 2" xfId="11444"/>
    <cellStyle name="20% - Accent6 39 2 3" xfId="9363"/>
    <cellStyle name="20% - Accent6 39 3" xfId="11448"/>
    <cellStyle name="20% - Accent6 39 4" xfId="11452"/>
    <cellStyle name="20% - Accent6 39 5" xfId="11435"/>
    <cellStyle name="20% - Accent6 4" xfId="1152"/>
    <cellStyle name="20% - Accent6 4 2" xfId="1153"/>
    <cellStyle name="20% - Accent6 4 2 2" xfId="11463"/>
    <cellStyle name="20% - Accent6 4 2 3" xfId="11468"/>
    <cellStyle name="20% - Accent6 4 2 4" xfId="11457"/>
    <cellStyle name="20% - Accent6 4 2_Annexure" xfId="11472"/>
    <cellStyle name="20% - Accent6 4 3" xfId="11477"/>
    <cellStyle name="20% - Accent6 4 4" xfId="9766"/>
    <cellStyle name="20% - Accent6 4 5" xfId="6001"/>
    <cellStyle name="20% - Accent6 4 6" xfId="11479"/>
    <cellStyle name="20% - Accent6 4 7" xfId="4936"/>
    <cellStyle name="20% - Accent6 4_Annexure" xfId="9258"/>
    <cellStyle name="20% - Accent6 40" xfId="1140"/>
    <cellStyle name="20% - Accent6 40 2" xfId="11381"/>
    <cellStyle name="20% - Accent6 40 2 2" xfId="11387"/>
    <cellStyle name="20% - Accent6 40 2 3" xfId="9312"/>
    <cellStyle name="20% - Accent6 40 3" xfId="5260"/>
    <cellStyle name="20% - Accent6 40 4" xfId="10453"/>
    <cellStyle name="20% - Accent6 40 5" xfId="11378"/>
    <cellStyle name="20% - Accent6 41" xfId="1144"/>
    <cellStyle name="20% - Accent6 41 2" xfId="11406"/>
    <cellStyle name="20% - Accent6 41 2 2" xfId="11410"/>
    <cellStyle name="20% - Accent6 41 2 3" xfId="6728"/>
    <cellStyle name="20% - Accent6 41 3" xfId="11412"/>
    <cellStyle name="20% - Accent6 41 4" xfId="11051"/>
    <cellStyle name="20% - Accent6 41 5" xfId="11400"/>
    <cellStyle name="20% - Accent6 42" xfId="1147"/>
    <cellStyle name="20% - Accent6 42 2" xfId="11417"/>
    <cellStyle name="20% - Accent6 42 2 2" xfId="11419"/>
    <cellStyle name="20% - Accent6 42 2 3" xfId="9338"/>
    <cellStyle name="20% - Accent6 42 3" xfId="11421"/>
    <cellStyle name="20% - Accent6 42 4" xfId="11428"/>
    <cellStyle name="20% - Accent6 42 5" xfId="11414"/>
    <cellStyle name="20% - Accent6 43" xfId="19"/>
    <cellStyle name="20% - Accent6 43 2" xfId="3463"/>
    <cellStyle name="20% - Accent6 43 2 2" xfId="2958"/>
    <cellStyle name="20% - Accent6 43 2 3" xfId="9353"/>
    <cellStyle name="20% - Accent6 43 3" xfId="3483"/>
    <cellStyle name="20% - Accent6 43 4" xfId="2997"/>
    <cellStyle name="20% - Accent6 43 5" xfId="11430"/>
    <cellStyle name="20% - Accent6 44" xfId="1150"/>
    <cellStyle name="20% - Accent6 44 2" xfId="11438"/>
    <cellStyle name="20% - Accent6 44 2 2" xfId="11443"/>
    <cellStyle name="20% - Accent6 44 2 3" xfId="9362"/>
    <cellStyle name="20% - Accent6 44 3" xfId="11447"/>
    <cellStyle name="20% - Accent6 44 4" xfId="11451"/>
    <cellStyle name="20% - Accent6 44 5" xfId="11434"/>
    <cellStyle name="20% - Accent6 45" xfId="1156"/>
    <cellStyle name="20% - Accent6 45 2" xfId="3279"/>
    <cellStyle name="20% - Accent6 45 2 2" xfId="11488"/>
    <cellStyle name="20% - Accent6 45 2 3" xfId="9381"/>
    <cellStyle name="20% - Accent6 45 3" xfId="3320"/>
    <cellStyle name="20% - Accent6 45 4" xfId="6519"/>
    <cellStyle name="20% - Accent6 45 5" xfId="11481"/>
    <cellStyle name="20% - Accent6 46" xfId="1159"/>
    <cellStyle name="20% - Accent6 46 2" xfId="4715"/>
    <cellStyle name="20% - Accent6 46 2 2" xfId="3735"/>
    <cellStyle name="20% - Accent6 46 2 3" xfId="9398"/>
    <cellStyle name="20% - Accent6 46 3" xfId="2708"/>
    <cellStyle name="20% - Accent6 46 4" xfId="11493"/>
    <cellStyle name="20% - Accent6 46 5" xfId="5247"/>
    <cellStyle name="20% - Accent6 47" xfId="1162"/>
    <cellStyle name="20% - Accent6 47 2" xfId="11496"/>
    <cellStyle name="20% - Accent6 47 2 2" xfId="6117"/>
    <cellStyle name="20% - Accent6 47 2 3" xfId="4078"/>
    <cellStyle name="20% - Accent6 47 3" xfId="11499"/>
    <cellStyle name="20% - Accent6 47 4" xfId="11502"/>
    <cellStyle name="20% - Accent6 47 5" xfId="5375"/>
    <cellStyle name="20% - Accent6 48" xfId="1165"/>
    <cellStyle name="20% - Accent6 48 2" xfId="9037"/>
    <cellStyle name="20% - Accent6 48 2 2" xfId="11506"/>
    <cellStyle name="20% - Accent6 48 2 3" xfId="11509"/>
    <cellStyle name="20% - Accent6 48 3" xfId="11512"/>
    <cellStyle name="20% - Accent6 48 4" xfId="11515"/>
    <cellStyle name="20% - Accent6 48 5" xfId="5393"/>
    <cellStyle name="20% - Accent6 49" xfId="1167"/>
    <cellStyle name="20% - Accent6 49 2" xfId="11523"/>
    <cellStyle name="20% - Accent6 49 2 2" xfId="11526"/>
    <cellStyle name="20% - Accent6 49 2 3" xfId="11529"/>
    <cellStyle name="20% - Accent6 49 3" xfId="11532"/>
    <cellStyle name="20% - Accent6 49 4" xfId="10841"/>
    <cellStyle name="20% - Accent6 49 5" xfId="11518"/>
    <cellStyle name="20% - Accent6 5" xfId="1168"/>
    <cellStyle name="20% - Accent6 5 2" xfId="42"/>
    <cellStyle name="20% - Accent6 5 2 2" xfId="11537"/>
    <cellStyle name="20% - Accent6 5 2 3" xfId="11538"/>
    <cellStyle name="20% - Accent6 5 2 4" xfId="11535"/>
    <cellStyle name="20% - Accent6 5 2_Annexure" xfId="11540"/>
    <cellStyle name="20% - Accent6 5 3" xfId="11545"/>
    <cellStyle name="20% - Accent6 5 4" xfId="11548"/>
    <cellStyle name="20% - Accent6 5 5" xfId="11554"/>
    <cellStyle name="20% - Accent6 5 6" xfId="11556"/>
    <cellStyle name="20% - Accent6 5 7" xfId="4945"/>
    <cellStyle name="20% - Accent6 5_Annexure" xfId="4968"/>
    <cellStyle name="20% - Accent6 50" xfId="1155"/>
    <cellStyle name="20% - Accent6 50 2" xfId="3278"/>
    <cellStyle name="20% - Accent6 50 2 2" xfId="11487"/>
    <cellStyle name="20% - Accent6 50 2 3" xfId="9380"/>
    <cellStyle name="20% - Accent6 50 3" xfId="3319"/>
    <cellStyle name="20% - Accent6 50 4" xfId="6518"/>
    <cellStyle name="20% - Accent6 50 5" xfId="11480"/>
    <cellStyle name="20% - Accent6 51" xfId="1158"/>
    <cellStyle name="20% - Accent6 51 2" xfId="4714"/>
    <cellStyle name="20% - Accent6 51 2 2" xfId="3734"/>
    <cellStyle name="20% - Accent6 51 2 3" xfId="9397"/>
    <cellStyle name="20% - Accent6 51 3" xfId="2707"/>
    <cellStyle name="20% - Accent6 51 4" xfId="11492"/>
    <cellStyle name="20% - Accent6 51 5" xfId="5246"/>
    <cellStyle name="20% - Accent6 52" xfId="1161"/>
    <cellStyle name="20% - Accent6 52 2" xfId="11495"/>
    <cellStyle name="20% - Accent6 52 2 2" xfId="6116"/>
    <cellStyle name="20% - Accent6 52 2 3" xfId="4077"/>
    <cellStyle name="20% - Accent6 52 3" xfId="11498"/>
    <cellStyle name="20% - Accent6 52 4" xfId="11501"/>
    <cellStyle name="20% - Accent6 52 5" xfId="5374"/>
    <cellStyle name="20% - Accent6 53" xfId="1164"/>
    <cellStyle name="20% - Accent6 53 2" xfId="9036"/>
    <cellStyle name="20% - Accent6 53 2 2" xfId="11505"/>
    <cellStyle name="20% - Accent6 53 2 3" xfId="11508"/>
    <cellStyle name="20% - Accent6 53 3" xfId="11511"/>
    <cellStyle name="20% - Accent6 53 4" xfId="11514"/>
    <cellStyle name="20% - Accent6 53 5" xfId="5392"/>
    <cellStyle name="20% - Accent6 54" xfId="1166"/>
    <cellStyle name="20% - Accent6 54 2" xfId="11522"/>
    <cellStyle name="20% - Accent6 54 2 2" xfId="11525"/>
    <cellStyle name="20% - Accent6 54 2 3" xfId="11528"/>
    <cellStyle name="20% - Accent6 54 3" xfId="11531"/>
    <cellStyle name="20% - Accent6 54 4" xfId="10840"/>
    <cellStyle name="20% - Accent6 54 5" xfId="11517"/>
    <cellStyle name="20% - Accent6 55" xfId="1170"/>
    <cellStyle name="20% - Accent6 55 2" xfId="4075"/>
    <cellStyle name="20% - Accent6 55 2 2" xfId="3493"/>
    <cellStyle name="20% - Accent6 55 2 3" xfId="11559"/>
    <cellStyle name="20% - Accent6 55 3" xfId="11562"/>
    <cellStyle name="20% - Accent6 55 4" xfId="11564"/>
    <cellStyle name="20% - Accent6 55 5" xfId="9424"/>
    <cellStyle name="20% - Accent6 56" xfId="1172"/>
    <cellStyle name="20% - Accent6 56 2" xfId="11570"/>
    <cellStyle name="20% - Accent6 56 2 2" xfId="11575"/>
    <cellStyle name="20% - Accent6 56 2 3" xfId="11580"/>
    <cellStyle name="20% - Accent6 56 3" xfId="11586"/>
    <cellStyle name="20% - Accent6 56 4" xfId="11591"/>
    <cellStyle name="20% - Accent6 56 5" xfId="2850"/>
    <cellStyle name="20% - Accent6 57" xfId="1174"/>
    <cellStyle name="20% - Accent6 57 2" xfId="11594"/>
    <cellStyle name="20% - Accent6 57 2 2" xfId="11596"/>
    <cellStyle name="20% - Accent6 57 2 3" xfId="11598"/>
    <cellStyle name="20% - Accent6 57 3" xfId="11601"/>
    <cellStyle name="20% - Accent6 57 4" xfId="11604"/>
    <cellStyle name="20% - Accent6 57 5" xfId="3197"/>
    <cellStyle name="20% - Accent6 58" xfId="1176"/>
    <cellStyle name="20% - Accent6 58 2" xfId="11610"/>
    <cellStyle name="20% - Accent6 58 2 2" xfId="11615"/>
    <cellStyle name="20% - Accent6 58 2 3" xfId="11623"/>
    <cellStyle name="20% - Accent6 58 3" xfId="11631"/>
    <cellStyle name="20% - Accent6 58 4" xfId="11638"/>
    <cellStyle name="20% - Accent6 58 5" xfId="11264"/>
    <cellStyle name="20% - Accent6 59" xfId="1179"/>
    <cellStyle name="20% - Accent6 59 2" xfId="11643"/>
    <cellStyle name="20% - Accent6 59 2 2" xfId="11651"/>
    <cellStyle name="20% - Accent6 59 2 3" xfId="11657"/>
    <cellStyle name="20% - Accent6 59 3" xfId="11659"/>
    <cellStyle name="20% - Accent6 59 4" xfId="11662"/>
    <cellStyle name="20% - Accent6 59 5" xfId="3588"/>
    <cellStyle name="20% - Accent6 6" xfId="1180"/>
    <cellStyle name="20% - Accent6 6 2" xfId="801"/>
    <cellStyle name="20% - Accent6 6 2 2" xfId="9657"/>
    <cellStyle name="20% - Accent6 6 2 3" xfId="4563"/>
    <cellStyle name="20% - Accent6 6 2 4" xfId="10423"/>
    <cellStyle name="20% - Accent6 6 2_Annexure" xfId="11665"/>
    <cellStyle name="20% - Accent6 6 3" xfId="11671"/>
    <cellStyle name="20% - Accent6 6 4" xfId="11677"/>
    <cellStyle name="20% - Accent6 6 5" xfId="11681"/>
    <cellStyle name="20% - Accent6 6 6" xfId="11684"/>
    <cellStyle name="20% - Accent6 6 7" xfId="11664"/>
    <cellStyle name="20% - Accent6 6_Annexure" xfId="10669"/>
    <cellStyle name="20% - Accent6 60" xfId="1169"/>
    <cellStyle name="20% - Accent6 60 2" xfId="4074"/>
    <cellStyle name="20% - Accent6 60 3" xfId="11561"/>
    <cellStyle name="20% - Accent6 60 4" xfId="9423"/>
    <cellStyle name="20% - Accent6 61" xfId="1171"/>
    <cellStyle name="20% - Accent6 61 2" xfId="11569"/>
    <cellStyle name="20% - Accent6 61 3" xfId="11585"/>
    <cellStyle name="20% - Accent6 61 4" xfId="2849"/>
    <cellStyle name="20% - Accent6 62" xfId="1173"/>
    <cellStyle name="20% - Accent6 62 2" xfId="11593"/>
    <cellStyle name="20% - Accent6 62 3" xfId="11600"/>
    <cellStyle name="20% - Accent6 62 4" xfId="3196"/>
    <cellStyle name="20% - Accent6 63" xfId="1175"/>
    <cellStyle name="20% - Accent6 63 2" xfId="11609"/>
    <cellStyle name="20% - Accent6 63 3" xfId="11630"/>
    <cellStyle name="20% - Accent6 63 4" xfId="11263"/>
    <cellStyle name="20% - Accent6 64" xfId="1178"/>
    <cellStyle name="20% - Accent6 64 2" xfId="11642"/>
    <cellStyle name="20% - Accent6 64 3" xfId="11658"/>
    <cellStyle name="20% - Accent6 64 4" xfId="3587"/>
    <cellStyle name="20% - Accent6 65" xfId="1182"/>
    <cellStyle name="20% - Accent6 65 2" xfId="11690"/>
    <cellStyle name="20% - Accent6 65 3" xfId="11693"/>
    <cellStyle name="20% - Accent6 65 4" xfId="3633"/>
    <cellStyle name="20% - Accent6 66" xfId="1184"/>
    <cellStyle name="20% - Accent6 66 2" xfId="11705"/>
    <cellStyle name="20% - Accent6 66 3" xfId="11709"/>
    <cellStyle name="20% - Accent6 66 4" xfId="11701"/>
    <cellStyle name="20% - Accent6 67" xfId="1186"/>
    <cellStyle name="20% - Accent6 67 2" xfId="6020"/>
    <cellStyle name="20% - Accent6 67 3" xfId="6431"/>
    <cellStyle name="20% - Accent6 67 4" xfId="8899"/>
    <cellStyle name="20% - Accent6 68" xfId="1188"/>
    <cellStyle name="20% - Accent6 68 2" xfId="11719"/>
    <cellStyle name="20% - Accent6 68 3" xfId="11722"/>
    <cellStyle name="20% - Accent6 68 4" xfId="11715"/>
    <cellStyle name="20% - Accent6 69" xfId="1190"/>
    <cellStyle name="20% - Accent6 69 2" xfId="3249"/>
    <cellStyle name="20% - Accent6 69 3" xfId="3316"/>
    <cellStyle name="20% - Accent6 69 4" xfId="11726"/>
    <cellStyle name="20% - Accent6 7" xfId="1191"/>
    <cellStyle name="20% - Accent6 7 10" xfId="11731"/>
    <cellStyle name="20% - Accent6 7 11" xfId="9009"/>
    <cellStyle name="20% - Accent6 7 12" xfId="11729"/>
    <cellStyle name="20% - Accent6 7 2" xfId="1192"/>
    <cellStyle name="20% - Accent6 7 2 2" xfId="10117"/>
    <cellStyle name="20% - Accent6 7 2 3" xfId="10121"/>
    <cellStyle name="20% - Accent6 7 2 4" xfId="5173"/>
    <cellStyle name="20% - Accent6 7 2_MBK1200" xfId="5584"/>
    <cellStyle name="20% - Accent6 7 3" xfId="11737"/>
    <cellStyle name="20% - Accent6 7 4" xfId="11742"/>
    <cellStyle name="20% - Accent6 7 5" xfId="11747"/>
    <cellStyle name="20% - Accent6 7 6" xfId="11753"/>
    <cellStyle name="20% - Accent6 7 7" xfId="11760"/>
    <cellStyle name="20% - Accent6 7 8" xfId="11763"/>
    <cellStyle name="20% - Accent6 7 9" xfId="11766"/>
    <cellStyle name="20% - Accent6 7_Annexure" xfId="11769"/>
    <cellStyle name="20% - Accent6 70" xfId="1181"/>
    <cellStyle name="20% - Accent6 70 2" xfId="11689"/>
    <cellStyle name="20% - Accent6 70 3" xfId="11692"/>
    <cellStyle name="20% - Accent6 70 4" xfId="3632"/>
    <cellStyle name="20% - Accent6 71" xfId="1183"/>
    <cellStyle name="20% - Accent6 71 2" xfId="11704"/>
    <cellStyle name="20% - Accent6 71 3" xfId="11708"/>
    <cellStyle name="20% - Accent6 71 4" xfId="11700"/>
    <cellStyle name="20% - Accent6 72" xfId="1185"/>
    <cellStyle name="20% - Accent6 72 2" xfId="6019"/>
    <cellStyle name="20% - Accent6 72 3" xfId="6430"/>
    <cellStyle name="20% - Accent6 72 4" xfId="8898"/>
    <cellStyle name="20% - Accent6 73" xfId="1187"/>
    <cellStyle name="20% - Accent6 73 2" xfId="11718"/>
    <cellStyle name="20% - Accent6 73 3" xfId="11721"/>
    <cellStyle name="20% - Accent6 73 4" xfId="11714"/>
    <cellStyle name="20% - Accent6 74" xfId="1189"/>
    <cellStyle name="20% - Accent6 74 2" xfId="3248"/>
    <cellStyle name="20% - Accent6 74 3" xfId="3315"/>
    <cellStyle name="20% - Accent6 74 4" xfId="11725"/>
    <cellStyle name="20% - Accent6 75" xfId="1195"/>
    <cellStyle name="20% - Accent6 75 2" xfId="11774"/>
    <cellStyle name="20% - Accent6 75 3" xfId="11783"/>
    <cellStyle name="20% - Accent6 75 4" xfId="11771"/>
    <cellStyle name="20% - Accent6 76" xfId="1198"/>
    <cellStyle name="20% - Accent6 76 2" xfId="4545"/>
    <cellStyle name="20% - Accent6 76 3" xfId="4553"/>
    <cellStyle name="20% - Accent6 76 4" xfId="11785"/>
    <cellStyle name="20% - Accent6 77" xfId="1200"/>
    <cellStyle name="20% - Accent6 77 2" xfId="5779"/>
    <cellStyle name="20% - Accent6 77 3" xfId="5801"/>
    <cellStyle name="20% - Accent6 77 4" xfId="5305"/>
    <cellStyle name="20% - Accent6 78" xfId="1202"/>
    <cellStyle name="20% - Accent6 78 2" xfId="11789"/>
    <cellStyle name="20% - Accent6 78 3" xfId="11794"/>
    <cellStyle name="20% - Accent6 78 4" xfId="10856"/>
    <cellStyle name="20% - Accent6 79" xfId="1205"/>
    <cellStyle name="20% - Accent6 79 2" xfId="11796"/>
    <cellStyle name="20% - Accent6 79 3" xfId="11797"/>
    <cellStyle name="20% - Accent6 79 4" xfId="10860"/>
    <cellStyle name="20% - Accent6 8" xfId="1208"/>
    <cellStyle name="20% - Accent6 8 2" xfId="5190"/>
    <cellStyle name="20% - Accent6 8 2 2" xfId="9420"/>
    <cellStyle name="20% - Accent6 8 2 3" xfId="9430"/>
    <cellStyle name="20% - Accent6 8 2_MBK1200" xfId="11717"/>
    <cellStyle name="20% - Accent6 8 3" xfId="11806"/>
    <cellStyle name="20% - Accent6 8 4" xfId="11814"/>
    <cellStyle name="20% - Accent6 8 5" xfId="11799"/>
    <cellStyle name="20% - Accent6 8_MBK1200" xfId="10918"/>
    <cellStyle name="20% - Accent6 80" xfId="1194"/>
    <cellStyle name="20% - Accent6 80 2" xfId="11773"/>
    <cellStyle name="20% - Accent6 80 3" xfId="11782"/>
    <cellStyle name="20% - Accent6 80 4" xfId="11770"/>
    <cellStyle name="20% - Accent6 81" xfId="1197"/>
    <cellStyle name="20% - Accent6 81 2" xfId="4544"/>
    <cellStyle name="20% - Accent6 81 3" xfId="4552"/>
    <cellStyle name="20% - Accent6 81 4" xfId="11784"/>
    <cellStyle name="20% - Accent6 82" xfId="1199"/>
    <cellStyle name="20% - Accent6 82 2" xfId="5778"/>
    <cellStyle name="20% - Accent6 82 3" xfId="5800"/>
    <cellStyle name="20% - Accent6 82 4" xfId="5304"/>
    <cellStyle name="20% - Accent6 83" xfId="1201"/>
    <cellStyle name="20% - Accent6 83 2" xfId="11788"/>
    <cellStyle name="20% - Accent6 83 3" xfId="11793"/>
    <cellStyle name="20% - Accent6 83 4" xfId="10855"/>
    <cellStyle name="20% - Accent6 84" xfId="1204"/>
    <cellStyle name="20% - Accent6 84 2" xfId="10859"/>
    <cellStyle name="20% - Accent6 85" xfId="1211"/>
    <cellStyle name="20% - Accent6 85 2" xfId="10862"/>
    <cellStyle name="20% - Accent6 86" xfId="1214"/>
    <cellStyle name="20% - Accent6 86 2" xfId="11817"/>
    <cellStyle name="20% - Accent6 87" xfId="1217"/>
    <cellStyle name="20% - Accent6 87 2" xfId="11819"/>
    <cellStyle name="20% - Accent6 88" xfId="1221"/>
    <cellStyle name="20% - Accent6 88 2" xfId="11821"/>
    <cellStyle name="20% - Accent6 89" xfId="1223"/>
    <cellStyle name="20% - Accent6 89 2" xfId="11825"/>
    <cellStyle name="20% - Accent6 9" xfId="1225"/>
    <cellStyle name="20% - Accent6 9 2" xfId="11835"/>
    <cellStyle name="20% - Accent6 9 2 2" xfId="11841"/>
    <cellStyle name="20% - Accent6 9 2 3" xfId="11842"/>
    <cellStyle name="20% - Accent6 9 2_MBK1200" xfId="11849"/>
    <cellStyle name="20% - Accent6 9 3" xfId="10235"/>
    <cellStyle name="20% - Accent6 9 4" xfId="11860"/>
    <cellStyle name="20% - Accent6 9 5" xfId="11831"/>
    <cellStyle name="20% - Accent6 9_MBK1200" xfId="9521"/>
    <cellStyle name="20% - Accent6 90" xfId="1210"/>
    <cellStyle name="20% - Accent6 91" xfId="1213"/>
    <cellStyle name="20% - Accent6 92" xfId="1216"/>
    <cellStyle name="20% - Accent6 93" xfId="1220"/>
    <cellStyle name="20% - Accent6 94" xfId="1222"/>
    <cellStyle name="20% - Accent6 95" xfId="1226"/>
    <cellStyle name="20% - Accent6 96" xfId="1227"/>
    <cellStyle name="20% - Accent6 97" xfId="1228"/>
    <cellStyle name="20% - Accent6 98" xfId="1229"/>
    <cellStyle name="20% - Accent6 99" xfId="1231"/>
    <cellStyle name="3 indents" xfId="11863"/>
    <cellStyle name="3 indents 2" xfId="7722"/>
    <cellStyle name="3 indents 2 2" xfId="7408"/>
    <cellStyle name="3 indents 3" xfId="11871"/>
    <cellStyle name="3 indents 4" xfId="11877"/>
    <cellStyle name="3 indents 5" xfId="11882"/>
    <cellStyle name="3 indents 6" xfId="11890"/>
    <cellStyle name="3 indents 7" xfId="4666"/>
    <cellStyle name="3 indents 8" xfId="11898"/>
    <cellStyle name="4 indents" xfId="5754"/>
    <cellStyle name="4 indents 2" xfId="11902"/>
    <cellStyle name="4 indents 2 2" xfId="11903"/>
    <cellStyle name="4 indents 3" xfId="10200"/>
    <cellStyle name="4 indents 4" xfId="10203"/>
    <cellStyle name="4 indents 5" xfId="11905"/>
    <cellStyle name="4 indents 6" xfId="11907"/>
    <cellStyle name="4 indents 7" xfId="11908"/>
    <cellStyle name="4 indents 8" xfId="11910"/>
    <cellStyle name="40 % - Accent1" xfId="11911"/>
    <cellStyle name="40 % - Accent2" xfId="11912"/>
    <cellStyle name="40 % - Accent3" xfId="11915"/>
    <cellStyle name="40 % - Accent4" xfId="4089"/>
    <cellStyle name="40 % - Accent5" xfId="11922"/>
    <cellStyle name="40 % - Accent6" xfId="11932"/>
    <cellStyle name="40% - Accent1 10" xfId="972"/>
    <cellStyle name="40% - Accent1 10 2" xfId="4515"/>
    <cellStyle name="40% - Accent1 10 2 2" xfId="11550"/>
    <cellStyle name="40% - Accent1 10 2 3" xfId="11557"/>
    <cellStyle name="40% - Accent1 10 2_MBK1200" xfId="11940"/>
    <cellStyle name="40% - Accent1 10 3" xfId="11943"/>
    <cellStyle name="40% - Accent1 10 4" xfId="11948"/>
    <cellStyle name="40% - Accent1 10 5" xfId="11933"/>
    <cellStyle name="40% - Accent1 10_MBK1200" xfId="11954"/>
    <cellStyle name="40% - Accent1 100" xfId="773"/>
    <cellStyle name="40% - Accent1 101" xfId="1232"/>
    <cellStyle name="40% - Accent1 102" xfId="1233"/>
    <cellStyle name="40% - Accent1 11" xfId="1234"/>
    <cellStyle name="40% - Accent1 11 2" xfId="11959"/>
    <cellStyle name="40% - Accent1 11 2 2" xfId="3010"/>
    <cellStyle name="40% - Accent1 11 2 3" xfId="3527"/>
    <cellStyle name="40% - Accent1 11 2_MBK1200" xfId="8379"/>
    <cellStyle name="40% - Accent1 11 3" xfId="11961"/>
    <cellStyle name="40% - Accent1 11 4" xfId="11963"/>
    <cellStyle name="40% - Accent1 11 5" xfId="11955"/>
    <cellStyle name="40% - Accent1 11_MBK1200" xfId="11966"/>
    <cellStyle name="40% - Accent1 12" xfId="1235"/>
    <cellStyle name="40% - Accent1 12 2" xfId="11970"/>
    <cellStyle name="40% - Accent1 12 2 2" xfId="3974"/>
    <cellStyle name="40% - Accent1 12 2 3" xfId="3983"/>
    <cellStyle name="40% - Accent1 12 2_MBK1200" xfId="6110"/>
    <cellStyle name="40% - Accent1 12 3" xfId="5080"/>
    <cellStyle name="40% - Accent1 12 4" xfId="5134"/>
    <cellStyle name="40% - Accent1 12 5" xfId="11967"/>
    <cellStyle name="40% - Accent1 12_MBK1200" xfId="11979"/>
    <cellStyle name="40% - Accent1 13" xfId="1236"/>
    <cellStyle name="40% - Accent1 13 2" xfId="11983"/>
    <cellStyle name="40% - Accent1 13 2 2" xfId="11984"/>
    <cellStyle name="40% - Accent1 13 2 3" xfId="11985"/>
    <cellStyle name="40% - Accent1 13 3" xfId="11986"/>
    <cellStyle name="40% - Accent1 13 4" xfId="11988"/>
    <cellStyle name="40% - Accent1 13 5" xfId="11981"/>
    <cellStyle name="40% - Accent1 14" xfId="1237"/>
    <cellStyle name="40% - Accent1 14 2" xfId="11991"/>
    <cellStyle name="40% - Accent1 14 2 2" xfId="11995"/>
    <cellStyle name="40% - Accent1 14 2 3" xfId="11999"/>
    <cellStyle name="40% - Accent1 14 3" xfId="12000"/>
    <cellStyle name="40% - Accent1 14 4" xfId="12001"/>
    <cellStyle name="40% - Accent1 14 5" xfId="11989"/>
    <cellStyle name="40% - Accent1 15" xfId="1239"/>
    <cellStyle name="40% - Accent1 15 2" xfId="12007"/>
    <cellStyle name="40% - Accent1 15 2 2" xfId="12011"/>
    <cellStyle name="40% - Accent1 15 2 3" xfId="12015"/>
    <cellStyle name="40% - Accent1 15 3" xfId="12017"/>
    <cellStyle name="40% - Accent1 15 4" xfId="12022"/>
    <cellStyle name="40% - Accent1 15 5" xfId="12023"/>
    <cellStyle name="40% - Accent1 15 6" xfId="12004"/>
    <cellStyle name="40% - Accent1 16" xfId="1241"/>
    <cellStyle name="40% - Accent1 16 2" xfId="11619"/>
    <cellStyle name="40% - Accent1 16 2 2" xfId="12026"/>
    <cellStyle name="40% - Accent1 16 2 3" xfId="9650"/>
    <cellStyle name="40% - Accent1 16 3" xfId="12028"/>
    <cellStyle name="40% - Accent1 16 4" xfId="12031"/>
    <cellStyle name="40% - Accent1 16 5" xfId="9485"/>
    <cellStyle name="40% - Accent1 17" xfId="1243"/>
    <cellStyle name="40% - Accent1 17 2" xfId="10419"/>
    <cellStyle name="40% - Accent1 17 2 2" xfId="12035"/>
    <cellStyle name="40% - Accent1 17 2 3" xfId="10094"/>
    <cellStyle name="40% - Accent1 17 3" xfId="12039"/>
    <cellStyle name="40% - Accent1 17 4" xfId="12041"/>
    <cellStyle name="40% - Accent1 17 5" xfId="9491"/>
    <cellStyle name="40% - Accent1 18" xfId="1245"/>
    <cellStyle name="40% - Accent1 18 2" xfId="10444"/>
    <cellStyle name="40% - Accent1 18 2 2" xfId="9373"/>
    <cellStyle name="40% - Accent1 18 2 3" xfId="9388"/>
    <cellStyle name="40% - Accent1 18 3" xfId="12048"/>
    <cellStyle name="40% - Accent1 18 4" xfId="12050"/>
    <cellStyle name="40% - Accent1 18 5" xfId="12046"/>
    <cellStyle name="40% - Accent1 19" xfId="1247"/>
    <cellStyle name="40% - Accent1 19 2" xfId="12053"/>
    <cellStyle name="40% - Accent1 19 2 2" xfId="12059"/>
    <cellStyle name="40% - Accent1 19 2 3" xfId="12066"/>
    <cellStyle name="40% - Accent1 19 3" xfId="12070"/>
    <cellStyle name="40% - Accent1 19 4" xfId="12073"/>
    <cellStyle name="40% - Accent1 19 5" xfId="11356"/>
    <cellStyle name="40% - Accent1 2" xfId="1249"/>
    <cellStyle name="40% - Accent1 2 10" xfId="3453"/>
    <cellStyle name="40% - Accent1 2 10 2" xfId="12078"/>
    <cellStyle name="40% - Accent1 2 10 3" xfId="7630"/>
    <cellStyle name="40% - Accent1 2 11" xfId="3471"/>
    <cellStyle name="40% - Accent1 2 12" xfId="3500"/>
    <cellStyle name="40% - Accent1 2 13" xfId="7893"/>
    <cellStyle name="40% - Accent1 2 14" xfId="3529"/>
    <cellStyle name="40% - Accent1 2 2" xfId="177"/>
    <cellStyle name="40% - Accent1 2 2 2" xfId="1251"/>
    <cellStyle name="40% - Accent1 2 2 2 2" xfId="8159"/>
    <cellStyle name="40% - Accent1 2 2 2 2 2" xfId="12081"/>
    <cellStyle name="40% - Accent1 2 2 2 3" xfId="8150"/>
    <cellStyle name="40% - Accent1 2 2 3" xfId="8181"/>
    <cellStyle name="40% - Accent1 2 2 4" xfId="8186"/>
    <cellStyle name="40% - Accent1 2 2 5" xfId="12082"/>
    <cellStyle name="40% - Accent1 2 2 6" xfId="8143"/>
    <cellStyle name="40% - Accent1 2 2_Annexure" xfId="12085"/>
    <cellStyle name="40% - Accent1 2 3" xfId="192"/>
    <cellStyle name="40% - Accent1 2 3 2" xfId="3606"/>
    <cellStyle name="40% - Accent1 2 3 3" xfId="8223"/>
    <cellStyle name="40% - Accent1 2 3 4" xfId="8229"/>
    <cellStyle name="40% - Accent1 2 3 5" xfId="8189"/>
    <cellStyle name="40% - Accent1 2 4" xfId="196"/>
    <cellStyle name="40% - Accent1 2 4 2" xfId="8256"/>
    <cellStyle name="40% - Accent1 2 4 3" xfId="8301"/>
    <cellStyle name="40% - Accent1 2 4 4" xfId="8243"/>
    <cellStyle name="40% - Accent1 2 5" xfId="201"/>
    <cellStyle name="40% - Accent1 2 5 2" xfId="4998"/>
    <cellStyle name="40% - Accent1 2 5 3" xfId="5019"/>
    <cellStyle name="40% - Accent1 2 5 4" xfId="3645"/>
    <cellStyle name="40% - Accent1 2 6" xfId="3672"/>
    <cellStyle name="40% - Accent1 2 7" xfId="3688"/>
    <cellStyle name="40% - Accent1 2 8" xfId="8446"/>
    <cellStyle name="40% - Accent1 2 8 2" xfId="8453"/>
    <cellStyle name="40% - Accent1 2 9" xfId="8483"/>
    <cellStyle name="40% - Accent1 2_April 2009 Report" xfId="3146"/>
    <cellStyle name="40% - Accent1 20" xfId="1238"/>
    <cellStyle name="40% - Accent1 20 2" xfId="12006"/>
    <cellStyle name="40% - Accent1 20 2 2" xfId="12010"/>
    <cellStyle name="40% - Accent1 20 2 3" xfId="12014"/>
    <cellStyle name="40% - Accent1 20 3" xfId="12016"/>
    <cellStyle name="40% - Accent1 20 4" xfId="12021"/>
    <cellStyle name="40% - Accent1 20 5" xfId="12003"/>
    <cellStyle name="40% - Accent1 21" xfId="1240"/>
    <cellStyle name="40% - Accent1 21 2" xfId="11618"/>
    <cellStyle name="40% - Accent1 21 2 2" xfId="12025"/>
    <cellStyle name="40% - Accent1 21 2 3" xfId="9649"/>
    <cellStyle name="40% - Accent1 21 3" xfId="12027"/>
    <cellStyle name="40% - Accent1 21 4" xfId="12030"/>
    <cellStyle name="40% - Accent1 21 5" xfId="9484"/>
    <cellStyle name="40% - Accent1 22" xfId="1242"/>
    <cellStyle name="40% - Accent1 22 2" xfId="10418"/>
    <cellStyle name="40% - Accent1 22 2 2" xfId="12034"/>
    <cellStyle name="40% - Accent1 22 2 3" xfId="10093"/>
    <cellStyle name="40% - Accent1 22 3" xfId="12038"/>
    <cellStyle name="40% - Accent1 22 4" xfId="12040"/>
    <cellStyle name="40% - Accent1 22 5" xfId="9490"/>
    <cellStyle name="40% - Accent1 23" xfId="1244"/>
    <cellStyle name="40% - Accent1 23 2" xfId="10443"/>
    <cellStyle name="40% - Accent1 23 2 2" xfId="9372"/>
    <cellStyle name="40% - Accent1 23 2 3" xfId="9387"/>
    <cellStyle name="40% - Accent1 23 3" xfId="12047"/>
    <cellStyle name="40% - Accent1 23 4" xfId="12049"/>
    <cellStyle name="40% - Accent1 23 5" xfId="12045"/>
    <cellStyle name="40% - Accent1 24" xfId="1246"/>
    <cellStyle name="40% - Accent1 24 2" xfId="12052"/>
    <cellStyle name="40% - Accent1 24 2 2" xfId="12058"/>
    <cellStyle name="40% - Accent1 24 2 3" xfId="12065"/>
    <cellStyle name="40% - Accent1 24 3" xfId="12069"/>
    <cellStyle name="40% - Accent1 24 4" xfId="12072"/>
    <cellStyle name="40% - Accent1 24 5" xfId="11355"/>
    <cellStyle name="40% - Accent1 25" xfId="1254"/>
    <cellStyle name="40% - Accent1 25 2" xfId="12101"/>
    <cellStyle name="40% - Accent1 25 2 2" xfId="12105"/>
    <cellStyle name="40% - Accent1 25 2 3" xfId="3379"/>
    <cellStyle name="40% - Accent1 25 3" xfId="3855"/>
    <cellStyle name="40% - Accent1 25 4" xfId="3862"/>
    <cellStyle name="40% - Accent1 25 5" xfId="9291"/>
    <cellStyle name="40% - Accent1 26" xfId="1256"/>
    <cellStyle name="40% - Accent1 26 2" xfId="12107"/>
    <cellStyle name="40% - Accent1 26 2 2" xfId="12110"/>
    <cellStyle name="40% - Accent1 26 2 3" xfId="10304"/>
    <cellStyle name="40% - Accent1 26 3" xfId="12112"/>
    <cellStyle name="40% - Accent1 26 4" xfId="12114"/>
    <cellStyle name="40% - Accent1 26 5" xfId="9299"/>
    <cellStyle name="40% - Accent1 27" xfId="1258"/>
    <cellStyle name="40% - Accent1 27 2" xfId="6462"/>
    <cellStyle name="40% - Accent1 27 2 2" xfId="12120"/>
    <cellStyle name="40% - Accent1 27 2 3" xfId="10836"/>
    <cellStyle name="40% - Accent1 27 3" xfId="12122"/>
    <cellStyle name="40% - Accent1 27 4" xfId="12124"/>
    <cellStyle name="40% - Accent1 27 5" xfId="12116"/>
    <cellStyle name="40% - Accent1 28" xfId="1260"/>
    <cellStyle name="40% - Accent1 28 2" xfId="12130"/>
    <cellStyle name="40% - Accent1 28 2 2" xfId="12134"/>
    <cellStyle name="40% - Accent1 28 2 3" xfId="12142"/>
    <cellStyle name="40% - Accent1 28 3" xfId="12147"/>
    <cellStyle name="40% - Accent1 28 4" xfId="12155"/>
    <cellStyle name="40% - Accent1 28 5" xfId="12128"/>
    <cellStyle name="40% - Accent1 29" xfId="1262"/>
    <cellStyle name="40% - Accent1 29 2" xfId="12164"/>
    <cellStyle name="40% - Accent1 29 2 2" xfId="12168"/>
    <cellStyle name="40% - Accent1 29 2 3" xfId="12175"/>
    <cellStyle name="40% - Accent1 29 3" xfId="7819"/>
    <cellStyle name="40% - Accent1 29 4" xfId="12183"/>
    <cellStyle name="40% - Accent1 29 5" xfId="12160"/>
    <cellStyle name="40% - Accent1 3" xfId="1263"/>
    <cellStyle name="40% - Accent1 3 2" xfId="599"/>
    <cellStyle name="40% - Accent1 3 2 2" xfId="1265"/>
    <cellStyle name="40% - Accent1 3 2 2 2" xfId="12188"/>
    <cellStyle name="40% - Accent1 3 2 3" xfId="8836"/>
    <cellStyle name="40% - Accent1 3 3" xfId="602"/>
    <cellStyle name="40% - Accent1 3 3 2" xfId="8850"/>
    <cellStyle name="40% - Accent1 3 4" xfId="8863"/>
    <cellStyle name="40% - Accent1 3 5" xfId="7128"/>
    <cellStyle name="40% - Accent1 3 6" xfId="12195"/>
    <cellStyle name="40% - Accent1 3_Annexure" xfId="12200"/>
    <cellStyle name="40% - Accent1 30" xfId="1253"/>
    <cellStyle name="40% - Accent1 30 2" xfId="12100"/>
    <cellStyle name="40% - Accent1 30 2 2" xfId="12104"/>
    <cellStyle name="40% - Accent1 30 2 3" xfId="3378"/>
    <cellStyle name="40% - Accent1 30 3" xfId="3854"/>
    <cellStyle name="40% - Accent1 30 4" xfId="3861"/>
    <cellStyle name="40% - Accent1 30 5" xfId="9290"/>
    <cellStyle name="40% - Accent1 31" xfId="1255"/>
    <cellStyle name="40% - Accent1 31 2" xfId="12106"/>
    <cellStyle name="40% - Accent1 31 2 2" xfId="12109"/>
    <cellStyle name="40% - Accent1 31 2 3" xfId="10303"/>
    <cellStyle name="40% - Accent1 31 3" xfId="12111"/>
    <cellStyle name="40% - Accent1 31 4" xfId="12113"/>
    <cellStyle name="40% - Accent1 31 5" xfId="9298"/>
    <cellStyle name="40% - Accent1 32" xfId="1257"/>
    <cellStyle name="40% - Accent1 32 2" xfId="6461"/>
    <cellStyle name="40% - Accent1 32 2 2" xfId="12119"/>
    <cellStyle name="40% - Accent1 32 2 3" xfId="10835"/>
    <cellStyle name="40% - Accent1 32 3" xfId="12121"/>
    <cellStyle name="40% - Accent1 32 4" xfId="12123"/>
    <cellStyle name="40% - Accent1 32 5" xfId="12115"/>
    <cellStyle name="40% - Accent1 33" xfId="1259"/>
    <cellStyle name="40% - Accent1 33 2" xfId="12129"/>
    <cellStyle name="40% - Accent1 33 2 2" xfId="12133"/>
    <cellStyle name="40% - Accent1 33 2 3" xfId="12141"/>
    <cellStyle name="40% - Accent1 33 3" xfId="12146"/>
    <cellStyle name="40% - Accent1 33 4" xfId="12154"/>
    <cellStyle name="40% - Accent1 33 5" xfId="12127"/>
    <cellStyle name="40% - Accent1 34" xfId="1261"/>
    <cellStyle name="40% - Accent1 34 2" xfId="12163"/>
    <cellStyle name="40% - Accent1 34 2 2" xfId="12167"/>
    <cellStyle name="40% - Accent1 34 2 3" xfId="12174"/>
    <cellStyle name="40% - Accent1 34 3" xfId="7818"/>
    <cellStyle name="40% - Accent1 34 4" xfId="12182"/>
    <cellStyle name="40% - Accent1 34 5" xfId="12159"/>
    <cellStyle name="40% - Accent1 35" xfId="1267"/>
    <cellStyle name="40% - Accent1 35 2" xfId="4192"/>
    <cellStyle name="40% - Accent1 35 2 2" xfId="12207"/>
    <cellStyle name="40% - Accent1 35 2 3" xfId="12215"/>
    <cellStyle name="40% - Accent1 35 3" xfId="5059"/>
    <cellStyle name="40% - Accent1 35 4" xfId="12222"/>
    <cellStyle name="40% - Accent1 35 5" xfId="12205"/>
    <cellStyle name="40% - Accent1 36" xfId="1269"/>
    <cellStyle name="40% - Accent1 36 2" xfId="4139"/>
    <cellStyle name="40% - Accent1 36 2 2" xfId="12231"/>
    <cellStyle name="40% - Accent1 36 2 3" xfId="11148"/>
    <cellStyle name="40% - Accent1 36 3" xfId="12239"/>
    <cellStyle name="40% - Accent1 36 4" xfId="12243"/>
    <cellStyle name="40% - Accent1 36 5" xfId="12228"/>
    <cellStyle name="40% - Accent1 37" xfId="1271"/>
    <cellStyle name="40% - Accent1 37 2" xfId="12258"/>
    <cellStyle name="40% - Accent1 37 2 2" xfId="12265"/>
    <cellStyle name="40% - Accent1 37 2 3" xfId="11646"/>
    <cellStyle name="40% - Accent1 37 3" xfId="12271"/>
    <cellStyle name="40% - Accent1 37 4" xfId="12275"/>
    <cellStyle name="40% - Accent1 37 5" xfId="12249"/>
    <cellStyle name="40% - Accent1 38" xfId="1273"/>
    <cellStyle name="40% - Accent1 38 2" xfId="12285"/>
    <cellStyle name="40% - Accent1 38 2 2" xfId="12292"/>
    <cellStyle name="40% - Accent1 38 2 3" xfId="7945"/>
    <cellStyle name="40% - Accent1 38 3" xfId="12298"/>
    <cellStyle name="40% - Accent1 38 4" xfId="11018"/>
    <cellStyle name="40% - Accent1 38 5" xfId="12283"/>
    <cellStyle name="40% - Accent1 39" xfId="1275"/>
    <cellStyle name="40% - Accent1 39 2" xfId="12309"/>
    <cellStyle name="40% - Accent1 39 2 2" xfId="12313"/>
    <cellStyle name="40% - Accent1 39 2 3" xfId="12320"/>
    <cellStyle name="40% - Accent1 39 3" xfId="9567"/>
    <cellStyle name="40% - Accent1 39 4" xfId="12327"/>
    <cellStyle name="40% - Accent1 39 5" xfId="9596"/>
    <cellStyle name="40% - Accent1 4" xfId="529"/>
    <cellStyle name="40% - Accent1 4 2" xfId="531"/>
    <cellStyle name="40% - Accent1 4 2 2" xfId="12335"/>
    <cellStyle name="40% - Accent1 4 2 3" xfId="5677"/>
    <cellStyle name="40% - Accent1 4 2 4" xfId="6307"/>
    <cellStyle name="40% - Accent1 4 2_Annexure" xfId="12033"/>
    <cellStyle name="40% - Accent1 4 3" xfId="12336"/>
    <cellStyle name="40% - Accent1 4 4" xfId="12346"/>
    <cellStyle name="40% - Accent1 4 5" xfId="12348"/>
    <cellStyle name="40% - Accent1 4 6" xfId="12354"/>
    <cellStyle name="40% - Accent1 4 7" xfId="7839"/>
    <cellStyle name="40% - Accent1 4_Annexure" xfId="9289"/>
    <cellStyle name="40% - Accent1 40" xfId="1266"/>
    <cellStyle name="40% - Accent1 40 2" xfId="4191"/>
    <cellStyle name="40% - Accent1 40 2 2" xfId="12206"/>
    <cellStyle name="40% - Accent1 40 2 3" xfId="12214"/>
    <cellStyle name="40% - Accent1 40 3" xfId="5058"/>
    <cellStyle name="40% - Accent1 40 4" xfId="12221"/>
    <cellStyle name="40% - Accent1 40 5" xfId="12204"/>
    <cellStyle name="40% - Accent1 41" xfId="1268"/>
    <cellStyle name="40% - Accent1 41 2" xfId="4138"/>
    <cellStyle name="40% - Accent1 41 2 2" xfId="12230"/>
    <cellStyle name="40% - Accent1 41 2 3" xfId="11147"/>
    <cellStyle name="40% - Accent1 41 3" xfId="12238"/>
    <cellStyle name="40% - Accent1 41 4" xfId="12242"/>
    <cellStyle name="40% - Accent1 41 5" xfId="12227"/>
    <cellStyle name="40% - Accent1 42" xfId="1270"/>
    <cellStyle name="40% - Accent1 42 2" xfId="12257"/>
    <cellStyle name="40% - Accent1 42 2 2" xfId="12264"/>
    <cellStyle name="40% - Accent1 42 2 3" xfId="11645"/>
    <cellStyle name="40% - Accent1 42 3" xfId="12270"/>
    <cellStyle name="40% - Accent1 42 4" xfId="12274"/>
    <cellStyle name="40% - Accent1 42 5" xfId="12248"/>
    <cellStyle name="40% - Accent1 43" xfId="1272"/>
    <cellStyle name="40% - Accent1 43 2" xfId="12284"/>
    <cellStyle name="40% - Accent1 43 2 2" xfId="12291"/>
    <cellStyle name="40% - Accent1 43 2 3" xfId="7944"/>
    <cellStyle name="40% - Accent1 43 3" xfId="12297"/>
    <cellStyle name="40% - Accent1 43 4" xfId="11017"/>
    <cellStyle name="40% - Accent1 43 5" xfId="12282"/>
    <cellStyle name="40% - Accent1 44" xfId="1274"/>
    <cellStyle name="40% - Accent1 44 2" xfId="12308"/>
    <cellStyle name="40% - Accent1 44 2 2" xfId="12312"/>
    <cellStyle name="40% - Accent1 44 2 3" xfId="12319"/>
    <cellStyle name="40% - Accent1 44 3" xfId="9566"/>
    <cellStyle name="40% - Accent1 44 4" xfId="12326"/>
    <cellStyle name="40% - Accent1 44 5" xfId="9595"/>
    <cellStyle name="40% - Accent1 45" xfId="1277"/>
    <cellStyle name="40% - Accent1 45 2" xfId="5869"/>
    <cellStyle name="40% - Accent1 45 2 2" xfId="12364"/>
    <cellStyle name="40% - Accent1 45 2 3" xfId="12371"/>
    <cellStyle name="40% - Accent1 45 3" xfId="12378"/>
    <cellStyle name="40% - Accent1 45 4" xfId="12384"/>
    <cellStyle name="40% - Accent1 45 5" xfId="12362"/>
    <cellStyle name="40% - Accent1 46" xfId="1279"/>
    <cellStyle name="40% - Accent1 46 2" xfId="12399"/>
    <cellStyle name="40% - Accent1 46 2 2" xfId="12403"/>
    <cellStyle name="40% - Accent1 46 2 3" xfId="12407"/>
    <cellStyle name="40% - Accent1 46 3" xfId="12410"/>
    <cellStyle name="40% - Accent1 46 4" xfId="12421"/>
    <cellStyle name="40% - Accent1 46 5" xfId="12393"/>
    <cellStyle name="40% - Accent1 47" xfId="1282"/>
    <cellStyle name="40% - Accent1 47 2" xfId="12425"/>
    <cellStyle name="40% - Accent1 47 2 2" xfId="12434"/>
    <cellStyle name="40% - Accent1 47 2 3" xfId="12449"/>
    <cellStyle name="40% - Accent1 47 3" xfId="3721"/>
    <cellStyle name="40% - Accent1 47 4" xfId="12455"/>
    <cellStyle name="40% - Accent1 47 5" xfId="8332"/>
    <cellStyle name="40% - Accent1 48" xfId="1284"/>
    <cellStyle name="40% - Accent1 48 2" xfId="12460"/>
    <cellStyle name="40% - Accent1 48 2 2" xfId="10462"/>
    <cellStyle name="40% - Accent1 48 2 3" xfId="12094"/>
    <cellStyle name="40% - Accent1 48 3" xfId="12464"/>
    <cellStyle name="40% - Accent1 48 4" xfId="12471"/>
    <cellStyle name="40% - Accent1 48 5" xfId="8343"/>
    <cellStyle name="40% - Accent1 49" xfId="1286"/>
    <cellStyle name="40% - Accent1 49 2" xfId="12473"/>
    <cellStyle name="40% - Accent1 49 2 2" xfId="12479"/>
    <cellStyle name="40% - Accent1 49 2 3" xfId="12486"/>
    <cellStyle name="40% - Accent1 49 3" xfId="12488"/>
    <cellStyle name="40% - Accent1 49 4" xfId="4502"/>
    <cellStyle name="40% - Accent1 49 5" xfId="4458"/>
    <cellStyle name="40% - Accent1 5" xfId="535"/>
    <cellStyle name="40% - Accent1 5 2" xfId="1287"/>
    <cellStyle name="40% - Accent1 5 2 2" xfId="12498"/>
    <cellStyle name="40% - Accent1 5 2 3" xfId="12503"/>
    <cellStyle name="40% - Accent1 5 2 4" xfId="12489"/>
    <cellStyle name="40% - Accent1 5 2_Annexure" xfId="7914"/>
    <cellStyle name="40% - Accent1 5 3" xfId="12504"/>
    <cellStyle name="40% - Accent1 5 4" xfId="12506"/>
    <cellStyle name="40% - Accent1 5 5" xfId="12510"/>
    <cellStyle name="40% - Accent1 5 6" xfId="12519"/>
    <cellStyle name="40% - Accent1 5 7" xfId="8097"/>
    <cellStyle name="40% - Accent1 5_Annexure" xfId="12520"/>
    <cellStyle name="40% - Accent1 50" xfId="1276"/>
    <cellStyle name="40% - Accent1 50 2" xfId="5868"/>
    <cellStyle name="40% - Accent1 50 2 2" xfId="12363"/>
    <cellStyle name="40% - Accent1 50 2 3" xfId="12370"/>
    <cellStyle name="40% - Accent1 50 3" xfId="12377"/>
    <cellStyle name="40% - Accent1 50 4" xfId="12383"/>
    <cellStyle name="40% - Accent1 50 5" xfId="12361"/>
    <cellStyle name="40% - Accent1 51" xfId="1278"/>
    <cellStyle name="40% - Accent1 51 2" xfId="12398"/>
    <cellStyle name="40% - Accent1 51 2 2" xfId="12402"/>
    <cellStyle name="40% - Accent1 51 2 3" xfId="12406"/>
    <cellStyle name="40% - Accent1 51 3" xfId="12409"/>
    <cellStyle name="40% - Accent1 51 4" xfId="12420"/>
    <cellStyle name="40% - Accent1 51 5" xfId="12392"/>
    <cellStyle name="40% - Accent1 52" xfId="1281"/>
    <cellStyle name="40% - Accent1 52 2" xfId="12424"/>
    <cellStyle name="40% - Accent1 52 2 2" xfId="12433"/>
    <cellStyle name="40% - Accent1 52 2 3" xfId="12448"/>
    <cellStyle name="40% - Accent1 52 3" xfId="3720"/>
    <cellStyle name="40% - Accent1 52 4" xfId="12454"/>
    <cellStyle name="40% - Accent1 52 5" xfId="8331"/>
    <cellStyle name="40% - Accent1 53" xfId="1283"/>
    <cellStyle name="40% - Accent1 53 2" xfId="12459"/>
    <cellStyle name="40% - Accent1 53 2 2" xfId="10461"/>
    <cellStyle name="40% - Accent1 53 2 3" xfId="12093"/>
    <cellStyle name="40% - Accent1 53 3" xfId="12463"/>
    <cellStyle name="40% - Accent1 53 4" xfId="12470"/>
    <cellStyle name="40% - Accent1 53 5" xfId="8342"/>
    <cellStyle name="40% - Accent1 54" xfId="1285"/>
    <cellStyle name="40% - Accent1 54 2" xfId="12472"/>
    <cellStyle name="40% - Accent1 54 2 2" xfId="12478"/>
    <cellStyle name="40% - Accent1 54 2 3" xfId="12485"/>
    <cellStyle name="40% - Accent1 54 3" xfId="12487"/>
    <cellStyle name="40% - Accent1 54 4" xfId="4501"/>
    <cellStyle name="40% - Accent1 54 5" xfId="4457"/>
    <cellStyle name="40% - Accent1 55" xfId="1008"/>
    <cellStyle name="40% - Accent1 55 2" xfId="12522"/>
    <cellStyle name="40% - Accent1 55 2 2" xfId="12526"/>
    <cellStyle name="40% - Accent1 55 2 3" xfId="12529"/>
    <cellStyle name="40% - Accent1 55 3" xfId="12533"/>
    <cellStyle name="40% - Accent1 55 4" xfId="12535"/>
    <cellStyle name="40% - Accent1 55 5" xfId="4595"/>
    <cellStyle name="40% - Accent1 56" xfId="1290"/>
    <cellStyle name="40% - Accent1 56 2" xfId="10377"/>
    <cellStyle name="40% - Accent1 56 2 2" xfId="10390"/>
    <cellStyle name="40% - Accent1 56 2 3" xfId="10394"/>
    <cellStyle name="40% - Accent1 56 3" xfId="10402"/>
    <cellStyle name="40% - Accent1 56 4" xfId="10407"/>
    <cellStyle name="40% - Accent1 56 5" xfId="12539"/>
    <cellStyle name="40% - Accent1 57" xfId="1293"/>
    <cellStyle name="40% - Accent1 57 2" xfId="12554"/>
    <cellStyle name="40% - Accent1 57 2 2" xfId="12558"/>
    <cellStyle name="40% - Accent1 57 2 3" xfId="12561"/>
    <cellStyle name="40% - Accent1 57 3" xfId="8126"/>
    <cellStyle name="40% - Accent1 57 4" xfId="12563"/>
    <cellStyle name="40% - Accent1 57 5" xfId="12547"/>
    <cellStyle name="40% - Accent1 58" xfId="1295"/>
    <cellStyle name="40% - Accent1 58 2" xfId="2926"/>
    <cellStyle name="40% - Accent1 58 2 2" xfId="12576"/>
    <cellStyle name="40% - Accent1 58 2 3" xfId="12581"/>
    <cellStyle name="40% - Accent1 58 3" xfId="12583"/>
    <cellStyle name="40% - Accent1 58 4" xfId="12584"/>
    <cellStyle name="40% - Accent1 58 5" xfId="12567"/>
    <cellStyle name="40% - Accent1 59" xfId="1297"/>
    <cellStyle name="40% - Accent1 59 2" xfId="12590"/>
    <cellStyle name="40% - Accent1 59 2 2" xfId="12591"/>
    <cellStyle name="40% - Accent1 59 2 3" xfId="12597"/>
    <cellStyle name="40% - Accent1 59 3" xfId="12599"/>
    <cellStyle name="40% - Accent1 59 4" xfId="12600"/>
    <cellStyle name="40% - Accent1 59 5" xfId="12587"/>
    <cellStyle name="40% - Accent1 6" xfId="81"/>
    <cellStyle name="40% - Accent1 6 2" xfId="1298"/>
    <cellStyle name="40% - Accent1 6 2 2" xfId="12609"/>
    <cellStyle name="40% - Accent1 6 2 3" xfId="12613"/>
    <cellStyle name="40% - Accent1 6 2 4" xfId="12601"/>
    <cellStyle name="40% - Accent1 6 2_Annexure" xfId="8694"/>
    <cellStyle name="40% - Accent1 6 3" xfId="12617"/>
    <cellStyle name="40% - Accent1 6 4" xfId="12623"/>
    <cellStyle name="40% - Accent1 6 5" xfId="12628"/>
    <cellStyle name="40% - Accent1 6 6" xfId="11040"/>
    <cellStyle name="40% - Accent1 6 7" xfId="8107"/>
    <cellStyle name="40% - Accent1 6_Annexure" xfId="3198"/>
    <cellStyle name="40% - Accent1 60" xfId="1007"/>
    <cellStyle name="40% - Accent1 60 2" xfId="12521"/>
    <cellStyle name="40% - Accent1 60 3" xfId="12532"/>
    <cellStyle name="40% - Accent1 60 4" xfId="4594"/>
    <cellStyle name="40% - Accent1 61" xfId="1289"/>
    <cellStyle name="40% - Accent1 61 2" xfId="10376"/>
    <cellStyle name="40% - Accent1 61 3" xfId="10401"/>
    <cellStyle name="40% - Accent1 61 4" xfId="12538"/>
    <cellStyle name="40% - Accent1 62" xfId="1292"/>
    <cellStyle name="40% - Accent1 62 2" xfId="12553"/>
    <cellStyle name="40% - Accent1 62 3" xfId="8125"/>
    <cellStyle name="40% - Accent1 62 4" xfId="12546"/>
    <cellStyle name="40% - Accent1 63" xfId="1294"/>
    <cellStyle name="40% - Accent1 63 2" xfId="2925"/>
    <cellStyle name="40% - Accent1 63 3" xfId="12582"/>
    <cellStyle name="40% - Accent1 63 4" xfId="12566"/>
    <cellStyle name="40% - Accent1 64" xfId="1296"/>
    <cellStyle name="40% - Accent1 64 2" xfId="12589"/>
    <cellStyle name="40% - Accent1 64 3" xfId="12598"/>
    <cellStyle name="40% - Accent1 64 4" xfId="12586"/>
    <cellStyle name="40% - Accent1 65" xfId="1300"/>
    <cellStyle name="40% - Accent1 65 2" xfId="12637"/>
    <cellStyle name="40% - Accent1 65 3" xfId="12642"/>
    <cellStyle name="40% - Accent1 65 4" xfId="12634"/>
    <cellStyle name="40% - Accent1 66" xfId="1302"/>
    <cellStyle name="40% - Accent1 66 2" xfId="11653"/>
    <cellStyle name="40% - Accent1 66 3" xfId="12644"/>
    <cellStyle name="40% - Accent1 66 4" xfId="9498"/>
    <cellStyle name="40% - Accent1 67" xfId="1304"/>
    <cellStyle name="40% - Accent1 67 2" xfId="12649"/>
    <cellStyle name="40% - Accent1 67 3" xfId="12651"/>
    <cellStyle name="40% - Accent1 67 4" xfId="9510"/>
    <cellStyle name="40% - Accent1 68" xfId="1306"/>
    <cellStyle name="40% - Accent1 68 2" xfId="12653"/>
    <cellStyle name="40% - Accent1 68 3" xfId="12656"/>
    <cellStyle name="40% - Accent1 68 4" xfId="7309"/>
    <cellStyle name="40% - Accent1 69" xfId="1308"/>
    <cellStyle name="40% - Accent1 69 2" xfId="12658"/>
    <cellStyle name="40% - Accent1 69 3" xfId="12660"/>
    <cellStyle name="40% - Accent1 69 4" xfId="7317"/>
    <cellStyle name="40% - Accent1 7" xfId="1310"/>
    <cellStyle name="40% - Accent1 7 10" xfId="9470"/>
    <cellStyle name="40% - Accent1 7 11" xfId="8743"/>
    <cellStyle name="40% - Accent1 7 12" xfId="8115"/>
    <cellStyle name="40% - Accent1 7 2" xfId="655"/>
    <cellStyle name="40% - Accent1 7 2 2" xfId="9199"/>
    <cellStyle name="40% - Accent1 7 2 3" xfId="9208"/>
    <cellStyle name="40% - Accent1 7 2 4" xfId="9194"/>
    <cellStyle name="40% - Accent1 7 2_MBK1200" xfId="10382"/>
    <cellStyle name="40% - Accent1 7 3" xfId="6813"/>
    <cellStyle name="40% - Accent1 7 4" xfId="6824"/>
    <cellStyle name="40% - Accent1 7 5" xfId="6794"/>
    <cellStyle name="40% - Accent1 7 6" xfId="6056"/>
    <cellStyle name="40% - Accent1 7 7" xfId="4266"/>
    <cellStyle name="40% - Accent1 7 8" xfId="3599"/>
    <cellStyle name="40% - Accent1 7 9" xfId="3620"/>
    <cellStyle name="40% - Accent1 7_Annexure" xfId="12666"/>
    <cellStyle name="40% - Accent1 70" xfId="1299"/>
    <cellStyle name="40% - Accent1 70 2" xfId="12636"/>
    <cellStyle name="40% - Accent1 70 3" xfId="12641"/>
    <cellStyle name="40% - Accent1 70 4" xfId="12633"/>
    <cellStyle name="40% - Accent1 71" xfId="1301"/>
    <cellStyle name="40% - Accent1 71 2" xfId="11652"/>
    <cellStyle name="40% - Accent1 71 3" xfId="12643"/>
    <cellStyle name="40% - Accent1 71 4" xfId="9497"/>
    <cellStyle name="40% - Accent1 72" xfId="1303"/>
    <cellStyle name="40% - Accent1 72 2" xfId="12648"/>
    <cellStyle name="40% - Accent1 72 3" xfId="12650"/>
    <cellStyle name="40% - Accent1 72 4" xfId="9509"/>
    <cellStyle name="40% - Accent1 73" xfId="1305"/>
    <cellStyle name="40% - Accent1 73 2" xfId="12652"/>
    <cellStyle name="40% - Accent1 73 3" xfId="12655"/>
    <cellStyle name="40% - Accent1 73 4" xfId="7308"/>
    <cellStyle name="40% - Accent1 74" xfId="1307"/>
    <cellStyle name="40% - Accent1 74 2" xfId="12657"/>
    <cellStyle name="40% - Accent1 74 3" xfId="12659"/>
    <cellStyle name="40% - Accent1 74 4" xfId="7316"/>
    <cellStyle name="40% - Accent1 75" xfId="1312"/>
    <cellStyle name="40% - Accent1 75 2" xfId="12481"/>
    <cellStyle name="40% - Accent1 75 3" xfId="12669"/>
    <cellStyle name="40% - Accent1 75 4" xfId="12667"/>
    <cellStyle name="40% - Accent1 76" xfId="1314"/>
    <cellStyle name="40% - Accent1 76 2" xfId="12671"/>
    <cellStyle name="40% - Accent1 76 3" xfId="11005"/>
    <cellStyle name="40% - Accent1 76 4" xfId="5142"/>
    <cellStyle name="40% - Accent1 77" xfId="1316"/>
    <cellStyle name="40% - Accent1 77 2" xfId="4862"/>
    <cellStyle name="40% - Accent1 77 3" xfId="4006"/>
    <cellStyle name="40% - Accent1 77 4" xfId="12673"/>
    <cellStyle name="40% - Accent1 78" xfId="1318"/>
    <cellStyle name="40% - Accent1 78 2" xfId="12678"/>
    <cellStyle name="40% - Accent1 78 3" xfId="12682"/>
    <cellStyle name="40% - Accent1 78 4" xfId="12676"/>
    <cellStyle name="40% - Accent1 79" xfId="1322"/>
    <cellStyle name="40% - Accent1 79 2" xfId="12691"/>
    <cellStyle name="40% - Accent1 79 3" xfId="12695"/>
    <cellStyle name="40% - Accent1 79 4" xfId="12689"/>
    <cellStyle name="40% - Accent1 8" xfId="1324"/>
    <cellStyle name="40% - Accent1 8 2" xfId="7795"/>
    <cellStyle name="40% - Accent1 8 2 2" xfId="12699"/>
    <cellStyle name="40% - Accent1 8 2 3" xfId="12706"/>
    <cellStyle name="40% - Accent1 8 2_MBK1200" xfId="12713"/>
    <cellStyle name="40% - Accent1 8 3" xfId="5589"/>
    <cellStyle name="40% - Accent1 8 4" xfId="7083"/>
    <cellStyle name="40% - Accent1 8 5" xfId="7790"/>
    <cellStyle name="40% - Accent1 8_MBK1200" xfId="7800"/>
    <cellStyle name="40% - Accent1 80" xfId="1311"/>
    <cellStyle name="40% - Accent1 80 2" xfId="12482"/>
    <cellStyle name="40% - Accent1 80 3" xfId="12670"/>
    <cellStyle name="40% - Accent1 80 4" xfId="12668"/>
    <cellStyle name="40% - Accent1 81" xfId="1313"/>
    <cellStyle name="40% - Accent1 81 2" xfId="12672"/>
    <cellStyle name="40% - Accent1 81 3" xfId="11006"/>
    <cellStyle name="40% - Accent1 81 4" xfId="5143"/>
    <cellStyle name="40% - Accent1 82" xfId="1315"/>
    <cellStyle name="40% - Accent1 82 2" xfId="4863"/>
    <cellStyle name="40% - Accent1 82 3" xfId="4007"/>
    <cellStyle name="40% - Accent1 82 4" xfId="12674"/>
    <cellStyle name="40% - Accent1 83" xfId="1317"/>
    <cellStyle name="40% - Accent1 83 2" xfId="12679"/>
    <cellStyle name="40% - Accent1 83 3" xfId="12683"/>
    <cellStyle name="40% - Accent1 83 4" xfId="12677"/>
    <cellStyle name="40% - Accent1 84" xfId="1321"/>
    <cellStyle name="40% - Accent1 84 2" xfId="12690"/>
    <cellStyle name="40% - Accent1 85" xfId="1327"/>
    <cellStyle name="40% - Accent1 85 2" xfId="12720"/>
    <cellStyle name="40% - Accent1 86" xfId="1330"/>
    <cellStyle name="40% - Accent1 86 2" xfId="12724"/>
    <cellStyle name="40% - Accent1 87" xfId="1332"/>
    <cellStyle name="40% - Accent1 87 2" xfId="12440"/>
    <cellStyle name="40% - Accent1 88" xfId="1334"/>
    <cellStyle name="40% - Accent1 88 2" xfId="12445"/>
    <cellStyle name="40% - Accent1 89" xfId="1336"/>
    <cellStyle name="40% - Accent1 89 2" xfId="12734"/>
    <cellStyle name="40% - Accent1 9" xfId="1338"/>
    <cellStyle name="40% - Accent1 9 2" xfId="4098"/>
    <cellStyle name="40% - Accent1 9 2 2" xfId="12739"/>
    <cellStyle name="40% - Accent1 9 2 3" xfId="12745"/>
    <cellStyle name="40% - Accent1 9 2_MBK1200" xfId="12747"/>
    <cellStyle name="40% - Accent1 9 3" xfId="6571"/>
    <cellStyle name="40% - Accent1 9 4" xfId="7243"/>
    <cellStyle name="40% - Accent1 9 5" xfId="7815"/>
    <cellStyle name="40% - Accent1 9_MBK1200" xfId="12750"/>
    <cellStyle name="40% - Accent1 90" xfId="1326"/>
    <cellStyle name="40% - Accent1 91" xfId="1329"/>
    <cellStyle name="40% - Accent1 92" xfId="1331"/>
    <cellStyle name="40% - Accent1 93" xfId="1333"/>
    <cellStyle name="40% - Accent1 94" xfId="1335"/>
    <cellStyle name="40% - Accent1 95" xfId="1339"/>
    <cellStyle name="40% - Accent1 96" xfId="1340"/>
    <cellStyle name="40% - Accent1 97" xfId="1342"/>
    <cellStyle name="40% - Accent1 98" xfId="1343"/>
    <cellStyle name="40% - Accent1 99" xfId="1344"/>
    <cellStyle name="40% - Accent2 10" xfId="80"/>
    <cellStyle name="40% - Accent2 10 2" xfId="12602"/>
    <cellStyle name="40% - Accent2 10 2 2" xfId="12610"/>
    <cellStyle name="40% - Accent2 10 2 3" xfId="12614"/>
    <cellStyle name="40% - Accent2 10 2_MBK1200" xfId="12754"/>
    <cellStyle name="40% - Accent2 10 3" xfId="12618"/>
    <cellStyle name="40% - Accent2 10 4" xfId="12624"/>
    <cellStyle name="40% - Accent2 10 5" xfId="8108"/>
    <cellStyle name="40% - Accent2 10_MBK1200" xfId="12756"/>
    <cellStyle name="40% - Accent2 100" xfId="1006"/>
    <cellStyle name="40% - Accent2 101" xfId="1288"/>
    <cellStyle name="40% - Accent2 102" xfId="1291"/>
    <cellStyle name="40% - Accent2 11" xfId="1309"/>
    <cellStyle name="40% - Accent2 11 2" xfId="9195"/>
    <cellStyle name="40% - Accent2 11 2 2" xfId="9200"/>
    <cellStyle name="40% - Accent2 11 2 3" xfId="9209"/>
    <cellStyle name="40% - Accent2 11 2_MBK1200" xfId="10383"/>
    <cellStyle name="40% - Accent2 11 3" xfId="6814"/>
    <cellStyle name="40% - Accent2 11 4" xfId="6826"/>
    <cellStyle name="40% - Accent2 11 5" xfId="8116"/>
    <cellStyle name="40% - Accent2 11_MBK1200" xfId="6199"/>
    <cellStyle name="40% - Accent2 12" xfId="1323"/>
    <cellStyle name="40% - Accent2 12 2" xfId="7796"/>
    <cellStyle name="40% - Accent2 12 2 2" xfId="12700"/>
    <cellStyle name="40% - Accent2 12 2 3" xfId="12707"/>
    <cellStyle name="40% - Accent2 12 2_MBK1200" xfId="12714"/>
    <cellStyle name="40% - Accent2 12 3" xfId="5590"/>
    <cellStyle name="40% - Accent2 12 4" xfId="7084"/>
    <cellStyle name="40% - Accent2 12 5" xfId="7791"/>
    <cellStyle name="40% - Accent2 12_MBK1200" xfId="7801"/>
    <cellStyle name="40% - Accent2 13" xfId="1337"/>
    <cellStyle name="40% - Accent2 13 2" xfId="4099"/>
    <cellStyle name="40% - Accent2 13 2 2" xfId="12740"/>
    <cellStyle name="40% - Accent2 13 2 3" xfId="12746"/>
    <cellStyle name="40% - Accent2 13 3" xfId="6572"/>
    <cellStyle name="40% - Accent2 13 4" xfId="7244"/>
    <cellStyle name="40% - Accent2 13 5" xfId="7816"/>
    <cellStyle name="40% - Accent2 14" xfId="1345"/>
    <cellStyle name="40% - Accent2 14 2" xfId="12759"/>
    <cellStyle name="40% - Accent2 14 2 2" xfId="12765"/>
    <cellStyle name="40% - Accent2 14 2 3" xfId="12770"/>
    <cellStyle name="40% - Accent2 14 3" xfId="4824"/>
    <cellStyle name="40% - Accent2 14 4" xfId="7371"/>
    <cellStyle name="40% - Accent2 14 5" xfId="4809"/>
    <cellStyle name="40% - Accent2 15" xfId="1348"/>
    <cellStyle name="40% - Accent2 15 2" xfId="12773"/>
    <cellStyle name="40% - Accent2 15 2 2" xfId="12777"/>
    <cellStyle name="40% - Accent2 15 2 3" xfId="12780"/>
    <cellStyle name="40% - Accent2 15 3" xfId="7493"/>
    <cellStyle name="40% - Accent2 15 4" xfId="7507"/>
    <cellStyle name="40% - Accent2 15 5" xfId="5744"/>
    <cellStyle name="40% - Accent2 15 6" xfId="12771"/>
    <cellStyle name="40% - Accent2 16" xfId="1350"/>
    <cellStyle name="40% - Accent2 16 2" xfId="12784"/>
    <cellStyle name="40% - Accent2 16 2 2" xfId="12787"/>
    <cellStyle name="40% - Accent2 16 2 3" xfId="12794"/>
    <cellStyle name="40% - Accent2 16 3" xfId="7562"/>
    <cellStyle name="40% - Accent2 16 4" xfId="6551"/>
    <cellStyle name="40% - Accent2 16 5" xfId="12703"/>
    <cellStyle name="40% - Accent2 17" xfId="1352"/>
    <cellStyle name="40% - Accent2 17 2" xfId="10247"/>
    <cellStyle name="40% - Accent2 17 2 2" xfId="12796"/>
    <cellStyle name="40% - Accent2 17 2 3" xfId="12798"/>
    <cellStyle name="40% - Accent2 17 3" xfId="6342"/>
    <cellStyle name="40% - Accent2 17 4" xfId="6385"/>
    <cellStyle name="40% - Accent2 17 5" xfId="12708"/>
    <cellStyle name="40% - Accent2 18" xfId="1354"/>
    <cellStyle name="40% - Accent2 18 2" xfId="12806"/>
    <cellStyle name="40% - Accent2 18 2 2" xfId="12811"/>
    <cellStyle name="40% - Accent2 18 2 3" xfId="7700"/>
    <cellStyle name="40% - Accent2 18 3" xfId="6742"/>
    <cellStyle name="40% - Accent2 18 4" xfId="6442"/>
    <cellStyle name="40% - Accent2 18 5" xfId="12804"/>
    <cellStyle name="40% - Accent2 19" xfId="1356"/>
    <cellStyle name="40% - Accent2 19 2" xfId="12815"/>
    <cellStyle name="40% - Accent2 19 2 2" xfId="12818"/>
    <cellStyle name="40% - Accent2 19 2 3" xfId="12821"/>
    <cellStyle name="40% - Accent2 19 3" xfId="12823"/>
    <cellStyle name="40% - Accent2 19 4" xfId="12825"/>
    <cellStyle name="40% - Accent2 19 5" xfId="12813"/>
    <cellStyle name="40% - Accent2 2" xfId="1359"/>
    <cellStyle name="40% - Accent2 2 10" xfId="12834"/>
    <cellStyle name="40% - Accent2 2 10 2" xfId="12838"/>
    <cellStyle name="40% - Accent2 2 10 3" xfId="12841"/>
    <cellStyle name="40% - Accent2 2 11" xfId="12845"/>
    <cellStyle name="40% - Accent2 2 12" xfId="12856"/>
    <cellStyle name="40% - Accent2 2 13" xfId="12859"/>
    <cellStyle name="40% - Accent2 2 2" xfId="1363"/>
    <cellStyle name="40% - Accent2 2 2 2" xfId="898"/>
    <cellStyle name="40% - Accent2 2 2 2 2" xfId="10536"/>
    <cellStyle name="40% - Accent2 2 2 2 2 2" xfId="10543"/>
    <cellStyle name="40% - Accent2 2 2 2 3" xfId="10527"/>
    <cellStyle name="40% - Accent2 2 2 3" xfId="10548"/>
    <cellStyle name="40% - Accent2 2 2 4" xfId="10564"/>
    <cellStyle name="40% - Accent2 2 2 5" xfId="12861"/>
    <cellStyle name="40% - Accent2 2 2_Annexure" xfId="12864"/>
    <cellStyle name="40% - Accent2 2 3" xfId="1365"/>
    <cellStyle name="40% - Accent2 2 3 2" xfId="10982"/>
    <cellStyle name="40% - Accent2 2 3 3" xfId="10987"/>
    <cellStyle name="40% - Accent2 2 3 4" xfId="10995"/>
    <cellStyle name="40% - Accent2 2 3 5" xfId="12867"/>
    <cellStyle name="40% - Accent2 2 4" xfId="1366"/>
    <cellStyle name="40% - Accent2 2 4 2" xfId="12886"/>
    <cellStyle name="40% - Accent2 2 4 3" xfId="12889"/>
    <cellStyle name="40% - Accent2 2 4 4" xfId="12876"/>
    <cellStyle name="40% - Accent2 2 5" xfId="935"/>
    <cellStyle name="40% - Accent2 2 5 2" xfId="12902"/>
    <cellStyle name="40% - Accent2 2 5 3" xfId="12905"/>
    <cellStyle name="40% - Accent2 2 5 4" xfId="12894"/>
    <cellStyle name="40% - Accent2 2 6" xfId="12911"/>
    <cellStyle name="40% - Accent2 2 7" xfId="12912"/>
    <cellStyle name="40% - Accent2 2 8" xfId="12915"/>
    <cellStyle name="40% - Accent2 2 8 2" xfId="5307"/>
    <cellStyle name="40% - Accent2 2 9" xfId="12917"/>
    <cellStyle name="40% - Accent2 2_April 2009 Report" xfId="12918"/>
    <cellStyle name="40% - Accent2 20" xfId="1347"/>
    <cellStyle name="40% - Accent2 20 2" xfId="12774"/>
    <cellStyle name="40% - Accent2 20 2 2" xfId="12778"/>
    <cellStyle name="40% - Accent2 20 2 3" xfId="12781"/>
    <cellStyle name="40% - Accent2 20 3" xfId="7494"/>
    <cellStyle name="40% - Accent2 20 4" xfId="7508"/>
    <cellStyle name="40% - Accent2 20 5" xfId="12772"/>
    <cellStyle name="40% - Accent2 21" xfId="1349"/>
    <cellStyle name="40% - Accent2 21 2" xfId="12785"/>
    <cellStyle name="40% - Accent2 21 2 2" xfId="12788"/>
    <cellStyle name="40% - Accent2 21 2 3" xfId="12795"/>
    <cellStyle name="40% - Accent2 21 3" xfId="7563"/>
    <cellStyle name="40% - Accent2 21 4" xfId="6552"/>
    <cellStyle name="40% - Accent2 21 5" xfId="12704"/>
    <cellStyle name="40% - Accent2 22" xfId="1351"/>
    <cellStyle name="40% - Accent2 22 2" xfId="10248"/>
    <cellStyle name="40% - Accent2 22 2 2" xfId="12797"/>
    <cellStyle name="40% - Accent2 22 2 3" xfId="12799"/>
    <cellStyle name="40% - Accent2 22 3" xfId="6343"/>
    <cellStyle name="40% - Accent2 22 4" xfId="6386"/>
    <cellStyle name="40% - Accent2 22 5" xfId="12709"/>
    <cellStyle name="40% - Accent2 23" xfId="1353"/>
    <cellStyle name="40% - Accent2 23 2" xfId="12807"/>
    <cellStyle name="40% - Accent2 23 2 2" xfId="12812"/>
    <cellStyle name="40% - Accent2 23 2 3" xfId="7701"/>
    <cellStyle name="40% - Accent2 23 3" xfId="6743"/>
    <cellStyle name="40% - Accent2 23 4" xfId="6443"/>
    <cellStyle name="40% - Accent2 23 5" xfId="12805"/>
    <cellStyle name="40% - Accent2 24" xfId="1355"/>
    <cellStyle name="40% - Accent2 24 2" xfId="12816"/>
    <cellStyle name="40% - Accent2 24 2 2" xfId="12819"/>
    <cellStyle name="40% - Accent2 24 2 3" xfId="12822"/>
    <cellStyle name="40% - Accent2 24 3" xfId="12824"/>
    <cellStyle name="40% - Accent2 24 4" xfId="12826"/>
    <cellStyle name="40% - Accent2 24 5" xfId="12814"/>
    <cellStyle name="40% - Accent2 25" xfId="1368"/>
    <cellStyle name="40% - Accent2 25 2" xfId="12922"/>
    <cellStyle name="40% - Accent2 25 2 2" xfId="12927"/>
    <cellStyle name="40% - Accent2 25 2 3" xfId="12930"/>
    <cellStyle name="40% - Accent2 25 3" xfId="12932"/>
    <cellStyle name="40% - Accent2 25 4" xfId="12934"/>
    <cellStyle name="40% - Accent2 25 5" xfId="12920"/>
    <cellStyle name="40% - Accent2 26" xfId="1370"/>
    <cellStyle name="40% - Accent2 26 2" xfId="12939"/>
    <cellStyle name="40% - Accent2 26 2 2" xfId="12943"/>
    <cellStyle name="40% - Accent2 26 2 3" xfId="12946"/>
    <cellStyle name="40% - Accent2 26 3" xfId="12948"/>
    <cellStyle name="40% - Accent2 26 4" xfId="5502"/>
    <cellStyle name="40% - Accent2 26 5" xfId="6284"/>
    <cellStyle name="40% - Accent2 27" xfId="1372"/>
    <cellStyle name="40% - Accent2 27 2" xfId="12952"/>
    <cellStyle name="40% - Accent2 27 2 2" xfId="12955"/>
    <cellStyle name="40% - Accent2 27 2 3" xfId="12958"/>
    <cellStyle name="40% - Accent2 27 3" xfId="12960"/>
    <cellStyle name="40% - Accent2 27 4" xfId="6506"/>
    <cellStyle name="40% - Accent2 27 5" xfId="12950"/>
    <cellStyle name="40% - Accent2 28" xfId="1374"/>
    <cellStyle name="40% - Accent2 28 2" xfId="12963"/>
    <cellStyle name="40% - Accent2 28 2 2" xfId="12968"/>
    <cellStyle name="40% - Accent2 28 2 3" xfId="12973"/>
    <cellStyle name="40% - Accent2 28 3" xfId="12979"/>
    <cellStyle name="40% - Accent2 28 4" xfId="12985"/>
    <cellStyle name="40% - Accent2 28 5" xfId="5552"/>
    <cellStyle name="40% - Accent2 29" xfId="1376"/>
    <cellStyle name="40% - Accent2 29 2" xfId="12996"/>
    <cellStyle name="40% - Accent2 29 2 2" xfId="10255"/>
    <cellStyle name="40% - Accent2 29 2 3" xfId="13005"/>
    <cellStyle name="40% - Accent2 29 3" xfId="13011"/>
    <cellStyle name="40% - Accent2 29 4" xfId="13018"/>
    <cellStyle name="40% - Accent2 29 5" xfId="12993"/>
    <cellStyle name="40% - Accent2 3" xfId="1379"/>
    <cellStyle name="40% - Accent2 3 2" xfId="1383"/>
    <cellStyle name="40% - Accent2 3 2 2" xfId="1384"/>
    <cellStyle name="40% - Accent2 3 2 2 2" xfId="13041"/>
    <cellStyle name="40% - Accent2 3 2 3" xfId="13031"/>
    <cellStyle name="40% - Accent2 3 3" xfId="1387"/>
    <cellStyle name="40% - Accent2 3 3 2" xfId="11974"/>
    <cellStyle name="40% - Accent2 3 4" xfId="13050"/>
    <cellStyle name="40% - Accent2 3 5" xfId="11934"/>
    <cellStyle name="40% - Accent2 3 6" xfId="11956"/>
    <cellStyle name="40% - Accent2 3_Annexure" xfId="9513"/>
    <cellStyle name="40% - Accent2 30" xfId="1367"/>
    <cellStyle name="40% - Accent2 30 2" xfId="12923"/>
    <cellStyle name="40% - Accent2 30 2 2" xfId="12928"/>
    <cellStyle name="40% - Accent2 30 2 3" xfId="12931"/>
    <cellStyle name="40% - Accent2 30 3" xfId="12933"/>
    <cellStyle name="40% - Accent2 30 4" xfId="12935"/>
    <cellStyle name="40% - Accent2 30 5" xfId="12921"/>
    <cellStyle name="40% - Accent2 31" xfId="1369"/>
    <cellStyle name="40% - Accent2 31 2" xfId="12940"/>
    <cellStyle name="40% - Accent2 31 2 2" xfId="12944"/>
    <cellStyle name="40% - Accent2 31 2 3" xfId="12947"/>
    <cellStyle name="40% - Accent2 31 3" xfId="12949"/>
    <cellStyle name="40% - Accent2 31 4" xfId="5503"/>
    <cellStyle name="40% - Accent2 31 5" xfId="6285"/>
    <cellStyle name="40% - Accent2 32" xfId="1371"/>
    <cellStyle name="40% - Accent2 32 2" xfId="12953"/>
    <cellStyle name="40% - Accent2 32 2 2" xfId="12956"/>
    <cellStyle name="40% - Accent2 32 2 3" xfId="12959"/>
    <cellStyle name="40% - Accent2 32 3" xfId="12961"/>
    <cellStyle name="40% - Accent2 32 4" xfId="6507"/>
    <cellStyle name="40% - Accent2 32 5" xfId="12951"/>
    <cellStyle name="40% - Accent2 33" xfId="1373"/>
    <cellStyle name="40% - Accent2 33 2" xfId="12964"/>
    <cellStyle name="40% - Accent2 33 2 2" xfId="12969"/>
    <cellStyle name="40% - Accent2 33 2 3" xfId="12974"/>
    <cellStyle name="40% - Accent2 33 3" xfId="12980"/>
    <cellStyle name="40% - Accent2 33 4" xfId="12986"/>
    <cellStyle name="40% - Accent2 33 5" xfId="5553"/>
    <cellStyle name="40% - Accent2 34" xfId="1375"/>
    <cellStyle name="40% - Accent2 34 2" xfId="12997"/>
    <cellStyle name="40% - Accent2 34 2 2" xfId="10256"/>
    <cellStyle name="40% - Accent2 34 2 3" xfId="13006"/>
    <cellStyle name="40% - Accent2 34 3" xfId="13012"/>
    <cellStyle name="40% - Accent2 34 4" xfId="13019"/>
    <cellStyle name="40% - Accent2 34 5" xfId="12994"/>
    <cellStyle name="40% - Accent2 35" xfId="1389"/>
    <cellStyle name="40% - Accent2 35 2" xfId="13062"/>
    <cellStyle name="40% - Accent2 35 2 2" xfId="13070"/>
    <cellStyle name="40% - Accent2 35 2 3" xfId="13074"/>
    <cellStyle name="40% - Accent2 35 3" xfId="13079"/>
    <cellStyle name="40% - Accent2 35 4" xfId="13081"/>
    <cellStyle name="40% - Accent2 35 5" xfId="13060"/>
    <cellStyle name="40% - Accent2 36" xfId="1391"/>
    <cellStyle name="40% - Accent2 36 2" xfId="13091"/>
    <cellStyle name="40% - Accent2 36 2 2" xfId="13099"/>
    <cellStyle name="40% - Accent2 36 2 3" xfId="13103"/>
    <cellStyle name="40% - Accent2 36 3" xfId="13106"/>
    <cellStyle name="40% - Accent2 36 4" xfId="13108"/>
    <cellStyle name="40% - Accent2 36 5" xfId="13088"/>
    <cellStyle name="40% - Accent2 37" xfId="1394"/>
    <cellStyle name="40% - Accent2 37 2" xfId="13128"/>
    <cellStyle name="40% - Accent2 37 2 2" xfId="4725"/>
    <cellStyle name="40% - Accent2 37 2 3" xfId="13133"/>
    <cellStyle name="40% - Accent2 37 3" xfId="13136"/>
    <cellStyle name="40% - Accent2 37 4" xfId="13138"/>
    <cellStyle name="40% - Accent2 37 5" xfId="13118"/>
    <cellStyle name="40% - Accent2 38" xfId="1396"/>
    <cellStyle name="40% - Accent2 38 2" xfId="13147"/>
    <cellStyle name="40% - Accent2 38 2 2" xfId="13151"/>
    <cellStyle name="40% - Accent2 38 2 3" xfId="13157"/>
    <cellStyle name="40% - Accent2 38 3" xfId="13159"/>
    <cellStyle name="40% - Accent2 38 4" xfId="13161"/>
    <cellStyle name="40% - Accent2 38 5" xfId="13144"/>
    <cellStyle name="40% - Accent2 39" xfId="1398"/>
    <cellStyle name="40% - Accent2 39 2" xfId="13175"/>
    <cellStyle name="40% - Accent2 39 2 2" xfId="13177"/>
    <cellStyle name="40% - Accent2 39 2 3" xfId="13185"/>
    <cellStyle name="40% - Accent2 39 3" xfId="13188"/>
    <cellStyle name="40% - Accent2 39 4" xfId="4018"/>
    <cellStyle name="40% - Accent2 39 5" xfId="13169"/>
    <cellStyle name="40% - Accent2 4" xfId="540"/>
    <cellStyle name="40% - Accent2 4 2" xfId="1280"/>
    <cellStyle name="40% - Accent2 4 2 2" xfId="12426"/>
    <cellStyle name="40% - Accent2 4 2 2 2" xfId="12435"/>
    <cellStyle name="40% - Accent2 4 2 2 3" xfId="12450"/>
    <cellStyle name="40% - Accent2 4 2 2 4" xfId="12735"/>
    <cellStyle name="40% - Accent2 4 2 3" xfId="3722"/>
    <cellStyle name="40% - Accent2 4 2 4" xfId="12456"/>
    <cellStyle name="40% - Accent2 4 2 5" xfId="13190"/>
    <cellStyle name="40% - Accent2 4 2 6" xfId="8333"/>
    <cellStyle name="40% - Accent2 4 2_Annexure" xfId="10371"/>
    <cellStyle name="40% - Accent2 4 3" xfId="8344"/>
    <cellStyle name="40% - Accent2 4 4" xfId="4459"/>
    <cellStyle name="40% - Accent2 4 5" xfId="4596"/>
    <cellStyle name="40% - Accent2 4 6" xfId="12540"/>
    <cellStyle name="40% - Accent2 4 6 2" xfId="10378"/>
    <cellStyle name="40% - Accent2 4 7" xfId="12548"/>
    <cellStyle name="40% - Accent2 4 8" xfId="8321"/>
    <cellStyle name="40% - Accent2 4_Annexure" xfId="8351"/>
    <cellStyle name="40% - Accent2 40" xfId="1388"/>
    <cellStyle name="40% - Accent2 40 2" xfId="13063"/>
    <cellStyle name="40% - Accent2 40 2 2" xfId="13071"/>
    <cellStyle name="40% - Accent2 40 2 2 2" xfId="13195"/>
    <cellStyle name="40% - Accent2 40 2 3" xfId="13075"/>
    <cellStyle name="40% - Accent2 40 2 3 2" xfId="4494"/>
    <cellStyle name="40% - Accent2 40 2 4" xfId="13198"/>
    <cellStyle name="40% - Accent2 40 3" xfId="13080"/>
    <cellStyle name="40% - Accent2 40 3 2" xfId="13199"/>
    <cellStyle name="40% - Accent2 40 4" xfId="13082"/>
    <cellStyle name="40% - Accent2 40 4 2" xfId="13200"/>
    <cellStyle name="40% - Accent2 40 5" xfId="13202"/>
    <cellStyle name="40% - Accent2 40 6" xfId="13061"/>
    <cellStyle name="40% - Accent2 41" xfId="1390"/>
    <cellStyle name="40% - Accent2 41 2" xfId="13092"/>
    <cellStyle name="40% - Accent2 41 2 2" xfId="13100"/>
    <cellStyle name="40% - Accent2 41 2 2 2" xfId="13206"/>
    <cellStyle name="40% - Accent2 41 2 3" xfId="13104"/>
    <cellStyle name="40% - Accent2 41 2 3 2" xfId="13207"/>
    <cellStyle name="40% - Accent2 41 2 4" xfId="13215"/>
    <cellStyle name="40% - Accent2 41 3" xfId="13107"/>
    <cellStyle name="40% - Accent2 41 3 2" xfId="13216"/>
    <cellStyle name="40% - Accent2 41 4" xfId="13109"/>
    <cellStyle name="40% - Accent2 41 4 2" xfId="3468"/>
    <cellStyle name="40% - Accent2 41 5" xfId="13217"/>
    <cellStyle name="40% - Accent2 41 6" xfId="13089"/>
    <cellStyle name="40% - Accent2 42" xfId="1393"/>
    <cellStyle name="40% - Accent2 42 2" xfId="13129"/>
    <cellStyle name="40% - Accent2 42 2 2" xfId="4726"/>
    <cellStyle name="40% - Accent2 42 2 2 2" xfId="13221"/>
    <cellStyle name="40% - Accent2 42 2 3" xfId="13134"/>
    <cellStyle name="40% - Accent2 42 2 3 2" xfId="13225"/>
    <cellStyle name="40% - Accent2 42 2 4" xfId="13229"/>
    <cellStyle name="40% - Accent2 42 3" xfId="13137"/>
    <cellStyle name="40% - Accent2 42 3 2" xfId="5985"/>
    <cellStyle name="40% - Accent2 42 4" xfId="13139"/>
    <cellStyle name="40% - Accent2 42 4 2" xfId="5632"/>
    <cellStyle name="40% - Accent2 42 5" xfId="13230"/>
    <cellStyle name="40% - Accent2 42 6" xfId="13119"/>
    <cellStyle name="40% - Accent2 43" xfId="1395"/>
    <cellStyle name="40% - Accent2 43 2" xfId="13148"/>
    <cellStyle name="40% - Accent2 43 2 2" xfId="13152"/>
    <cellStyle name="40% - Accent2 43 2 2 2" xfId="10961"/>
    <cellStyle name="40% - Accent2 43 2 3" xfId="13158"/>
    <cellStyle name="40% - Accent2 43 2 3 2" xfId="13232"/>
    <cellStyle name="40% - Accent2 43 2 4" xfId="13236"/>
    <cellStyle name="40% - Accent2 43 3" xfId="13160"/>
    <cellStyle name="40% - Accent2 43 3 2" xfId="13237"/>
    <cellStyle name="40% - Accent2 43 4" xfId="13162"/>
    <cellStyle name="40% - Accent2 43 4 2" xfId="13238"/>
    <cellStyle name="40% - Accent2 43 5" xfId="5648"/>
    <cellStyle name="40% - Accent2 43 6" xfId="13145"/>
    <cellStyle name="40% - Accent2 44" xfId="1397"/>
    <cellStyle name="40% - Accent2 44 2" xfId="13176"/>
    <cellStyle name="40% - Accent2 44 2 2" xfId="13178"/>
    <cellStyle name="40% - Accent2 44 2 2 2" xfId="13245"/>
    <cellStyle name="40% - Accent2 44 2 3" xfId="13186"/>
    <cellStyle name="40% - Accent2 44 2 3 2" xfId="13247"/>
    <cellStyle name="40% - Accent2 44 2 4" xfId="13250"/>
    <cellStyle name="40% - Accent2 44 3" xfId="13189"/>
    <cellStyle name="40% - Accent2 44 3 2" xfId="11964"/>
    <cellStyle name="40% - Accent2 44 4" xfId="4019"/>
    <cellStyle name="40% - Accent2 44 4 2" xfId="13251"/>
    <cellStyle name="40% - Accent2 44 5" xfId="13256"/>
    <cellStyle name="40% - Accent2 44 6" xfId="13170"/>
    <cellStyle name="40% - Accent2 45" xfId="1400"/>
    <cellStyle name="40% - Accent2 45 2" xfId="7982"/>
    <cellStyle name="40% - Accent2 45 2 2" xfId="8722"/>
    <cellStyle name="40% - Accent2 45 2 2 2" xfId="13266"/>
    <cellStyle name="40% - Accent2 45 2 3" xfId="13270"/>
    <cellStyle name="40% - Accent2 45 2 3 2" xfId="13275"/>
    <cellStyle name="40% - Accent2 45 2 4" xfId="13279"/>
    <cellStyle name="40% - Accent2 45 3" xfId="13281"/>
    <cellStyle name="40% - Accent2 45 3 2" xfId="13283"/>
    <cellStyle name="40% - Accent2 45 4" xfId="13285"/>
    <cellStyle name="40% - Accent2 45 4 2" xfId="13289"/>
    <cellStyle name="40% - Accent2 45 5" xfId="13291"/>
    <cellStyle name="40% - Accent2 45 6" xfId="13260"/>
    <cellStyle name="40% - Accent2 46" xfId="1358"/>
    <cellStyle name="40% - Accent2 46 2" xfId="12862"/>
    <cellStyle name="40% - Accent2 46 2 2" xfId="10528"/>
    <cellStyle name="40% - Accent2 46 2 2 2" xfId="10537"/>
    <cellStyle name="40% - Accent2 46 2 3" xfId="10549"/>
    <cellStyle name="40% - Accent2 46 2 3 2" xfId="6609"/>
    <cellStyle name="40% - Accent2 46 2 4" xfId="10565"/>
    <cellStyle name="40% - Accent2 46 3" xfId="12868"/>
    <cellStyle name="40% - Accent2 46 3 2" xfId="10983"/>
    <cellStyle name="40% - Accent2 46 4" xfId="12877"/>
    <cellStyle name="40% - Accent2 46 4 2" xfId="12887"/>
    <cellStyle name="40% - Accent2 46 5" xfId="12895"/>
    <cellStyle name="40% - Accent2 46 6" xfId="12831"/>
    <cellStyle name="40% - Accent2 47" xfId="1378"/>
    <cellStyle name="40% - Accent2 47 2" xfId="13032"/>
    <cellStyle name="40% - Accent2 47 2 2" xfId="13042"/>
    <cellStyle name="40% - Accent2 47 2 2 2" xfId="9334"/>
    <cellStyle name="40% - Accent2 47 2 3" xfId="13295"/>
    <cellStyle name="40% - Accent2 47 2 3 2" xfId="9414"/>
    <cellStyle name="40% - Accent2 47 2 4" xfId="13301"/>
    <cellStyle name="40% - Accent2 47 3" xfId="11975"/>
    <cellStyle name="40% - Accent2 47 3 2" xfId="13303"/>
    <cellStyle name="40% - Accent2 47 4" xfId="13051"/>
    <cellStyle name="40% - Accent2 47 4 2" xfId="13307"/>
    <cellStyle name="40% - Accent2 47 5" xfId="11935"/>
    <cellStyle name="40% - Accent2 47 6" xfId="13023"/>
    <cellStyle name="40% - Accent2 48" xfId="539"/>
    <cellStyle name="40% - Accent2 48 2" xfId="8334"/>
    <cellStyle name="40% - Accent2 48 2 2" xfId="12427"/>
    <cellStyle name="40% - Accent2 48 2 2 2" xfId="12436"/>
    <cellStyle name="40% - Accent2 48 2 3" xfId="3723"/>
    <cellStyle name="40% - Accent2 48 2 3 2" xfId="13313"/>
    <cellStyle name="40% - Accent2 48 2 4" xfId="12457"/>
    <cellStyle name="40% - Accent2 48 3" xfId="8345"/>
    <cellStyle name="40% - Accent2 48 3 2" xfId="12461"/>
    <cellStyle name="40% - Accent2 48 4" xfId="4460"/>
    <cellStyle name="40% - Accent2 48 4 2" xfId="12474"/>
    <cellStyle name="40% - Accent2 48 5" xfId="4597"/>
    <cellStyle name="40% - Accent2 48 6" xfId="8322"/>
    <cellStyle name="40% - Accent2 49" xfId="1404"/>
    <cellStyle name="40% - Accent2 49 2" xfId="13317"/>
    <cellStyle name="40% - Accent2 49 2 2" xfId="13325"/>
    <cellStyle name="40% - Accent2 49 2 2 2" xfId="13330"/>
    <cellStyle name="40% - Accent2 49 2 3" xfId="13335"/>
    <cellStyle name="40% - Accent2 49 2 3 2" xfId="13338"/>
    <cellStyle name="40% - Accent2 49 2 4" xfId="13343"/>
    <cellStyle name="40% - Accent2 49 3" xfId="13348"/>
    <cellStyle name="40% - Accent2 49 3 2" xfId="13352"/>
    <cellStyle name="40% - Accent2 49 4" xfId="13358"/>
    <cellStyle name="40% - Accent2 49 4 2" xfId="13365"/>
    <cellStyle name="40% - Accent2 49 5" xfId="13370"/>
    <cellStyle name="40% - Accent2 49 6" xfId="8356"/>
    <cellStyle name="40% - Accent2 5" xfId="1403"/>
    <cellStyle name="40% - Accent2 5 2" xfId="1341"/>
    <cellStyle name="40% - Accent2 5 2 2" xfId="13326"/>
    <cellStyle name="40% - Accent2 5 2 2 2" xfId="13331"/>
    <cellStyle name="40% - Accent2 5 2 2 3" xfId="13373"/>
    <cellStyle name="40% - Accent2 5 2 2 4" xfId="13374"/>
    <cellStyle name="40% - Accent2 5 2 3" xfId="13336"/>
    <cellStyle name="40% - Accent2 5 2 3 2" xfId="13339"/>
    <cellStyle name="40% - Accent2 5 2 4" xfId="13344"/>
    <cellStyle name="40% - Accent2 5 2 5" xfId="13375"/>
    <cellStyle name="40% - Accent2 5 2 6" xfId="13318"/>
    <cellStyle name="40% - Accent2 5 2_Annexure" xfId="13381"/>
    <cellStyle name="40% - Accent2 5 3" xfId="13349"/>
    <cellStyle name="40% - Accent2 5 3 2" xfId="13353"/>
    <cellStyle name="40% - Accent2 5 4" xfId="13359"/>
    <cellStyle name="40% - Accent2 5 4 2" xfId="13366"/>
    <cellStyle name="40% - Accent2 5 5" xfId="13371"/>
    <cellStyle name="40% - Accent2 5 5 2" xfId="13385"/>
    <cellStyle name="40% - Accent2 5 6" xfId="13393"/>
    <cellStyle name="40% - Accent2 5 6 2" xfId="13394"/>
    <cellStyle name="40% - Accent2 5 7" xfId="13399"/>
    <cellStyle name="40% - Accent2 5 8" xfId="13403"/>
    <cellStyle name="40% - Accent2 5 9" xfId="8357"/>
    <cellStyle name="40% - Accent2 5_Annexure" xfId="13404"/>
    <cellStyle name="40% - Accent2 50" xfId="1399"/>
    <cellStyle name="40% - Accent2 50 2" xfId="7983"/>
    <cellStyle name="40% - Accent2 50 2 2" xfId="8723"/>
    <cellStyle name="40% - Accent2 50 2 2 2" xfId="13267"/>
    <cellStyle name="40% - Accent2 50 2 3" xfId="13271"/>
    <cellStyle name="40% - Accent2 50 2 3 2" xfId="13276"/>
    <cellStyle name="40% - Accent2 50 2 4" xfId="13280"/>
    <cellStyle name="40% - Accent2 50 3" xfId="13282"/>
    <cellStyle name="40% - Accent2 50 3 2" xfId="13284"/>
    <cellStyle name="40% - Accent2 50 4" xfId="13286"/>
    <cellStyle name="40% - Accent2 50 4 2" xfId="13290"/>
    <cellStyle name="40% - Accent2 50 5" xfId="13292"/>
    <cellStyle name="40% - Accent2 50 6" xfId="13261"/>
    <cellStyle name="40% - Accent2 51" xfId="1357"/>
    <cellStyle name="40% - Accent2 51 2" xfId="12863"/>
    <cellStyle name="40% - Accent2 51 2 2" xfId="10529"/>
    <cellStyle name="40% - Accent2 51 2 2 2" xfId="10538"/>
    <cellStyle name="40% - Accent2 51 2 3" xfId="10550"/>
    <cellStyle name="40% - Accent2 51 2 3 2" xfId="6610"/>
    <cellStyle name="40% - Accent2 51 2 4" xfId="10566"/>
    <cellStyle name="40% - Accent2 51 3" xfId="12869"/>
    <cellStyle name="40% - Accent2 51 3 2" xfId="10984"/>
    <cellStyle name="40% - Accent2 51 4" xfId="12878"/>
    <cellStyle name="40% - Accent2 51 4 2" xfId="12888"/>
    <cellStyle name="40% - Accent2 51 5" xfId="12896"/>
    <cellStyle name="40% - Accent2 51 6" xfId="12832"/>
    <cellStyle name="40% - Accent2 52" xfId="1377"/>
    <cellStyle name="40% - Accent2 52 2" xfId="13033"/>
    <cellStyle name="40% - Accent2 52 2 2" xfId="13043"/>
    <cellStyle name="40% - Accent2 52 2 2 2" xfId="9335"/>
    <cellStyle name="40% - Accent2 52 2 3" xfId="13296"/>
    <cellStyle name="40% - Accent2 52 2 3 2" xfId="9415"/>
    <cellStyle name="40% - Accent2 52 2 4" xfId="13302"/>
    <cellStyle name="40% - Accent2 52 3" xfId="11976"/>
    <cellStyle name="40% - Accent2 52 3 2" xfId="13304"/>
    <cellStyle name="40% - Accent2 52 4" xfId="13052"/>
    <cellStyle name="40% - Accent2 52 4 2" xfId="13308"/>
    <cellStyle name="40% - Accent2 52 5" xfId="11936"/>
    <cellStyle name="40% - Accent2 52 6" xfId="13024"/>
    <cellStyle name="40% - Accent2 53" xfId="538"/>
    <cellStyle name="40% - Accent2 53 2" xfId="8335"/>
    <cellStyle name="40% - Accent2 53 2 2" xfId="12428"/>
    <cellStyle name="40% - Accent2 53 2 2 2" xfId="12437"/>
    <cellStyle name="40% - Accent2 53 2 3" xfId="3724"/>
    <cellStyle name="40% - Accent2 53 2 3 2" xfId="13314"/>
    <cellStyle name="40% - Accent2 53 2 4" xfId="12458"/>
    <cellStyle name="40% - Accent2 53 3" xfId="8346"/>
    <cellStyle name="40% - Accent2 53 3 2" xfId="12462"/>
    <cellStyle name="40% - Accent2 53 4" xfId="4461"/>
    <cellStyle name="40% - Accent2 53 4 2" xfId="12475"/>
    <cellStyle name="40% - Accent2 53 5" xfId="4598"/>
    <cellStyle name="40% - Accent2 53 6" xfId="8323"/>
    <cellStyle name="40% - Accent2 54" xfId="1402"/>
    <cellStyle name="40% - Accent2 54 2" xfId="13319"/>
    <cellStyle name="40% - Accent2 54 2 2" xfId="13327"/>
    <cellStyle name="40% - Accent2 54 2 2 2" xfId="13332"/>
    <cellStyle name="40% - Accent2 54 2 3" xfId="13337"/>
    <cellStyle name="40% - Accent2 54 2 3 2" xfId="13340"/>
    <cellStyle name="40% - Accent2 54 2 4" xfId="13345"/>
    <cellStyle name="40% - Accent2 54 3" xfId="13350"/>
    <cellStyle name="40% - Accent2 54 3 2" xfId="13354"/>
    <cellStyle name="40% - Accent2 54 4" xfId="13360"/>
    <cellStyle name="40% - Accent2 54 4 2" xfId="13367"/>
    <cellStyle name="40% - Accent2 54 5" xfId="13372"/>
    <cellStyle name="40% - Accent2 54 6" xfId="8358"/>
    <cellStyle name="40% - Accent2 55" xfId="1407"/>
    <cellStyle name="40% - Accent2 55 2" xfId="13406"/>
    <cellStyle name="40% - Accent2 55 2 2" xfId="13415"/>
    <cellStyle name="40% - Accent2 55 2 2 2" xfId="13420"/>
    <cellStyle name="40% - Accent2 55 2 3" xfId="13425"/>
    <cellStyle name="40% - Accent2 55 2 3 2" xfId="13428"/>
    <cellStyle name="40% - Accent2 55 2 4" xfId="13433"/>
    <cellStyle name="40% - Accent2 55 3" xfId="13438"/>
    <cellStyle name="40% - Accent2 55 3 2" xfId="13442"/>
    <cellStyle name="40% - Accent2 55 4" xfId="13445"/>
    <cellStyle name="40% - Accent2 55 4 2" xfId="4618"/>
    <cellStyle name="40% - Accent2 55 5" xfId="13451"/>
    <cellStyle name="40% - Accent2 55 6" xfId="8365"/>
    <cellStyle name="40% - Accent2 56" xfId="451"/>
    <cellStyle name="40% - Accent2 56 2" xfId="13459"/>
    <cellStyle name="40% - Accent2 56 2 2" xfId="13466"/>
    <cellStyle name="40% - Accent2 56 2 2 2" xfId="13475"/>
    <cellStyle name="40% - Accent2 56 2 3" xfId="13485"/>
    <cellStyle name="40% - Accent2 56 2 3 2" xfId="13490"/>
    <cellStyle name="40% - Accent2 56 2 4" xfId="13499"/>
    <cellStyle name="40% - Accent2 56 3" xfId="6638"/>
    <cellStyle name="40% - Accent2 56 3 2" xfId="7960"/>
    <cellStyle name="40% - Accent2 56 4" xfId="7997"/>
    <cellStyle name="40% - Accent2 56 4 2" xfId="8003"/>
    <cellStyle name="40% - Accent2 56 5" xfId="6676"/>
    <cellStyle name="40% - Accent2 56 6" xfId="8373"/>
    <cellStyle name="40% - Accent2 57" xfId="455"/>
    <cellStyle name="40% - Accent2 57 2" xfId="7834"/>
    <cellStyle name="40% - Accent2 57 2 2" xfId="8837"/>
    <cellStyle name="40% - Accent2 57 2 2 2" xfId="12189"/>
    <cellStyle name="40% - Accent2 57 2 3" xfId="8851"/>
    <cellStyle name="40% - Accent2 57 2 3 2" xfId="13501"/>
    <cellStyle name="40% - Accent2 57 2 4" xfId="8864"/>
    <cellStyle name="40% - Accent2 57 3" xfId="7840"/>
    <cellStyle name="40% - Accent2 57 3 2" xfId="6308"/>
    <cellStyle name="40% - Accent2 57 4" xfId="8098"/>
    <cellStyle name="40% - Accent2 57 4 2" xfId="12490"/>
    <cellStyle name="40% - Accent2 57 5" xfId="8109"/>
    <cellStyle name="40% - Accent2 57 6" xfId="7827"/>
    <cellStyle name="40% - Accent2 58" xfId="459"/>
    <cellStyle name="40% - Accent2 58 2" xfId="13025"/>
    <cellStyle name="40% - Accent2 58 2 2" xfId="13034"/>
    <cellStyle name="40% - Accent2 58 2 2 2" xfId="13044"/>
    <cellStyle name="40% - Accent2 58 2 3" xfId="11977"/>
    <cellStyle name="40% - Accent2 58 2 3 2" xfId="13305"/>
    <cellStyle name="40% - Accent2 58 2 4" xfId="13053"/>
    <cellStyle name="40% - Accent2 58 3" xfId="8324"/>
    <cellStyle name="40% - Accent2 58 3 2" xfId="8336"/>
    <cellStyle name="40% - Accent2 58 4" xfId="8359"/>
    <cellStyle name="40% - Accent2 58 4 2" xfId="13320"/>
    <cellStyle name="40% - Accent2 58 5" xfId="8366"/>
    <cellStyle name="40% - Accent2 58 6" xfId="7848"/>
    <cellStyle name="40% - Accent2 59" xfId="1409"/>
    <cellStyle name="40% - Accent2 59 2" xfId="13504"/>
    <cellStyle name="40% - Accent2 59 2 2" xfId="13510"/>
    <cellStyle name="40% - Accent2 59 2 2 2" xfId="9634"/>
    <cellStyle name="40% - Accent2 59 2 3" xfId="13516"/>
    <cellStyle name="40% - Accent2 59 2 3 2" xfId="10069"/>
    <cellStyle name="40% - Accent2 59 2 4" xfId="2878"/>
    <cellStyle name="40% - Accent2 59 3" xfId="8570"/>
    <cellStyle name="40% - Accent2 59 3 2" xfId="8578"/>
    <cellStyle name="40% - Accent2 59 4" xfId="8596"/>
    <cellStyle name="40% - Accent2 59 4 2" xfId="13519"/>
    <cellStyle name="40% - Accent2 59 5" xfId="8603"/>
    <cellStyle name="40% - Accent2 59 6" xfId="7852"/>
    <cellStyle name="40% - Accent2 6" xfId="1406"/>
    <cellStyle name="40% - Accent2 6 2" xfId="1412"/>
    <cellStyle name="40% - Accent2 6 2 2" xfId="13416"/>
    <cellStyle name="40% - Accent2 6 2 2 2" xfId="13421"/>
    <cellStyle name="40% - Accent2 6 2 2 3" xfId="13525"/>
    <cellStyle name="40% - Accent2 6 2 2 4" xfId="13527"/>
    <cellStyle name="40% - Accent2 6 2 3" xfId="13426"/>
    <cellStyle name="40% - Accent2 6 2 3 2" xfId="13429"/>
    <cellStyle name="40% - Accent2 6 2 4" xfId="13434"/>
    <cellStyle name="40% - Accent2 6 2 5" xfId="13529"/>
    <cellStyle name="40% - Accent2 6 2 6" xfId="13407"/>
    <cellStyle name="40% - Accent2 6 2_Annexure" xfId="13530"/>
    <cellStyle name="40% - Accent2 6 3" xfId="13439"/>
    <cellStyle name="40% - Accent2 6 3 2" xfId="13443"/>
    <cellStyle name="40% - Accent2 6 4" xfId="13446"/>
    <cellStyle name="40% - Accent2 6 4 2" xfId="4619"/>
    <cellStyle name="40% - Accent2 6 5" xfId="13452"/>
    <cellStyle name="40% - Accent2 6 5 2" xfId="13534"/>
    <cellStyle name="40% - Accent2 6 6" xfId="11065"/>
    <cellStyle name="40% - Accent2 6 6 2" xfId="13540"/>
    <cellStyle name="40% - Accent2 6 7" xfId="5964"/>
    <cellStyle name="40% - Accent2 6 8" xfId="7730"/>
    <cellStyle name="40% - Accent2 6 9" xfId="8367"/>
    <cellStyle name="40% - Accent2 6_Annexure" xfId="13549"/>
    <cellStyle name="40% - Accent2 60" xfId="1405"/>
    <cellStyle name="40% - Accent2 60 2" xfId="13408"/>
    <cellStyle name="40% - Accent2 60 2 2" xfId="13417"/>
    <cellStyle name="40% - Accent2 60 3" xfId="13440"/>
    <cellStyle name="40% - Accent2 60 3 2" xfId="13444"/>
    <cellStyle name="40% - Accent2 60 4" xfId="13447"/>
    <cellStyle name="40% - Accent2 60 5" xfId="8368"/>
    <cellStyle name="40% - Accent2 61" xfId="450"/>
    <cellStyle name="40% - Accent2 61 2" xfId="13460"/>
    <cellStyle name="40% - Accent2 61 2 2" xfId="13467"/>
    <cellStyle name="40% - Accent2 61 3" xfId="6639"/>
    <cellStyle name="40% - Accent2 61 3 2" xfId="7961"/>
    <cellStyle name="40% - Accent2 61 4" xfId="7998"/>
    <cellStyle name="40% - Accent2 61 5" xfId="8374"/>
    <cellStyle name="40% - Accent2 62" xfId="454"/>
    <cellStyle name="40% - Accent2 62 2" xfId="7835"/>
    <cellStyle name="40% - Accent2 62 2 2" xfId="8838"/>
    <cellStyle name="40% - Accent2 62 3" xfId="7841"/>
    <cellStyle name="40% - Accent2 62 3 2" xfId="6309"/>
    <cellStyle name="40% - Accent2 62 4" xfId="8099"/>
    <cellStyle name="40% - Accent2 62 5" xfId="7828"/>
    <cellStyle name="40% - Accent2 63" xfId="458"/>
    <cellStyle name="40% - Accent2 63 2" xfId="13026"/>
    <cellStyle name="40% - Accent2 63 2 2" xfId="13035"/>
    <cellStyle name="40% - Accent2 63 3" xfId="8325"/>
    <cellStyle name="40% - Accent2 63 3 2" xfId="8337"/>
    <cellStyle name="40% - Accent2 63 4" xfId="8360"/>
    <cellStyle name="40% - Accent2 63 5" xfId="7849"/>
    <cellStyle name="40% - Accent2 64" xfId="1408"/>
    <cellStyle name="40% - Accent2 64 2" xfId="13505"/>
    <cellStyle name="40% - Accent2 64 2 2" xfId="13511"/>
    <cellStyle name="40% - Accent2 64 3" xfId="8571"/>
    <cellStyle name="40% - Accent2 64 3 2" xfId="8579"/>
    <cellStyle name="40% - Accent2 64 4" xfId="8597"/>
    <cellStyle name="40% - Accent2 64 5" xfId="7853"/>
    <cellStyle name="40% - Accent2 65" xfId="25"/>
    <cellStyle name="40% - Accent2 65 2" xfId="3747"/>
    <cellStyle name="40% - Accent2 65 2 2" xfId="3387"/>
    <cellStyle name="40% - Accent2 65 3" xfId="4798"/>
    <cellStyle name="40% - Accent2 65 3 2" xfId="6119"/>
    <cellStyle name="40% - Accent2 65 4" xfId="3791"/>
    <cellStyle name="40% - Accent2 65 5" xfId="13550"/>
    <cellStyle name="40% - Accent2 66" xfId="279"/>
    <cellStyle name="40% - Accent2 66 2" xfId="13553"/>
    <cellStyle name="40% - Accent2 66 2 2" xfId="13557"/>
    <cellStyle name="40% - Accent2 66 3" xfId="8772"/>
    <cellStyle name="40% - Accent2 66 3 2" xfId="8778"/>
    <cellStyle name="40% - Accent2 66 4" xfId="8786"/>
    <cellStyle name="40% - Accent2 66 5" xfId="7074"/>
    <cellStyle name="40% - Accent2 67" xfId="1414"/>
    <cellStyle name="40% - Accent2 67 2" xfId="13565"/>
    <cellStyle name="40% - Accent2 67 2 2" xfId="3031"/>
    <cellStyle name="40% - Accent2 67 3" xfId="6135"/>
    <cellStyle name="40% - Accent2 67 3 2" xfId="6148"/>
    <cellStyle name="40% - Accent2 67 4" xfId="6179"/>
    <cellStyle name="40% - Accent2 67 5" xfId="13562"/>
    <cellStyle name="40% - Accent2 68" xfId="1416"/>
    <cellStyle name="40% - Accent2 68 2" xfId="4751"/>
    <cellStyle name="40% - Accent2 68 2 2" xfId="13569"/>
    <cellStyle name="40% - Accent2 68 3" xfId="3041"/>
    <cellStyle name="40% - Accent2 68 3 2" xfId="6660"/>
    <cellStyle name="40% - Accent2 68 4" xfId="3125"/>
    <cellStyle name="40% - Accent2 68 5" xfId="3874"/>
    <cellStyle name="40% - Accent2 69" xfId="1418"/>
    <cellStyle name="40% - Accent2 69 2" xfId="13574"/>
    <cellStyle name="40% - Accent2 69 2 2" xfId="13578"/>
    <cellStyle name="40% - Accent2 69 3" xfId="3935"/>
    <cellStyle name="40% - Accent2 69 3 2" xfId="13581"/>
    <cellStyle name="40% - Accent2 69 4" xfId="13585"/>
    <cellStyle name="40% - Accent2 69 5" xfId="4766"/>
    <cellStyle name="40% - Accent2 7" xfId="449"/>
    <cellStyle name="40% - Accent2 7 10" xfId="13587"/>
    <cellStyle name="40% - Accent2 7 10 2" xfId="13588"/>
    <cellStyle name="40% - Accent2 7 11" xfId="13591"/>
    <cellStyle name="40% - Accent2 7 11 2" xfId="13592"/>
    <cellStyle name="40% - Accent2 7 12" xfId="13594"/>
    <cellStyle name="40% - Accent2 7 13" xfId="5810"/>
    <cellStyle name="40% - Accent2 7 14" xfId="13595"/>
    <cellStyle name="40% - Accent2 7 15" xfId="8375"/>
    <cellStyle name="40% - Accent2 7 2" xfId="1421"/>
    <cellStyle name="40% - Accent2 7 2 2" xfId="13468"/>
    <cellStyle name="40% - Accent2 7 2 2 2" xfId="13476"/>
    <cellStyle name="40% - Accent2 7 2 3" xfId="13486"/>
    <cellStyle name="40% - Accent2 7 2 3 2" xfId="13491"/>
    <cellStyle name="40% - Accent2 7 2 4" xfId="13500"/>
    <cellStyle name="40% - Accent2 7 2 5" xfId="13600"/>
    <cellStyle name="40% - Accent2 7 2 6" xfId="13461"/>
    <cellStyle name="40% - Accent2 7 2_MBK1200" xfId="13601"/>
    <cellStyle name="40% - Accent2 7 3" xfId="6640"/>
    <cellStyle name="40% - Accent2 7 3 2" xfId="7962"/>
    <cellStyle name="40% - Accent2 7 4" xfId="7999"/>
    <cellStyle name="40% - Accent2 7 4 2" xfId="8004"/>
    <cellStyle name="40% - Accent2 7 5" xfId="6677"/>
    <cellStyle name="40% - Accent2 7 5 2" xfId="8013"/>
    <cellStyle name="40% - Accent2 7 6" xfId="6687"/>
    <cellStyle name="40% - Accent2 7 6 2" xfId="8021"/>
    <cellStyle name="40% - Accent2 7 7" xfId="7754"/>
    <cellStyle name="40% - Accent2 7 7 2" xfId="7769"/>
    <cellStyle name="40% - Accent2 7 8" xfId="7775"/>
    <cellStyle name="40% - Accent2 7 8 2" xfId="13606"/>
    <cellStyle name="40% - Accent2 7 9" xfId="7780"/>
    <cellStyle name="40% - Accent2 7 9 2" xfId="8027"/>
    <cellStyle name="40% - Accent2 7_Annexure" xfId="10354"/>
    <cellStyle name="40% - Accent2 70" xfId="24"/>
    <cellStyle name="40% - Accent2 70 2" xfId="3748"/>
    <cellStyle name="40% - Accent2 70 2 2" xfId="3388"/>
    <cellStyle name="40% - Accent2 70 3" xfId="4799"/>
    <cellStyle name="40% - Accent2 70 3 2" xfId="6120"/>
    <cellStyle name="40% - Accent2 70 4" xfId="3792"/>
    <cellStyle name="40% - Accent2 70 5" xfId="13551"/>
    <cellStyle name="40% - Accent2 71" xfId="278"/>
    <cellStyle name="40% - Accent2 71 2" xfId="13554"/>
    <cellStyle name="40% - Accent2 71 2 2" xfId="13558"/>
    <cellStyle name="40% - Accent2 71 3" xfId="8773"/>
    <cellStyle name="40% - Accent2 71 3 2" xfId="8779"/>
    <cellStyle name="40% - Accent2 71 4" xfId="8787"/>
    <cellStyle name="40% - Accent2 71 5" xfId="7075"/>
    <cellStyle name="40% - Accent2 72" xfId="1413"/>
    <cellStyle name="40% - Accent2 72 2" xfId="13566"/>
    <cellStyle name="40% - Accent2 72 2 2" xfId="3032"/>
    <cellStyle name="40% - Accent2 72 3" xfId="6136"/>
    <cellStyle name="40% - Accent2 72 3 2" xfId="6149"/>
    <cellStyle name="40% - Accent2 72 4" xfId="6180"/>
    <cellStyle name="40% - Accent2 72 5" xfId="13563"/>
    <cellStyle name="40% - Accent2 73" xfId="1415"/>
    <cellStyle name="40% - Accent2 73 2" xfId="4752"/>
    <cellStyle name="40% - Accent2 73 2 2" xfId="13570"/>
    <cellStyle name="40% - Accent2 73 3" xfId="3042"/>
    <cellStyle name="40% - Accent2 73 3 2" xfId="6661"/>
    <cellStyle name="40% - Accent2 73 4" xfId="3126"/>
    <cellStyle name="40% - Accent2 73 5" xfId="3875"/>
    <cellStyle name="40% - Accent2 74" xfId="1417"/>
    <cellStyle name="40% - Accent2 74 2" xfId="13575"/>
    <cellStyle name="40% - Accent2 74 2 2" xfId="13579"/>
    <cellStyle name="40% - Accent2 74 3" xfId="3936"/>
    <cellStyle name="40% - Accent2 74 3 2" xfId="13582"/>
    <cellStyle name="40% - Accent2 74 4" xfId="13586"/>
    <cellStyle name="40% - Accent2 74 5" xfId="4767"/>
    <cellStyle name="40% - Accent2 75" xfId="1423"/>
    <cellStyle name="40% - Accent2 75 2" xfId="13607"/>
    <cellStyle name="40% - Accent2 75 2 2" xfId="13612"/>
    <cellStyle name="40% - Accent2 75 3" xfId="12198"/>
    <cellStyle name="40% - Accent2 75 3 2" xfId="13614"/>
    <cellStyle name="40% - Accent2 75 4" xfId="13616"/>
    <cellStyle name="40% - Accent2 75 5" xfId="4770"/>
    <cellStyle name="40% - Accent2 76" xfId="1425"/>
    <cellStyle name="40% - Accent2 76 2" xfId="13620"/>
    <cellStyle name="40% - Accent2 76 2 2" xfId="13622"/>
    <cellStyle name="40% - Accent2 76 3" xfId="13627"/>
    <cellStyle name="40% - Accent2 76 3 2" xfId="13629"/>
    <cellStyle name="40% - Accent2 76 4" xfId="13635"/>
    <cellStyle name="40% - Accent2 76 5" xfId="13618"/>
    <cellStyle name="40% - Accent2 77" xfId="1427"/>
    <cellStyle name="40% - Accent2 77 2" xfId="13644"/>
    <cellStyle name="40% - Accent2 77 2 2" xfId="13647"/>
    <cellStyle name="40% - Accent2 77 3" xfId="13649"/>
    <cellStyle name="40% - Accent2 77 3 2" xfId="13652"/>
    <cellStyle name="40% - Accent2 77 4" xfId="13654"/>
    <cellStyle name="40% - Accent2 77 5" xfId="13640"/>
    <cellStyle name="40% - Accent2 78" xfId="1429"/>
    <cellStyle name="40% - Accent2 78 2" xfId="13665"/>
    <cellStyle name="40% - Accent2 78 2 2" xfId="13672"/>
    <cellStyle name="40% - Accent2 78 3" xfId="13678"/>
    <cellStyle name="40% - Accent2 78 3 2" xfId="13684"/>
    <cellStyle name="40% - Accent2 78 4" xfId="13689"/>
    <cellStyle name="40% - Accent2 78 5" xfId="13663"/>
    <cellStyle name="40% - Accent2 79" xfId="1431"/>
    <cellStyle name="40% - Accent2 79 2" xfId="13701"/>
    <cellStyle name="40% - Accent2 79 2 2" xfId="13709"/>
    <cellStyle name="40% - Accent2 79 3" xfId="13711"/>
    <cellStyle name="40% - Accent2 79 3 2" xfId="13714"/>
    <cellStyle name="40% - Accent2 79 4" xfId="13716"/>
    <cellStyle name="40% - Accent2 79 5" xfId="13699"/>
    <cellStyle name="40% - Accent2 8" xfId="453"/>
    <cellStyle name="40% - Accent2 8 2" xfId="7836"/>
    <cellStyle name="40% - Accent2 8 2 2" xfId="8839"/>
    <cellStyle name="40% - Accent2 8 2 2 2" xfId="12190"/>
    <cellStyle name="40% - Accent2 8 2 3" xfId="8852"/>
    <cellStyle name="40% - Accent2 8 2 3 2" xfId="13502"/>
    <cellStyle name="40% - Accent2 8 2 4" xfId="8865"/>
    <cellStyle name="40% - Accent2 8 2_MBK1200" xfId="13656"/>
    <cellStyle name="40% - Accent2 8 3" xfId="7842"/>
    <cellStyle name="40% - Accent2 8 3 2" xfId="6310"/>
    <cellStyle name="40% - Accent2 8 4" xfId="8100"/>
    <cellStyle name="40% - Accent2 8 4 2" xfId="12491"/>
    <cellStyle name="40% - Accent2 8 5" xfId="8110"/>
    <cellStyle name="40% - Accent2 8 6" xfId="7829"/>
    <cellStyle name="40% - Accent2 8_MBK1200" xfId="11969"/>
    <cellStyle name="40% - Accent2 80" xfId="1422"/>
    <cellStyle name="40% - Accent2 80 2" xfId="13608"/>
    <cellStyle name="40% - Accent2 80 2 2" xfId="13613"/>
    <cellStyle name="40% - Accent2 80 3" xfId="12199"/>
    <cellStyle name="40% - Accent2 80 3 2" xfId="13615"/>
    <cellStyle name="40% - Accent2 80 4" xfId="13617"/>
    <cellStyle name="40% - Accent2 80 5" xfId="4771"/>
    <cellStyle name="40% - Accent2 81" xfId="1424"/>
    <cellStyle name="40% - Accent2 81 2" xfId="13621"/>
    <cellStyle name="40% - Accent2 81 2 2" xfId="13623"/>
    <cellStyle name="40% - Accent2 81 3" xfId="13628"/>
    <cellStyle name="40% - Accent2 81 3 2" xfId="13630"/>
    <cellStyle name="40% - Accent2 81 4" xfId="13636"/>
    <cellStyle name="40% - Accent2 81 5" xfId="13619"/>
    <cellStyle name="40% - Accent2 82" xfId="1426"/>
    <cellStyle name="40% - Accent2 82 2" xfId="13645"/>
    <cellStyle name="40% - Accent2 82 2 2" xfId="13648"/>
    <cellStyle name="40% - Accent2 82 3" xfId="13650"/>
    <cellStyle name="40% - Accent2 82 3 2" xfId="13653"/>
    <cellStyle name="40% - Accent2 82 4" xfId="13655"/>
    <cellStyle name="40% - Accent2 82 5" xfId="13641"/>
    <cellStyle name="40% - Accent2 83" xfId="1428"/>
    <cellStyle name="40% - Accent2 83 2" xfId="13666"/>
    <cellStyle name="40% - Accent2 83 2 2" xfId="13673"/>
    <cellStyle name="40% - Accent2 83 3" xfId="13679"/>
    <cellStyle name="40% - Accent2 83 3 2" xfId="13685"/>
    <cellStyle name="40% - Accent2 83 4" xfId="13690"/>
    <cellStyle name="40% - Accent2 83 5" xfId="13664"/>
    <cellStyle name="40% - Accent2 84" xfId="1430"/>
    <cellStyle name="40% - Accent2 84 2" xfId="13702"/>
    <cellStyle name="40% - Accent2 84 3" xfId="13700"/>
    <cellStyle name="40% - Accent2 85" xfId="1433"/>
    <cellStyle name="40% - Accent2 85 2" xfId="13724"/>
    <cellStyle name="40% - Accent2 85 3" xfId="13722"/>
    <cellStyle name="40% - Accent2 86" xfId="1435"/>
    <cellStyle name="40% - Accent2 86 2" xfId="13738"/>
    <cellStyle name="40% - Accent2 86 3" xfId="13735"/>
    <cellStyle name="40% - Accent2 87" xfId="243"/>
    <cellStyle name="40% - Accent2 87 2" xfId="13748"/>
    <cellStyle name="40% - Accent2 87 3" xfId="13747"/>
    <cellStyle name="40% - Accent2 88" xfId="273"/>
    <cellStyle name="40% - Accent2 88 2" xfId="13757"/>
    <cellStyle name="40% - Accent2 88 3" xfId="13754"/>
    <cellStyle name="40% - Accent2 89" xfId="305"/>
    <cellStyle name="40% - Accent2 89 2" xfId="13769"/>
    <cellStyle name="40% - Accent2 89 3" xfId="13766"/>
    <cellStyle name="40% - Accent2 9" xfId="457"/>
    <cellStyle name="40% - Accent2 9 2" xfId="13027"/>
    <cellStyle name="40% - Accent2 9 2 2" xfId="13036"/>
    <cellStyle name="40% - Accent2 9 2 2 2" xfId="13045"/>
    <cellStyle name="40% - Accent2 9 2 3" xfId="11978"/>
    <cellStyle name="40% - Accent2 9 2 3 2" xfId="13306"/>
    <cellStyle name="40% - Accent2 9 2 4" xfId="13054"/>
    <cellStyle name="40% - Accent2 9 2_MBK1200" xfId="2691"/>
    <cellStyle name="40% - Accent2 9 3" xfId="8326"/>
    <cellStyle name="40% - Accent2 9 3 2" xfId="8338"/>
    <cellStyle name="40% - Accent2 9 4" xfId="8361"/>
    <cellStyle name="40% - Accent2 9 4 2" xfId="13321"/>
    <cellStyle name="40% - Accent2 9 5" xfId="8369"/>
    <cellStyle name="40% - Accent2 9 6" xfId="7850"/>
    <cellStyle name="40% - Accent2 9_MBK1200" xfId="7637"/>
    <cellStyle name="40% - Accent2 90" xfId="1432"/>
    <cellStyle name="40% - Accent2 91" xfId="1434"/>
    <cellStyle name="40% - Accent2 92" xfId="242"/>
    <cellStyle name="40% - Accent2 93" xfId="272"/>
    <cellStyle name="40% - Accent2 94" xfId="304"/>
    <cellStyle name="40% - Accent2 95" xfId="333"/>
    <cellStyle name="40% - Accent2 96" xfId="365"/>
    <cellStyle name="40% - Accent2 97" xfId="394"/>
    <cellStyle name="40% - Accent2 98" xfId="428"/>
    <cellStyle name="40% - Accent2 99" xfId="442"/>
    <cellStyle name="40% - Accent3 10" xfId="308"/>
    <cellStyle name="40% - Accent3 10 2" xfId="13772"/>
    <cellStyle name="40% - Accent3 10 2 2" xfId="8944"/>
    <cellStyle name="40% - Accent3 10 2 2 2" xfId="13778"/>
    <cellStyle name="40% - Accent3 10 2 3" xfId="5818"/>
    <cellStyle name="40% - Accent3 10 2 3 2" xfId="13780"/>
    <cellStyle name="40% - Accent3 10 2 4" xfId="5822"/>
    <cellStyle name="40% - Accent3 10 2_MBK1200" xfId="13789"/>
    <cellStyle name="40% - Accent3 10 3" xfId="13796"/>
    <cellStyle name="40% - Accent3 10 3 2" xfId="3544"/>
    <cellStyle name="40% - Accent3 10 4" xfId="13801"/>
    <cellStyle name="40% - Accent3 10 4 2" xfId="5445"/>
    <cellStyle name="40% - Accent3 10 5" xfId="13803"/>
    <cellStyle name="40% - Accent3 10 6" xfId="6210"/>
    <cellStyle name="40% - Accent3 10_MBK1200" xfId="3605"/>
    <cellStyle name="40% - Accent3 100" xfId="798"/>
    <cellStyle name="40% - Accent3 101" xfId="803"/>
    <cellStyle name="40% - Accent3 102" xfId="808"/>
    <cellStyle name="40% - Accent3 11" xfId="313"/>
    <cellStyle name="40% - Accent3 11 2" xfId="13812"/>
    <cellStyle name="40% - Accent3 11 2 2" xfId="7743"/>
    <cellStyle name="40% - Accent3 11 2 2 2" xfId="13815"/>
    <cellStyle name="40% - Accent3 11 2 3" xfId="9383"/>
    <cellStyle name="40% - Accent3 11 2 3 2" xfId="10350"/>
    <cellStyle name="40% - Accent3 11 2 4" xfId="13818"/>
    <cellStyle name="40% - Accent3 11 2_MBK1200" xfId="10830"/>
    <cellStyle name="40% - Accent3 11 3" xfId="11257"/>
    <cellStyle name="40% - Accent3 11 3 2" xfId="9406"/>
    <cellStyle name="40% - Accent3 11 4" xfId="4988"/>
    <cellStyle name="40% - Accent3 11 4 2" xfId="2855"/>
    <cellStyle name="40% - Accent3 11 5" xfId="5005"/>
    <cellStyle name="40% - Accent3 11 6" xfId="13807"/>
    <cellStyle name="40% - Accent3 11_MBK1200" xfId="12783"/>
    <cellStyle name="40% - Accent3 12" xfId="319"/>
    <cellStyle name="40% - Accent3 12 2" xfId="6253"/>
    <cellStyle name="40% - Accent3 12 2 2" xfId="13826"/>
    <cellStyle name="40% - Accent3 12 2 2 2" xfId="13828"/>
    <cellStyle name="40% - Accent3 12 2 3" xfId="13830"/>
    <cellStyle name="40% - Accent3 12 2 3 2" xfId="13832"/>
    <cellStyle name="40% - Accent3 12 2 4" xfId="13836"/>
    <cellStyle name="40% - Accent3 12 2_MBK1200" xfId="13839"/>
    <cellStyle name="40% - Accent3 12 3" xfId="4906"/>
    <cellStyle name="40% - Accent3 12 3 2" xfId="11362"/>
    <cellStyle name="40% - Accent3 12 4" xfId="4932"/>
    <cellStyle name="40% - Accent3 12 4 2" xfId="13842"/>
    <cellStyle name="40% - Accent3 12 5" xfId="11365"/>
    <cellStyle name="40% - Accent3 12 6" xfId="6234"/>
    <cellStyle name="40% - Accent3 12_MBK1200" xfId="13846"/>
    <cellStyle name="40% - Accent3 13" xfId="324"/>
    <cellStyle name="40% - Accent3 13 2" xfId="13849"/>
    <cellStyle name="40% - Accent3 13 2 2" xfId="13851"/>
    <cellStyle name="40% - Accent3 13 2 2 2" xfId="13856"/>
    <cellStyle name="40% - Accent3 13 2 3" xfId="13858"/>
    <cellStyle name="40% - Accent3 13 2 3 2" xfId="13861"/>
    <cellStyle name="40% - Accent3 13 2 4" xfId="13868"/>
    <cellStyle name="40% - Accent3 13 3" xfId="11456"/>
    <cellStyle name="40% - Accent3 13 3 2" xfId="11462"/>
    <cellStyle name="40% - Accent3 13 4" xfId="11475"/>
    <cellStyle name="40% - Accent3 13 4 2" xfId="13871"/>
    <cellStyle name="40% - Accent3 13 5" xfId="9764"/>
    <cellStyle name="40% - Accent3 13 6" xfId="3951"/>
    <cellStyle name="40% - Accent3 14" xfId="329"/>
    <cellStyle name="40% - Accent3 14 2" xfId="13872"/>
    <cellStyle name="40% - Accent3 14 2 2" xfId="13874"/>
    <cellStyle name="40% - Accent3 14 2 2 2" xfId="13876"/>
    <cellStyle name="40% - Accent3 14 2 3" xfId="13877"/>
    <cellStyle name="40% - Accent3 14 2 3 2" xfId="13880"/>
    <cellStyle name="40% - Accent3 14 2 4" xfId="5282"/>
    <cellStyle name="40% - Accent3 14 3" xfId="11533"/>
    <cellStyle name="40% - Accent3 14 3 2" xfId="11536"/>
    <cellStyle name="40% - Accent3 14 4" xfId="11543"/>
    <cellStyle name="40% - Accent3 14 4 2" xfId="13881"/>
    <cellStyle name="40% - Accent3 14 5" xfId="11546"/>
    <cellStyle name="40% - Accent3 14 6" xfId="11549"/>
    <cellStyle name="40% - Accent3 14 7" xfId="6270"/>
    <cellStyle name="40% - Accent3 15" xfId="339"/>
    <cellStyle name="40% - Accent3 15 2" xfId="13887"/>
    <cellStyle name="40% - Accent3 15 2 2" xfId="9638"/>
    <cellStyle name="40% - Accent3 15 2 2 2" xfId="9161"/>
    <cellStyle name="40% - Accent3 15 2 3" xfId="9641"/>
    <cellStyle name="40% - Accent3 15 2 3 2" xfId="9262"/>
    <cellStyle name="40% - Accent3 15 2 4" xfId="13890"/>
    <cellStyle name="40% - Accent3 15 3" xfId="10420"/>
    <cellStyle name="40% - Accent3 15 3 2" xfId="9654"/>
    <cellStyle name="40% - Accent3 15 4" xfId="11667"/>
    <cellStyle name="40% - Accent3 15 4 2" xfId="9667"/>
    <cellStyle name="40% - Accent3 15 5" xfId="11672"/>
    <cellStyle name="40% - Accent3 15 6" xfId="13885"/>
    <cellStyle name="40% - Accent3 16" xfId="344"/>
    <cellStyle name="40% - Accent3 16 2" xfId="13895"/>
    <cellStyle name="40% - Accent3 16 2 2" xfId="10080"/>
    <cellStyle name="40% - Accent3 16 2 2 2" xfId="13897"/>
    <cellStyle name="40% - Accent3 16 2 3" xfId="10083"/>
    <cellStyle name="40% - Accent3 16 2 3 2" xfId="12201"/>
    <cellStyle name="40% - Accent3 16 2 4" xfId="13902"/>
    <cellStyle name="40% - Accent3 16 3" xfId="5170"/>
    <cellStyle name="40% - Accent3 16 3 2" xfId="10115"/>
    <cellStyle name="40% - Accent3 16 4" xfId="11732"/>
    <cellStyle name="40% - Accent3 16 4 2" xfId="10146"/>
    <cellStyle name="40% - Accent3 16 5" xfId="11738"/>
    <cellStyle name="40% - Accent3 16 6" xfId="13892"/>
    <cellStyle name="40% - Accent3 17" xfId="348"/>
    <cellStyle name="40% - Accent3 17 2" xfId="13907"/>
    <cellStyle name="40% - Accent3 17 2 2" xfId="13910"/>
    <cellStyle name="40% - Accent3 17 2 2 2" xfId="13912"/>
    <cellStyle name="40% - Accent3 17 2 3" xfId="13919"/>
    <cellStyle name="40% - Accent3 17 2 3 2" xfId="12846"/>
    <cellStyle name="40% - Accent3 17 2 4" xfId="13925"/>
    <cellStyle name="40% - Accent3 17 3" xfId="5187"/>
    <cellStyle name="40% - Accent3 17 3 2" xfId="9417"/>
    <cellStyle name="40% - Accent3 17 4" xfId="11800"/>
    <cellStyle name="40% - Accent3 17 4 2" xfId="13927"/>
    <cellStyle name="40% - Accent3 17 5" xfId="11807"/>
    <cellStyle name="40% - Accent3 17 6" xfId="13904"/>
    <cellStyle name="40% - Accent3 18" xfId="353"/>
    <cellStyle name="40% - Accent3 18 2" xfId="13933"/>
    <cellStyle name="40% - Accent3 18 2 2" xfId="13937"/>
    <cellStyle name="40% - Accent3 18 2 2 2" xfId="13945"/>
    <cellStyle name="40% - Accent3 18 2 3" xfId="13949"/>
    <cellStyle name="40% - Accent3 18 2 3 2" xfId="13956"/>
    <cellStyle name="40% - Accent3 18 2 4" xfId="13962"/>
    <cellStyle name="40% - Accent3 18 3" xfId="11832"/>
    <cellStyle name="40% - Accent3 18 3 2" xfId="11836"/>
    <cellStyle name="40% - Accent3 18 4" xfId="10227"/>
    <cellStyle name="40% - Accent3 18 4 2" xfId="6286"/>
    <cellStyle name="40% - Accent3 18 5" xfId="11853"/>
    <cellStyle name="40% - Accent3 18 6" xfId="13931"/>
    <cellStyle name="40% - Accent3 19" xfId="359"/>
    <cellStyle name="40% - Accent3 19 2" xfId="13966"/>
    <cellStyle name="40% - Accent3 19 2 2" xfId="13969"/>
    <cellStyle name="40% - Accent3 19 2 2 2" xfId="13975"/>
    <cellStyle name="40% - Accent3 19 2 3" xfId="13978"/>
    <cellStyle name="40% - Accent3 19 2 3 2" xfId="13982"/>
    <cellStyle name="40% - Accent3 19 2 4" xfId="13986"/>
    <cellStyle name="40% - Accent3 19 3" xfId="13988"/>
    <cellStyle name="40% - Accent3 19 3 2" xfId="3420"/>
    <cellStyle name="40% - Accent3 19 4" xfId="13990"/>
    <cellStyle name="40% - Accent3 19 4 2" xfId="13992"/>
    <cellStyle name="40% - Accent3 19 5" xfId="13994"/>
    <cellStyle name="40% - Accent3 19 6" xfId="13964"/>
    <cellStyle name="40% - Accent3 2" xfId="364"/>
    <cellStyle name="40% - Accent3 2 10" xfId="13998"/>
    <cellStyle name="40% - Accent3 2 11" xfId="13999"/>
    <cellStyle name="40% - Accent3 2 12" xfId="14000"/>
    <cellStyle name="40% - Accent3 2 13" xfId="14001"/>
    <cellStyle name="40% - Accent3 2 2" xfId="368"/>
    <cellStyle name="40% - Accent3 2 2 2" xfId="1436"/>
    <cellStyle name="40% - Accent3 2 2 2 2" xfId="5713"/>
    <cellStyle name="40% - Accent3 2 2 2 2 2" xfId="7004"/>
    <cellStyle name="40% - Accent3 2 2 2 2 3" xfId="7066"/>
    <cellStyle name="40% - Accent3 2 2 2 3" xfId="14007"/>
    <cellStyle name="40% - Accent3 2 2 2 4" xfId="14006"/>
    <cellStyle name="40% - Accent3 2 2 3" xfId="14010"/>
    <cellStyle name="40% - Accent3 2 2 3 2" xfId="14014"/>
    <cellStyle name="40% - Accent3 2 2 4" xfId="5535"/>
    <cellStyle name="40% - Accent3 2 2 4 2" xfId="5065"/>
    <cellStyle name="40% - Accent3 2 2 5" xfId="14016"/>
    <cellStyle name="40% - Accent3 2 2 6" xfId="14004"/>
    <cellStyle name="40% - Accent3 2 2_Annexure" xfId="14019"/>
    <cellStyle name="40% - Accent3 2 3" xfId="1437"/>
    <cellStyle name="40% - Accent3 2 3 2" xfId="14024"/>
    <cellStyle name="40% - Accent3 2 3 2 2" xfId="14025"/>
    <cellStyle name="40% - Accent3 2 3 3" xfId="14026"/>
    <cellStyle name="40% - Accent3 2 3 3 2" xfId="14028"/>
    <cellStyle name="40% - Accent3 2 3 4" xfId="14031"/>
    <cellStyle name="40% - Accent3 2 3 5" xfId="14032"/>
    <cellStyle name="40% - Accent3 2 3 6" xfId="14035"/>
    <cellStyle name="40% - Accent3 2 3 7" xfId="14022"/>
    <cellStyle name="40% - Accent3 2 4" xfId="1438"/>
    <cellStyle name="40% - Accent3 2 4 2" xfId="14051"/>
    <cellStyle name="40% - Accent3 2 4 2 2" xfId="14055"/>
    <cellStyle name="40% - Accent3 2 4 3" xfId="14056"/>
    <cellStyle name="40% - Accent3 2 4 3 2" xfId="14058"/>
    <cellStyle name="40% - Accent3 2 4 4" xfId="14060"/>
    <cellStyle name="40% - Accent3 2 4 5" xfId="14045"/>
    <cellStyle name="40% - Accent3 2 5" xfId="1154"/>
    <cellStyle name="40% - Accent3 2 5 2" xfId="14075"/>
    <cellStyle name="40% - Accent3 2 5 2 2" xfId="14078"/>
    <cellStyle name="40% - Accent3 2 5 3" xfId="14080"/>
    <cellStyle name="40% - Accent3 2 5 3 2" xfId="14081"/>
    <cellStyle name="40% - Accent3 2 5 4" xfId="14083"/>
    <cellStyle name="40% - Accent3 2 5 5" xfId="14070"/>
    <cellStyle name="40% - Accent3 2 6" xfId="14093"/>
    <cellStyle name="40% - Accent3 2 6 2" xfId="14094"/>
    <cellStyle name="40% - Accent3 2 6 3" xfId="14097"/>
    <cellStyle name="40% - Accent3 2 6 4" xfId="9956"/>
    <cellStyle name="40% - Accent3 2 7" xfId="8418"/>
    <cellStyle name="40% - Accent3 2 7 2" xfId="8428"/>
    <cellStyle name="40% - Accent3 2 7 3" xfId="2889"/>
    <cellStyle name="40% - Accent3 2 7 4" xfId="14101"/>
    <cellStyle name="40% - Accent3 2 8" xfId="5993"/>
    <cellStyle name="40% - Accent3 2 8 2" xfId="14106"/>
    <cellStyle name="40% - Accent3 2 8 2 2" xfId="14107"/>
    <cellStyle name="40% - Accent3 2 8 3" xfId="14109"/>
    <cellStyle name="40% - Accent3 2 8 4" xfId="14111"/>
    <cellStyle name="40% - Accent3 2 9" xfId="8440"/>
    <cellStyle name="40% - Accent3 2 9 2" xfId="14112"/>
    <cellStyle name="40% - Accent3 2 9 3" xfId="14114"/>
    <cellStyle name="40% - Accent3 2 9 4" xfId="14115"/>
    <cellStyle name="40% - Accent3 2_April 2009 Report" xfId="14116"/>
    <cellStyle name="40% - Accent3 20" xfId="338"/>
    <cellStyle name="40% - Accent3 20 2" xfId="13888"/>
    <cellStyle name="40% - Accent3 20 2 2" xfId="9639"/>
    <cellStyle name="40% - Accent3 20 2 2 2" xfId="9162"/>
    <cellStyle name="40% - Accent3 20 2 3" xfId="9642"/>
    <cellStyle name="40% - Accent3 20 2 3 2" xfId="9263"/>
    <cellStyle name="40% - Accent3 20 2 4" xfId="13891"/>
    <cellStyle name="40% - Accent3 20 3" xfId="10421"/>
    <cellStyle name="40% - Accent3 20 3 2" xfId="9655"/>
    <cellStyle name="40% - Accent3 20 4" xfId="11668"/>
    <cellStyle name="40% - Accent3 20 4 2" xfId="9668"/>
    <cellStyle name="40% - Accent3 20 5" xfId="11673"/>
    <cellStyle name="40% - Accent3 20 6" xfId="13886"/>
    <cellStyle name="40% - Accent3 21" xfId="343"/>
    <cellStyle name="40% - Accent3 21 2" xfId="13896"/>
    <cellStyle name="40% - Accent3 21 2 2" xfId="10081"/>
    <cellStyle name="40% - Accent3 21 2 2 2" xfId="13898"/>
    <cellStyle name="40% - Accent3 21 2 3" xfId="10084"/>
    <cellStyle name="40% - Accent3 21 2 3 2" xfId="12202"/>
    <cellStyle name="40% - Accent3 21 2 4" xfId="13903"/>
    <cellStyle name="40% - Accent3 21 3" xfId="5171"/>
    <cellStyle name="40% - Accent3 21 3 2" xfId="10116"/>
    <cellStyle name="40% - Accent3 21 4" xfId="11733"/>
    <cellStyle name="40% - Accent3 21 4 2" xfId="10147"/>
    <cellStyle name="40% - Accent3 21 5" xfId="11739"/>
    <cellStyle name="40% - Accent3 21 6" xfId="13893"/>
    <cellStyle name="40% - Accent3 22" xfId="347"/>
    <cellStyle name="40% - Accent3 22 2" xfId="13908"/>
    <cellStyle name="40% - Accent3 22 2 2" xfId="13911"/>
    <cellStyle name="40% - Accent3 22 2 2 2" xfId="13913"/>
    <cellStyle name="40% - Accent3 22 2 3" xfId="13920"/>
    <cellStyle name="40% - Accent3 22 2 3 2" xfId="12847"/>
    <cellStyle name="40% - Accent3 22 2 4" xfId="13926"/>
    <cellStyle name="40% - Accent3 22 3" xfId="5188"/>
    <cellStyle name="40% - Accent3 22 3 2" xfId="9418"/>
    <cellStyle name="40% - Accent3 22 4" xfId="11801"/>
    <cellStyle name="40% - Accent3 22 4 2" xfId="13928"/>
    <cellStyle name="40% - Accent3 22 5" xfId="11808"/>
    <cellStyle name="40% - Accent3 22 6" xfId="13905"/>
    <cellStyle name="40% - Accent3 23" xfId="352"/>
    <cellStyle name="40% - Accent3 23 2" xfId="13934"/>
    <cellStyle name="40% - Accent3 23 2 2" xfId="13938"/>
    <cellStyle name="40% - Accent3 23 2 2 2" xfId="13946"/>
    <cellStyle name="40% - Accent3 23 2 3" xfId="13950"/>
    <cellStyle name="40% - Accent3 23 2 3 2" xfId="13957"/>
    <cellStyle name="40% - Accent3 23 2 4" xfId="13963"/>
    <cellStyle name="40% - Accent3 23 3" xfId="11833"/>
    <cellStyle name="40% - Accent3 23 3 2" xfId="11837"/>
    <cellStyle name="40% - Accent3 23 4" xfId="10228"/>
    <cellStyle name="40% - Accent3 23 4 2" xfId="6287"/>
    <cellStyle name="40% - Accent3 23 5" xfId="11854"/>
    <cellStyle name="40% - Accent3 23 6" xfId="13932"/>
    <cellStyle name="40% - Accent3 24" xfId="358"/>
    <cellStyle name="40% - Accent3 24 2" xfId="13967"/>
    <cellStyle name="40% - Accent3 24 2 2" xfId="13970"/>
    <cellStyle name="40% - Accent3 24 2 2 2" xfId="13976"/>
    <cellStyle name="40% - Accent3 24 2 3" xfId="13979"/>
    <cellStyle name="40% - Accent3 24 2 3 2" xfId="13983"/>
    <cellStyle name="40% - Accent3 24 2 4" xfId="13987"/>
    <cellStyle name="40% - Accent3 24 3" xfId="13989"/>
    <cellStyle name="40% - Accent3 24 3 2" xfId="3421"/>
    <cellStyle name="40% - Accent3 24 4" xfId="13991"/>
    <cellStyle name="40% - Accent3 24 4 2" xfId="13993"/>
    <cellStyle name="40% - Accent3 24 5" xfId="13995"/>
    <cellStyle name="40% - Accent3 24 6" xfId="13965"/>
    <cellStyle name="40% - Accent3 25" xfId="373"/>
    <cellStyle name="40% - Accent3 25 2" xfId="14122"/>
    <cellStyle name="40% - Accent3 25 2 2" xfId="10293"/>
    <cellStyle name="40% - Accent3 25 2 2 2" xfId="4358"/>
    <cellStyle name="40% - Accent3 25 2 3" xfId="3808"/>
    <cellStyle name="40% - Accent3 25 2 3 2" xfId="3826"/>
    <cellStyle name="40% - Accent3 25 2 4" xfId="5951"/>
    <cellStyle name="40% - Accent3 25 3" xfId="2724"/>
    <cellStyle name="40% - Accent3 25 3 2" xfId="4675"/>
    <cellStyle name="40% - Accent3 25 4" xfId="2795"/>
    <cellStyle name="40% - Accent3 25 4 2" xfId="3773"/>
    <cellStyle name="40% - Accent3 25 5" xfId="4697"/>
    <cellStyle name="40% - Accent3 25 6" xfId="14119"/>
    <cellStyle name="40% - Accent3 26" xfId="384"/>
    <cellStyle name="40% - Accent3 26 2" xfId="14127"/>
    <cellStyle name="40% - Accent3 26 2 2" xfId="10825"/>
    <cellStyle name="40% - Accent3 26 2 2 2" xfId="11047"/>
    <cellStyle name="40% - Accent3 26 2 3" xfId="7503"/>
    <cellStyle name="40% - Accent3 26 2 3 2" xfId="11073"/>
    <cellStyle name="40% - Accent3 26 2 4" xfId="14132"/>
    <cellStyle name="40% - Accent3 26 3" xfId="14134"/>
    <cellStyle name="40% - Accent3 26 3 2" xfId="10848"/>
    <cellStyle name="40% - Accent3 26 4" xfId="14136"/>
    <cellStyle name="40% - Accent3 26 4 2" xfId="10890"/>
    <cellStyle name="40% - Accent3 26 5" xfId="14138"/>
    <cellStyle name="40% - Accent3 26 6" xfId="14125"/>
    <cellStyle name="40% - Accent3 27" xfId="388"/>
    <cellStyle name="40% - Accent3 27 2" xfId="14144"/>
    <cellStyle name="40% - Accent3 27 2 2" xfId="14149"/>
    <cellStyle name="40% - Accent3 27 2 2 2" xfId="4376"/>
    <cellStyle name="40% - Accent3 27 2 3" xfId="14152"/>
    <cellStyle name="40% - Accent3 27 2 3 2" xfId="6850"/>
    <cellStyle name="40% - Accent3 27 2 4" xfId="14155"/>
    <cellStyle name="40% - Accent3 27 3" xfId="14164"/>
    <cellStyle name="40% - Accent3 27 3 2" xfId="14166"/>
    <cellStyle name="40% - Accent3 27 4" xfId="14171"/>
    <cellStyle name="40% - Accent3 27 4 2" xfId="14173"/>
    <cellStyle name="40% - Accent3 27 5" xfId="14180"/>
    <cellStyle name="40% - Accent3 27 6" xfId="14142"/>
    <cellStyle name="40% - Accent3 28" xfId="11"/>
    <cellStyle name="40% - Accent3 28 2" xfId="14189"/>
    <cellStyle name="40% - Accent3 28 2 2" xfId="14194"/>
    <cellStyle name="40% - Accent3 28 2 2 2" xfId="14198"/>
    <cellStyle name="40% - Accent3 28 2 3" xfId="14200"/>
    <cellStyle name="40% - Accent3 28 2 3 2" xfId="14205"/>
    <cellStyle name="40% - Accent3 28 2 4" xfId="14210"/>
    <cellStyle name="40% - Accent3 28 3" xfId="14215"/>
    <cellStyle name="40% - Accent3 28 3 2" xfId="14217"/>
    <cellStyle name="40% - Accent3 28 4" xfId="14222"/>
    <cellStyle name="40% - Accent3 28 4 2" xfId="14225"/>
    <cellStyle name="40% - Accent3 28 5" xfId="14228"/>
    <cellStyle name="40% - Accent3 28 6" xfId="14185"/>
    <cellStyle name="40% - Accent3 29" xfId="34"/>
    <cellStyle name="40% - Accent3 29 2" xfId="3756"/>
    <cellStyle name="40% - Accent3 29 2 2" xfId="10924"/>
    <cellStyle name="40% - Accent3 29 2 2 2" xfId="9026"/>
    <cellStyle name="40% - Accent3 29 2 3" xfId="10965"/>
    <cellStyle name="40% - Accent3 29 2 3 2" xfId="9054"/>
    <cellStyle name="40% - Accent3 29 2 4" xfId="10976"/>
    <cellStyle name="40% - Accent3 29 3" xfId="14239"/>
    <cellStyle name="40% - Accent3 29 3 2" xfId="14242"/>
    <cellStyle name="40% - Accent3 29 4" xfId="14249"/>
    <cellStyle name="40% - Accent3 29 4 2" xfId="14255"/>
    <cellStyle name="40% - Accent3 29 5" xfId="14260"/>
    <cellStyle name="40% - Accent3 29 6" xfId="14232"/>
    <cellStyle name="40% - Accent3 3" xfId="393"/>
    <cellStyle name="40% - Accent3 3 2" xfId="1439"/>
    <cellStyle name="40% - Accent3 3 2 2" xfId="732"/>
    <cellStyle name="40% - Accent3 3 2 2 2" xfId="9635"/>
    <cellStyle name="40% - Accent3 3 2 3" xfId="9645"/>
    <cellStyle name="40% - Accent3 3 2 4" xfId="13512"/>
    <cellStyle name="40% - Accent3 3 3" xfId="1440"/>
    <cellStyle name="40% - Accent3 3 3 2" xfId="10070"/>
    <cellStyle name="40% - Accent3 3 3 3" xfId="13517"/>
    <cellStyle name="40% - Accent3 3 4" xfId="2879"/>
    <cellStyle name="40% - Accent3 3 4 2" xfId="14262"/>
    <cellStyle name="40% - Accent3 3 5" xfId="14266"/>
    <cellStyle name="40% - Accent3 3 6" xfId="14271"/>
    <cellStyle name="40% - Accent3 3 7" xfId="8459"/>
    <cellStyle name="40% - Accent3 3_Annexure" xfId="14277"/>
    <cellStyle name="40% - Accent3 30" xfId="374"/>
    <cellStyle name="40% - Accent3 30 2" xfId="14123"/>
    <cellStyle name="40% - Accent3 30 2 2" xfId="10294"/>
    <cellStyle name="40% - Accent3 30 2 2 2" xfId="4359"/>
    <cellStyle name="40% - Accent3 30 2 3" xfId="3809"/>
    <cellStyle name="40% - Accent3 30 2 3 2" xfId="3827"/>
    <cellStyle name="40% - Accent3 30 2 4" xfId="5952"/>
    <cellStyle name="40% - Accent3 30 3" xfId="2725"/>
    <cellStyle name="40% - Accent3 30 3 2" xfId="4676"/>
    <cellStyle name="40% - Accent3 30 4" xfId="2796"/>
    <cellStyle name="40% - Accent3 30 4 2" xfId="3774"/>
    <cellStyle name="40% - Accent3 30 5" xfId="4698"/>
    <cellStyle name="40% - Accent3 30 6" xfId="14120"/>
    <cellStyle name="40% - Accent3 31" xfId="385"/>
    <cellStyle name="40% - Accent3 31 2" xfId="14128"/>
    <cellStyle name="40% - Accent3 31 2 2" xfId="10826"/>
    <cellStyle name="40% - Accent3 31 2 2 2" xfId="11048"/>
    <cellStyle name="40% - Accent3 31 2 3" xfId="7504"/>
    <cellStyle name="40% - Accent3 31 2 3 2" xfId="11074"/>
    <cellStyle name="40% - Accent3 31 2 4" xfId="14133"/>
    <cellStyle name="40% - Accent3 31 3" xfId="14135"/>
    <cellStyle name="40% - Accent3 31 3 2" xfId="10849"/>
    <cellStyle name="40% - Accent3 31 4" xfId="14137"/>
    <cellStyle name="40% - Accent3 31 4 2" xfId="10891"/>
    <cellStyle name="40% - Accent3 31 5" xfId="14139"/>
    <cellStyle name="40% - Accent3 31 6" xfId="14126"/>
    <cellStyle name="40% - Accent3 32" xfId="389"/>
    <cellStyle name="40% - Accent3 32 2" xfId="14145"/>
    <cellStyle name="40% - Accent3 32 2 2" xfId="14150"/>
    <cellStyle name="40% - Accent3 32 2 2 2" xfId="4377"/>
    <cellStyle name="40% - Accent3 32 2 3" xfId="14153"/>
    <cellStyle name="40% - Accent3 32 2 3 2" xfId="6851"/>
    <cellStyle name="40% - Accent3 32 2 4" xfId="14156"/>
    <cellStyle name="40% - Accent3 32 3" xfId="14165"/>
    <cellStyle name="40% - Accent3 32 3 2" xfId="14167"/>
    <cellStyle name="40% - Accent3 32 4" xfId="14172"/>
    <cellStyle name="40% - Accent3 32 4 2" xfId="14174"/>
    <cellStyle name="40% - Accent3 32 5" xfId="14181"/>
    <cellStyle name="40% - Accent3 32 6" xfId="14143"/>
    <cellStyle name="40% - Accent3 33" xfId="12"/>
    <cellStyle name="40% - Accent3 33 2" xfId="14190"/>
    <cellStyle name="40% - Accent3 33 2 2" xfId="14195"/>
    <cellStyle name="40% - Accent3 33 2 2 2" xfId="14199"/>
    <cellStyle name="40% - Accent3 33 2 3" xfId="14201"/>
    <cellStyle name="40% - Accent3 33 2 3 2" xfId="14206"/>
    <cellStyle name="40% - Accent3 33 2 4" xfId="14211"/>
    <cellStyle name="40% - Accent3 33 3" xfId="14216"/>
    <cellStyle name="40% - Accent3 33 3 2" xfId="14218"/>
    <cellStyle name="40% - Accent3 33 4" xfId="14223"/>
    <cellStyle name="40% - Accent3 33 4 2" xfId="14226"/>
    <cellStyle name="40% - Accent3 33 5" xfId="14229"/>
    <cellStyle name="40% - Accent3 33 6" xfId="14186"/>
    <cellStyle name="40% - Accent3 34" xfId="35"/>
    <cellStyle name="40% - Accent3 34 2" xfId="3757"/>
    <cellStyle name="40% - Accent3 34 2 2" xfId="10925"/>
    <cellStyle name="40% - Accent3 34 2 2 2" xfId="9027"/>
    <cellStyle name="40% - Accent3 34 2 3" xfId="10966"/>
    <cellStyle name="40% - Accent3 34 2 3 2" xfId="9055"/>
    <cellStyle name="40% - Accent3 34 2 4" xfId="10977"/>
    <cellStyle name="40% - Accent3 34 3" xfId="14240"/>
    <cellStyle name="40% - Accent3 34 3 2" xfId="14243"/>
    <cellStyle name="40% - Accent3 34 4" xfId="14250"/>
    <cellStyle name="40% - Accent3 34 4 2" xfId="14256"/>
    <cellStyle name="40% - Accent3 34 5" xfId="14261"/>
    <cellStyle name="40% - Accent3 34 6" xfId="14233"/>
    <cellStyle name="40% - Accent3 35" xfId="1441"/>
    <cellStyle name="40% - Accent3 35 2" xfId="14288"/>
    <cellStyle name="40% - Accent3 35 2 2" xfId="11124"/>
    <cellStyle name="40% - Accent3 35 2 2 2" xfId="6987"/>
    <cellStyle name="40% - Accent3 35 2 3" xfId="11130"/>
    <cellStyle name="40% - Accent3 35 2 3 2" xfId="9779"/>
    <cellStyle name="40% - Accent3 35 2 4" xfId="5117"/>
    <cellStyle name="40% - Accent3 35 3" xfId="14292"/>
    <cellStyle name="40% - Accent3 35 3 2" xfId="11159"/>
    <cellStyle name="40% - Accent3 35 4" xfId="14297"/>
    <cellStyle name="40% - Accent3 35 4 2" xfId="11179"/>
    <cellStyle name="40% - Accent3 35 5" xfId="14300"/>
    <cellStyle name="40% - Accent3 35 6" xfId="14281"/>
    <cellStyle name="40% - Accent3 36" xfId="1443"/>
    <cellStyle name="40% - Accent3 36 2" xfId="14309"/>
    <cellStyle name="40% - Accent3 36 2 2" xfId="11627"/>
    <cellStyle name="40% - Accent3 36 2 2 2" xfId="14314"/>
    <cellStyle name="40% - Accent3 36 2 3" xfId="11635"/>
    <cellStyle name="40% - Accent3 36 2 3 2" xfId="10126"/>
    <cellStyle name="40% - Accent3 36 2 4" xfId="14318"/>
    <cellStyle name="40% - Accent3 36 3" xfId="14321"/>
    <cellStyle name="40% - Accent3 36 3 2" xfId="11660"/>
    <cellStyle name="40% - Accent3 36 4" xfId="14323"/>
    <cellStyle name="40% - Accent3 36 4 2" xfId="11696"/>
    <cellStyle name="40% - Accent3 36 5" xfId="14327"/>
    <cellStyle name="40% - Accent3 36 6" xfId="14306"/>
    <cellStyle name="40% - Accent3 37" xfId="1445"/>
    <cellStyle name="40% - Accent3 37 2" xfId="14336"/>
    <cellStyle name="40% - Accent3 37 2 2" xfId="14344"/>
    <cellStyle name="40% - Accent3 37 2 2 2" xfId="14348"/>
    <cellStyle name="40% - Accent3 37 2 3" xfId="14359"/>
    <cellStyle name="40% - Accent3 37 2 3 2" xfId="14363"/>
    <cellStyle name="40% - Accent3 37 2 4" xfId="14370"/>
    <cellStyle name="40% - Accent3 37 3" xfId="14372"/>
    <cellStyle name="40% - Accent3 37 3 2" xfId="14378"/>
    <cellStyle name="40% - Accent3 37 4" xfId="14380"/>
    <cellStyle name="40% - Accent3 37 4 2" xfId="14382"/>
    <cellStyle name="40% - Accent3 37 5" xfId="14384"/>
    <cellStyle name="40% - Accent3 37 6" xfId="14332"/>
    <cellStyle name="40% - Accent3 38" xfId="1447"/>
    <cellStyle name="40% - Accent3 38 2" xfId="14389"/>
    <cellStyle name="40% - Accent3 38 2 2" xfId="14391"/>
    <cellStyle name="40% - Accent3 38 2 2 2" xfId="14395"/>
    <cellStyle name="40% - Accent3 38 2 3" xfId="14399"/>
    <cellStyle name="40% - Accent3 38 2 3 2" xfId="14405"/>
    <cellStyle name="40% - Accent3 38 2 4" xfId="14410"/>
    <cellStyle name="40% - Accent3 38 3" xfId="14412"/>
    <cellStyle name="40% - Accent3 38 3 2" xfId="14414"/>
    <cellStyle name="40% - Accent3 38 4" xfId="14416"/>
    <cellStyle name="40% - Accent3 38 4 2" xfId="14418"/>
    <cellStyle name="40% - Accent3 38 5" xfId="14425"/>
    <cellStyle name="40% - Accent3 38 6" xfId="14387"/>
    <cellStyle name="40% - Accent3 39" xfId="1449"/>
    <cellStyle name="40% - Accent3 39 2" xfId="4202"/>
    <cellStyle name="40% - Accent3 39 2 2" xfId="14431"/>
    <cellStyle name="40% - Accent3 39 2 2 2" xfId="14439"/>
    <cellStyle name="40% - Accent3 39 2 3" xfId="14441"/>
    <cellStyle name="40% - Accent3 39 2 3 2" xfId="14446"/>
    <cellStyle name="40% - Accent3 39 2 4" xfId="14450"/>
    <cellStyle name="40% - Accent3 39 3" xfId="4205"/>
    <cellStyle name="40% - Accent3 39 3 2" xfId="14452"/>
    <cellStyle name="40% - Accent3 39 4" xfId="14454"/>
    <cellStyle name="40% - Accent3 39 4 2" xfId="14460"/>
    <cellStyle name="40% - Accent3 39 5" xfId="14462"/>
    <cellStyle name="40% - Accent3 39 6" xfId="14429"/>
    <cellStyle name="40% - Accent3 4" xfId="430"/>
    <cellStyle name="40% - Accent3 4 2" xfId="1451"/>
    <cellStyle name="40% - Accent3 4 2 2" xfId="6363"/>
    <cellStyle name="40% - Accent3 4 2 2 2" xfId="14468"/>
    <cellStyle name="40% - Accent3 4 2 3" xfId="14471"/>
    <cellStyle name="40% - Accent3 4 2 3 2" xfId="11928"/>
    <cellStyle name="40% - Accent3 4 2 4" xfId="14474"/>
    <cellStyle name="40% - Accent3 4 2 5" xfId="8580"/>
    <cellStyle name="40% - Accent3 4 2_Annexure" xfId="14475"/>
    <cellStyle name="40% - Accent3 4 3" xfId="8585"/>
    <cellStyle name="40% - Accent3 4 3 2" xfId="14478"/>
    <cellStyle name="40% - Accent3 4 4" xfId="14484"/>
    <cellStyle name="40% - Accent3 4 4 2" xfId="14487"/>
    <cellStyle name="40% - Accent3 4 5" xfId="14494"/>
    <cellStyle name="40% - Accent3 4 5 2" xfId="14497"/>
    <cellStyle name="40% - Accent3 4 6" xfId="14507"/>
    <cellStyle name="40% - Accent3 4 6 2" xfId="14514"/>
    <cellStyle name="40% - Accent3 4 7" xfId="8494"/>
    <cellStyle name="40% - Accent3 4 8" xfId="8512"/>
    <cellStyle name="40% - Accent3 4 9" xfId="8572"/>
    <cellStyle name="40% - Accent3 4_Annexure" xfId="8589"/>
    <cellStyle name="40% - Accent3 40" xfId="1442"/>
    <cellStyle name="40% - Accent3 40 2" xfId="14289"/>
    <cellStyle name="40% - Accent3 40 2 2" xfId="11125"/>
    <cellStyle name="40% - Accent3 40 2 2 2" xfId="6988"/>
    <cellStyle name="40% - Accent3 40 2 3" xfId="11131"/>
    <cellStyle name="40% - Accent3 40 2 3 2" xfId="9780"/>
    <cellStyle name="40% - Accent3 40 2 4" xfId="5118"/>
    <cellStyle name="40% - Accent3 40 3" xfId="14293"/>
    <cellStyle name="40% - Accent3 40 3 2" xfId="11160"/>
    <cellStyle name="40% - Accent3 40 4" xfId="14298"/>
    <cellStyle name="40% - Accent3 40 4 2" xfId="11180"/>
    <cellStyle name="40% - Accent3 40 5" xfId="14301"/>
    <cellStyle name="40% - Accent3 40 6" xfId="14282"/>
    <cellStyle name="40% - Accent3 41" xfId="1444"/>
    <cellStyle name="40% - Accent3 41 2" xfId="14310"/>
    <cellStyle name="40% - Accent3 41 2 2" xfId="11628"/>
    <cellStyle name="40% - Accent3 41 2 2 2" xfId="14315"/>
    <cellStyle name="40% - Accent3 41 2 3" xfId="11636"/>
    <cellStyle name="40% - Accent3 41 2 3 2" xfId="10127"/>
    <cellStyle name="40% - Accent3 41 2 4" xfId="14319"/>
    <cellStyle name="40% - Accent3 41 3" xfId="14322"/>
    <cellStyle name="40% - Accent3 41 3 2" xfId="11661"/>
    <cellStyle name="40% - Accent3 41 4" xfId="14324"/>
    <cellStyle name="40% - Accent3 41 4 2" xfId="11697"/>
    <cellStyle name="40% - Accent3 41 5" xfId="14328"/>
    <cellStyle name="40% - Accent3 41 6" xfId="14307"/>
    <cellStyle name="40% - Accent3 42" xfId="1446"/>
    <cellStyle name="40% - Accent3 42 2" xfId="14337"/>
    <cellStyle name="40% - Accent3 42 2 2" xfId="14345"/>
    <cellStyle name="40% - Accent3 42 2 2 2" xfId="14349"/>
    <cellStyle name="40% - Accent3 42 2 3" xfId="14360"/>
    <cellStyle name="40% - Accent3 42 2 3 2" xfId="14364"/>
    <cellStyle name="40% - Accent3 42 2 4" xfId="14371"/>
    <cellStyle name="40% - Accent3 42 3" xfId="14373"/>
    <cellStyle name="40% - Accent3 42 3 2" xfId="14379"/>
    <cellStyle name="40% - Accent3 42 4" xfId="14381"/>
    <cellStyle name="40% - Accent3 42 4 2" xfId="14383"/>
    <cellStyle name="40% - Accent3 42 5" xfId="14385"/>
    <cellStyle name="40% - Accent3 42 6" xfId="14333"/>
    <cellStyle name="40% - Accent3 43" xfId="1448"/>
    <cellStyle name="40% - Accent3 43 2" xfId="14390"/>
    <cellStyle name="40% - Accent3 43 2 2" xfId="14392"/>
    <cellStyle name="40% - Accent3 43 2 2 2" xfId="14396"/>
    <cellStyle name="40% - Accent3 43 2 3" xfId="14400"/>
    <cellStyle name="40% - Accent3 43 2 3 2" xfId="14406"/>
    <cellStyle name="40% - Accent3 43 2 4" xfId="14411"/>
    <cellStyle name="40% - Accent3 43 3" xfId="14413"/>
    <cellStyle name="40% - Accent3 43 3 2" xfId="14415"/>
    <cellStyle name="40% - Accent3 43 4" xfId="14417"/>
    <cellStyle name="40% - Accent3 43 4 2" xfId="14419"/>
    <cellStyle name="40% - Accent3 43 5" xfId="14426"/>
    <cellStyle name="40% - Accent3 43 6" xfId="14388"/>
    <cellStyle name="40% - Accent3 44" xfId="1450"/>
    <cellStyle name="40% - Accent3 44 2" xfId="4203"/>
    <cellStyle name="40% - Accent3 44 2 2" xfId="14432"/>
    <cellStyle name="40% - Accent3 44 2 2 2" xfId="14440"/>
    <cellStyle name="40% - Accent3 44 2 3" xfId="14442"/>
    <cellStyle name="40% - Accent3 44 2 3 2" xfId="14447"/>
    <cellStyle name="40% - Accent3 44 2 4" xfId="14451"/>
    <cellStyle name="40% - Accent3 44 3" xfId="4206"/>
    <cellStyle name="40% - Accent3 44 3 2" xfId="14453"/>
    <cellStyle name="40% - Accent3 44 4" xfId="14455"/>
    <cellStyle name="40% - Accent3 44 4 2" xfId="14461"/>
    <cellStyle name="40% - Accent3 44 5" xfId="14463"/>
    <cellStyle name="40% - Accent3 44 6" xfId="14430"/>
    <cellStyle name="40% - Accent3 45" xfId="1454"/>
    <cellStyle name="40% - Accent3 45 2" xfId="14517"/>
    <cellStyle name="40% - Accent3 45 2 2" xfId="14521"/>
    <cellStyle name="40% - Accent3 45 2 2 2" xfId="7582"/>
    <cellStyle name="40% - Accent3 45 2 3" xfId="14527"/>
    <cellStyle name="40% - Accent3 45 2 3 2" xfId="14532"/>
    <cellStyle name="40% - Accent3 45 2 4" xfId="14541"/>
    <cellStyle name="40% - Accent3 45 3" xfId="14543"/>
    <cellStyle name="40% - Accent3 45 3 2" xfId="14547"/>
    <cellStyle name="40% - Accent3 45 4" xfId="14549"/>
    <cellStyle name="40% - Accent3 45 4 2" xfId="14552"/>
    <cellStyle name="40% - Accent3 45 5" xfId="14554"/>
    <cellStyle name="40% - Accent3 45 6" xfId="14515"/>
    <cellStyle name="40% - Accent3 46" xfId="1456"/>
    <cellStyle name="40% - Accent3 46 2" xfId="14559"/>
    <cellStyle name="40% - Accent3 46 2 2" xfId="9591"/>
    <cellStyle name="40% - Accent3 46 2 2 2" xfId="12301"/>
    <cellStyle name="40% - Accent3 46 2 3" xfId="12356"/>
    <cellStyle name="40% - Accent3 46 2 3 2" xfId="5866"/>
    <cellStyle name="40% - Accent3 46 2 4" xfId="12395"/>
    <cellStyle name="40% - Accent3 46 3" xfId="14561"/>
    <cellStyle name="40% - Accent3 46 3 2" xfId="12729"/>
    <cellStyle name="40% - Accent3 46 4" xfId="14565"/>
    <cellStyle name="40% - Accent3 46 4 2" xfId="14570"/>
    <cellStyle name="40% - Accent3 46 5" xfId="14572"/>
    <cellStyle name="40% - Accent3 46 6" xfId="14557"/>
    <cellStyle name="40% - Accent3 47" xfId="1458"/>
    <cellStyle name="40% - Accent3 47 2" xfId="13571"/>
    <cellStyle name="40% - Accent3 47 2 2" xfId="14578"/>
    <cellStyle name="40% - Accent3 47 2 2 2" xfId="14580"/>
    <cellStyle name="40% - Accent3 47 2 3" xfId="14584"/>
    <cellStyle name="40% - Accent3 47 2 3 2" xfId="14588"/>
    <cellStyle name="40% - Accent3 47 2 4" xfId="14597"/>
    <cellStyle name="40% - Accent3 47 3" xfId="14601"/>
    <cellStyle name="40% - Accent3 47 3 2" xfId="14604"/>
    <cellStyle name="40% - Accent3 47 4" xfId="14609"/>
    <cellStyle name="40% - Accent3 47 4 2" xfId="14612"/>
    <cellStyle name="40% - Accent3 47 5" xfId="14616"/>
    <cellStyle name="40% - Accent3 47 6" xfId="4753"/>
    <cellStyle name="40% - Accent3 48" xfId="85"/>
    <cellStyle name="40% - Accent3 48 2" xfId="6662"/>
    <cellStyle name="40% - Accent3 48 2 2" xfId="14622"/>
    <cellStyle name="40% - Accent3 48 2 2 2" xfId="7131"/>
    <cellStyle name="40% - Accent3 48 2 3" xfId="14624"/>
    <cellStyle name="40% - Accent3 48 2 3 2" xfId="14629"/>
    <cellStyle name="40% - Accent3 48 2 4" xfId="14636"/>
    <cellStyle name="40% - Accent3 48 3" xfId="5954"/>
    <cellStyle name="40% - Accent3 48 3 2" xfId="14639"/>
    <cellStyle name="40% - Accent3 48 4" xfId="14641"/>
    <cellStyle name="40% - Accent3 48 4 2" xfId="11009"/>
    <cellStyle name="40% - Accent3 48 5" xfId="14643"/>
    <cellStyle name="40% - Accent3 48 6" xfId="3043"/>
    <cellStyle name="40% - Accent3 49" xfId="96"/>
    <cellStyle name="40% - Accent3 49 2" xfId="14647"/>
    <cellStyle name="40% - Accent3 49 2 2" xfId="14653"/>
    <cellStyle name="40% - Accent3 49 2 2 2" xfId="14660"/>
    <cellStyle name="40% - Accent3 49 2 3" xfId="14665"/>
    <cellStyle name="40% - Accent3 49 2 3 2" xfId="14667"/>
    <cellStyle name="40% - Accent3 49 2 4" xfId="14677"/>
    <cellStyle name="40% - Accent3 49 3" xfId="14681"/>
    <cellStyle name="40% - Accent3 49 3 2" xfId="14685"/>
    <cellStyle name="40% - Accent3 49 4" xfId="14689"/>
    <cellStyle name="40% - Accent3 49 4 2" xfId="14693"/>
    <cellStyle name="40% - Accent3 49 5" xfId="14698"/>
    <cellStyle name="40% - Accent3 49 6" xfId="3127"/>
    <cellStyle name="40% - Accent3 5" xfId="443"/>
    <cellStyle name="40% - Accent3 5 2" xfId="1460"/>
    <cellStyle name="40% - Accent3 5 2 2" xfId="14702"/>
    <cellStyle name="40% - Accent3 5 2 2 2" xfId="14703"/>
    <cellStyle name="40% - Accent3 5 2 3" xfId="14705"/>
    <cellStyle name="40% - Accent3 5 2 3 2" xfId="14706"/>
    <cellStyle name="40% - Accent3 5 2 4" xfId="14707"/>
    <cellStyle name="40% - Accent3 5 2 5" xfId="13520"/>
    <cellStyle name="40% - Accent3 5 2_Annexure" xfId="14709"/>
    <cellStyle name="40% - Accent3 5 3" xfId="14711"/>
    <cellStyle name="40% - Accent3 5 3 2" xfId="5637"/>
    <cellStyle name="40% - Accent3 5 4" xfId="14713"/>
    <cellStyle name="40% - Accent3 5 4 2" xfId="14716"/>
    <cellStyle name="40% - Accent3 5 5" xfId="14723"/>
    <cellStyle name="40% - Accent3 5 5 2" xfId="14724"/>
    <cellStyle name="40% - Accent3 5 6" xfId="14734"/>
    <cellStyle name="40% - Accent3 5 6 2" xfId="14735"/>
    <cellStyle name="40% - Accent3 5 7" xfId="8525"/>
    <cellStyle name="40% - Accent3 5 8" xfId="8544"/>
    <cellStyle name="40% - Accent3 5 9" xfId="8598"/>
    <cellStyle name="40% - Accent3 5_Annexure" xfId="14738"/>
    <cellStyle name="40% - Accent3 50" xfId="1455"/>
    <cellStyle name="40% - Accent3 50 2" xfId="14518"/>
    <cellStyle name="40% - Accent3 50 2 2" xfId="14522"/>
    <cellStyle name="40% - Accent3 50 2 2 2" xfId="7583"/>
    <cellStyle name="40% - Accent3 50 2 3" xfId="14528"/>
    <cellStyle name="40% - Accent3 50 2 3 2" xfId="14533"/>
    <cellStyle name="40% - Accent3 50 2 4" xfId="14542"/>
    <cellStyle name="40% - Accent3 50 3" xfId="14544"/>
    <cellStyle name="40% - Accent3 50 3 2" xfId="14548"/>
    <cellStyle name="40% - Accent3 50 4" xfId="14550"/>
    <cellStyle name="40% - Accent3 50 4 2" xfId="14553"/>
    <cellStyle name="40% - Accent3 50 5" xfId="14555"/>
    <cellStyle name="40% - Accent3 50 6" xfId="14516"/>
    <cellStyle name="40% - Accent3 51" xfId="1457"/>
    <cellStyle name="40% - Accent3 51 2" xfId="14560"/>
    <cellStyle name="40% - Accent3 51 2 2" xfId="9592"/>
    <cellStyle name="40% - Accent3 51 2 2 2" xfId="12302"/>
    <cellStyle name="40% - Accent3 51 2 3" xfId="12357"/>
    <cellStyle name="40% - Accent3 51 2 3 2" xfId="5867"/>
    <cellStyle name="40% - Accent3 51 2 4" xfId="12396"/>
    <cellStyle name="40% - Accent3 51 3" xfId="14562"/>
    <cellStyle name="40% - Accent3 51 3 2" xfId="12730"/>
    <cellStyle name="40% - Accent3 51 4" xfId="14566"/>
    <cellStyle name="40% - Accent3 51 4 2" xfId="14571"/>
    <cellStyle name="40% - Accent3 51 5" xfId="14573"/>
    <cellStyle name="40% - Accent3 51 6" xfId="14558"/>
    <cellStyle name="40% - Accent3 52" xfId="1459"/>
    <cellStyle name="40% - Accent3 52 2" xfId="13572"/>
    <cellStyle name="40% - Accent3 52 2 2" xfId="14579"/>
    <cellStyle name="40% - Accent3 52 2 2 2" xfId="14581"/>
    <cellStyle name="40% - Accent3 52 2 3" xfId="14585"/>
    <cellStyle name="40% - Accent3 52 2 3 2" xfId="14589"/>
    <cellStyle name="40% - Accent3 52 2 4" xfId="14598"/>
    <cellStyle name="40% - Accent3 52 3" xfId="14602"/>
    <cellStyle name="40% - Accent3 52 3 2" xfId="14605"/>
    <cellStyle name="40% - Accent3 52 4" xfId="14610"/>
    <cellStyle name="40% - Accent3 52 4 2" xfId="14613"/>
    <cellStyle name="40% - Accent3 52 5" xfId="14617"/>
    <cellStyle name="40% - Accent3 52 6" xfId="4754"/>
    <cellStyle name="40% - Accent3 53" xfId="86"/>
    <cellStyle name="40% - Accent3 53 2" xfId="6663"/>
    <cellStyle name="40% - Accent3 53 2 2" xfId="14623"/>
    <cellStyle name="40% - Accent3 53 2 2 2" xfId="7132"/>
    <cellStyle name="40% - Accent3 53 2 3" xfId="14625"/>
    <cellStyle name="40% - Accent3 53 2 3 2" xfId="14630"/>
    <cellStyle name="40% - Accent3 53 2 4" xfId="14637"/>
    <cellStyle name="40% - Accent3 53 3" xfId="5955"/>
    <cellStyle name="40% - Accent3 53 3 2" xfId="14640"/>
    <cellStyle name="40% - Accent3 53 4" xfId="14642"/>
    <cellStyle name="40% - Accent3 53 4 2" xfId="11010"/>
    <cellStyle name="40% - Accent3 53 5" xfId="14644"/>
    <cellStyle name="40% - Accent3 53 6" xfId="3044"/>
    <cellStyle name="40% - Accent3 54" xfId="97"/>
    <cellStyle name="40% - Accent3 54 2" xfId="14648"/>
    <cellStyle name="40% - Accent3 54 2 2" xfId="14654"/>
    <cellStyle name="40% - Accent3 54 2 2 2" xfId="14661"/>
    <cellStyle name="40% - Accent3 54 2 3" xfId="14666"/>
    <cellStyle name="40% - Accent3 54 2 3 2" xfId="14668"/>
    <cellStyle name="40% - Accent3 54 2 4" xfId="14678"/>
    <cellStyle name="40% - Accent3 54 3" xfId="14682"/>
    <cellStyle name="40% - Accent3 54 3 2" xfId="14686"/>
    <cellStyle name="40% - Accent3 54 4" xfId="14690"/>
    <cellStyle name="40% - Accent3 54 4 2" xfId="14694"/>
    <cellStyle name="40% - Accent3 54 5" xfId="14699"/>
    <cellStyle name="40% - Accent3 54 6" xfId="3128"/>
    <cellStyle name="40% - Accent3 55" xfId="65"/>
    <cellStyle name="40% - Accent3 55 2" xfId="2987"/>
    <cellStyle name="40% - Accent3 55 2 2" xfId="14742"/>
    <cellStyle name="40% - Accent3 55 2 2 2" xfId="9129"/>
    <cellStyle name="40% - Accent3 55 2 3" xfId="14744"/>
    <cellStyle name="40% - Accent3 55 2 3 2" xfId="10474"/>
    <cellStyle name="40% - Accent3 55 2 4" xfId="14755"/>
    <cellStyle name="40% - Accent3 55 2_Annexure" xfId="14756"/>
    <cellStyle name="40% - Accent3 55 3" xfId="14760"/>
    <cellStyle name="40% - Accent3 55 3 2" xfId="7235"/>
    <cellStyle name="40% - Accent3 55 4" xfId="5582"/>
    <cellStyle name="40% - Accent3 55 4 2" xfId="14765"/>
    <cellStyle name="40% - Accent3 55 5" xfId="14767"/>
    <cellStyle name="40% - Accent3 55 6" xfId="2945"/>
    <cellStyle name="40% - Accent3 55_Annexure" xfId="13523"/>
    <cellStyle name="40% - Accent3 56" xfId="38"/>
    <cellStyle name="40% - Accent3 56 2" xfId="14775"/>
    <cellStyle name="40% - Accent3 56 2 2" xfId="14778"/>
    <cellStyle name="40% - Accent3 56 2 2 2" xfId="14785"/>
    <cellStyle name="40% - Accent3 56 2 3" xfId="14790"/>
    <cellStyle name="40% - Accent3 56 2 3 2" xfId="14795"/>
    <cellStyle name="40% - Accent3 56 2 4" xfId="14801"/>
    <cellStyle name="40% - Accent3 56 2_Annexure" xfId="14804"/>
    <cellStyle name="40% - Accent3 56 3" xfId="14806"/>
    <cellStyle name="40% - Accent3 56 3 2" xfId="14808"/>
    <cellStyle name="40% - Accent3 56 4" xfId="9695"/>
    <cellStyle name="40% - Accent3 56 4 2" xfId="14816"/>
    <cellStyle name="40% - Accent3 56 5" xfId="7147"/>
    <cellStyle name="40% - Accent3 56 6" xfId="14769"/>
    <cellStyle name="40% - Accent3 56_Annexure" xfId="14818"/>
    <cellStyle name="40% - Accent3 57" xfId="110"/>
    <cellStyle name="40% - Accent3 57 2" xfId="6758"/>
    <cellStyle name="40% - Accent3 57 2 2" xfId="14825"/>
    <cellStyle name="40% - Accent3 57 2 2 2" xfId="14832"/>
    <cellStyle name="40% - Accent3 57 2 3" xfId="14835"/>
    <cellStyle name="40% - Accent3 57 2 3 2" xfId="14841"/>
    <cellStyle name="40% - Accent3 57 2 4" xfId="14847"/>
    <cellStyle name="40% - Accent3 57 2_Annexure" xfId="14852"/>
    <cellStyle name="40% - Accent3 57 3" xfId="4848"/>
    <cellStyle name="40% - Accent3 57 3 2" xfId="14854"/>
    <cellStyle name="40% - Accent3 57 4" xfId="14857"/>
    <cellStyle name="40% - Accent3 57 4 2" xfId="10627"/>
    <cellStyle name="40% - Accent3 57 5" xfId="4045"/>
    <cellStyle name="40% - Accent3 57 6" xfId="3284"/>
    <cellStyle name="40% - Accent3 57_Annexure" xfId="14859"/>
    <cellStyle name="40% - Accent3 58" xfId="116"/>
    <cellStyle name="40% - Accent3 58 2" xfId="14865"/>
    <cellStyle name="40% - Accent3 58 2 2" xfId="14874"/>
    <cellStyle name="40% - Accent3 58 2 2 2" xfId="14878"/>
    <cellStyle name="40% - Accent3 58 2 3" xfId="14886"/>
    <cellStyle name="40% - Accent3 58 2 3 2" xfId="14891"/>
    <cellStyle name="40% - Accent3 58 2 4" xfId="14899"/>
    <cellStyle name="40% - Accent3 58 2_Annexure" xfId="14901"/>
    <cellStyle name="40% - Accent3 58 3" xfId="14903"/>
    <cellStyle name="40% - Accent3 58 3 2" xfId="14910"/>
    <cellStyle name="40% - Accent3 58 4" xfId="14913"/>
    <cellStyle name="40% - Accent3 58 4 2" xfId="14920"/>
    <cellStyle name="40% - Accent3 58 5" xfId="14924"/>
    <cellStyle name="40% - Accent3 58 6" xfId="3326"/>
    <cellStyle name="40% - Accent3 58_Annexure" xfId="14930"/>
    <cellStyle name="40% - Accent3 59" xfId="1462"/>
    <cellStyle name="40% - Accent3 59 2" xfId="14932"/>
    <cellStyle name="40% - Accent3 59 2 2" xfId="14936"/>
    <cellStyle name="40% - Accent3 59 2 2 2" xfId="14942"/>
    <cellStyle name="40% - Accent3 59 2 3" xfId="14949"/>
    <cellStyle name="40% - Accent3 59 2 3 2" xfId="14952"/>
    <cellStyle name="40% - Accent3 59 2 4" xfId="5696"/>
    <cellStyle name="40% - Accent3 59 2_Annexure" xfId="3533"/>
    <cellStyle name="40% - Accent3 59 3" xfId="14953"/>
    <cellStyle name="40% - Accent3 59 3 2" xfId="14957"/>
    <cellStyle name="40% - Accent3 59 4" xfId="14959"/>
    <cellStyle name="40% - Accent3 59 4 2" xfId="14964"/>
    <cellStyle name="40% - Accent3 59 5" xfId="14965"/>
    <cellStyle name="40% - Accent3 59 6" xfId="7912"/>
    <cellStyle name="40% - Accent3 59_Annexure" xfId="14968"/>
    <cellStyle name="40% - Accent3 6" xfId="1464"/>
    <cellStyle name="40% - Accent3 6 2" xfId="1466"/>
    <cellStyle name="40% - Accent3 6 2 2" xfId="14975"/>
    <cellStyle name="40% - Accent3 6 2 2 2" xfId="14976"/>
    <cellStyle name="40% - Accent3 6 2 3" xfId="14977"/>
    <cellStyle name="40% - Accent3 6 2 3 2" xfId="14978"/>
    <cellStyle name="40% - Accent3 6 2 4" xfId="14981"/>
    <cellStyle name="40% - Accent3 6 2 5" xfId="14970"/>
    <cellStyle name="40% - Accent3 6 2_Annexure" xfId="14982"/>
    <cellStyle name="40% - Accent3 6 3" xfId="14985"/>
    <cellStyle name="40% - Accent3 6 3 2" xfId="14986"/>
    <cellStyle name="40% - Accent3 6 4" xfId="14987"/>
    <cellStyle name="40% - Accent3 6 4 2" xfId="14989"/>
    <cellStyle name="40% - Accent3 6 5" xfId="14996"/>
    <cellStyle name="40% - Accent3 6 5 2" xfId="10868"/>
    <cellStyle name="40% - Accent3 6 6" xfId="11084"/>
    <cellStyle name="40% - Accent3 6 6 2" xfId="14998"/>
    <cellStyle name="40% - Accent3 6 7" xfId="8622"/>
    <cellStyle name="40% - Accent3 6 8" xfId="8632"/>
    <cellStyle name="40% - Accent3 6 9" xfId="8604"/>
    <cellStyle name="40% - Accent3 6_Annexure" xfId="10734"/>
    <cellStyle name="40% - Accent3 60" xfId="66"/>
    <cellStyle name="40% - Accent3 60 2" xfId="2988"/>
    <cellStyle name="40% - Accent3 60 2 2" xfId="14743"/>
    <cellStyle name="40% - Accent3 60 3" xfId="14761"/>
    <cellStyle name="40% - Accent3 60 3 2" xfId="7236"/>
    <cellStyle name="40% - Accent3 60 4" xfId="5583"/>
    <cellStyle name="40% - Accent3 60 5" xfId="2946"/>
    <cellStyle name="40% - Accent3 60_Annexure" xfId="13524"/>
    <cellStyle name="40% - Accent3 61" xfId="39"/>
    <cellStyle name="40% - Accent3 61 2" xfId="14776"/>
    <cellStyle name="40% - Accent3 61 2 2" xfId="14779"/>
    <cellStyle name="40% - Accent3 61 3" xfId="14807"/>
    <cellStyle name="40% - Accent3 61 3 2" xfId="14809"/>
    <cellStyle name="40% - Accent3 61 4" xfId="9696"/>
    <cellStyle name="40% - Accent3 61 5" xfId="14770"/>
    <cellStyle name="40% - Accent3 61_Annexure" xfId="14819"/>
    <cellStyle name="40% - Accent3 62" xfId="111"/>
    <cellStyle name="40% - Accent3 62 2" xfId="6759"/>
    <cellStyle name="40% - Accent3 62 2 2" xfId="14826"/>
    <cellStyle name="40% - Accent3 62 3" xfId="4849"/>
    <cellStyle name="40% - Accent3 62 3 2" xfId="14855"/>
    <cellStyle name="40% - Accent3 62 4" xfId="14858"/>
    <cellStyle name="40% - Accent3 62 5" xfId="3285"/>
    <cellStyle name="40% - Accent3 62_Annexure" xfId="14860"/>
    <cellStyle name="40% - Accent3 63" xfId="117"/>
    <cellStyle name="40% - Accent3 63 2" xfId="14866"/>
    <cellStyle name="40% - Accent3 63 2 2" xfId="14875"/>
    <cellStyle name="40% - Accent3 63 3" xfId="14904"/>
    <cellStyle name="40% - Accent3 63 3 2" xfId="14911"/>
    <cellStyle name="40% - Accent3 63 4" xfId="14914"/>
    <cellStyle name="40% - Accent3 63 5" xfId="3327"/>
    <cellStyle name="40% - Accent3 63_Annexure" xfId="14931"/>
    <cellStyle name="40% - Accent3 64" xfId="1463"/>
    <cellStyle name="40% - Accent3 64 2" xfId="14933"/>
    <cellStyle name="40% - Accent3 64 2 2" xfId="14937"/>
    <cellStyle name="40% - Accent3 64 3" xfId="14954"/>
    <cellStyle name="40% - Accent3 64 3 2" xfId="14958"/>
    <cellStyle name="40% - Accent3 64 4" xfId="14960"/>
    <cellStyle name="40% - Accent3 64 5" xfId="7913"/>
    <cellStyle name="40% - Accent3 64_Annexure" xfId="14969"/>
    <cellStyle name="40% - Accent3 65" xfId="1467"/>
    <cellStyle name="40% - Accent3 65 2" xfId="6185"/>
    <cellStyle name="40% - Accent3 65 2 2" xfId="7095"/>
    <cellStyle name="40% - Accent3 65 3" xfId="6317"/>
    <cellStyle name="40% - Accent3 65 3 2" xfId="7254"/>
    <cellStyle name="40% - Accent3 65 4" xfId="6225"/>
    <cellStyle name="40% - Accent3 65 5" xfId="15002"/>
    <cellStyle name="40% - Accent3 65_Annexure" xfId="15004"/>
    <cellStyle name="40% - Accent3 66" xfId="1469"/>
    <cellStyle name="40% - Accent3 66 2" xfId="15012"/>
    <cellStyle name="40% - Accent3 66 2 2" xfId="15017"/>
    <cellStyle name="40% - Accent3 66 3" xfId="15019"/>
    <cellStyle name="40% - Accent3 66 3 2" xfId="15022"/>
    <cellStyle name="40% - Accent3 66 4" xfId="15024"/>
    <cellStyle name="40% - Accent3 66 5" xfId="15009"/>
    <cellStyle name="40% - Accent3 66_Annexure" xfId="11453"/>
    <cellStyle name="40% - Accent3 67" xfId="1471"/>
    <cellStyle name="40% - Accent3 67 2" xfId="15030"/>
    <cellStyle name="40% - Accent3 67 2 2" xfId="5213"/>
    <cellStyle name="40% - Accent3 67 3" xfId="4643"/>
    <cellStyle name="40% - Accent3 67 3 2" xfId="2728"/>
    <cellStyle name="40% - Accent3 67 4" xfId="4701"/>
    <cellStyle name="40% - Accent3 67 5" xfId="15026"/>
    <cellStyle name="40% - Accent3 67_Annexure" xfId="7994"/>
    <cellStyle name="40% - Accent3 68" xfId="1473"/>
    <cellStyle name="40% - Accent3 68 2" xfId="15034"/>
    <cellStyle name="40% - Accent3 68 2 2" xfId="15039"/>
    <cellStyle name="40% - Accent3 68 3" xfId="15041"/>
    <cellStyle name="40% - Accent3 68 3 2" xfId="3691"/>
    <cellStyle name="40% - Accent3 68 4" xfId="15045"/>
    <cellStyle name="40% - Accent3 68 5" xfId="15032"/>
    <cellStyle name="40% - Accent3 68_Annexure" xfId="9152"/>
    <cellStyle name="40% - Accent3 69" xfId="1476"/>
    <cellStyle name="40% - Accent3 69 2" xfId="15052"/>
    <cellStyle name="40% - Accent3 69 2 2" xfId="15054"/>
    <cellStyle name="40% - Accent3 69 3" xfId="15058"/>
    <cellStyle name="40% - Accent3 69 3 2" xfId="12913"/>
    <cellStyle name="40% - Accent3 69 4" xfId="15061"/>
    <cellStyle name="40% - Accent3 69 5" xfId="15049"/>
    <cellStyle name="40% - Accent3 69_Annexure" xfId="15063"/>
    <cellStyle name="40% - Accent3 7" xfId="1478"/>
    <cellStyle name="40% - Accent3 7 10" xfId="15065"/>
    <cellStyle name="40% - Accent3 7 10 2" xfId="15066"/>
    <cellStyle name="40% - Accent3 7 11" xfId="15068"/>
    <cellStyle name="40% - Accent3 7 11 2" xfId="15069"/>
    <cellStyle name="40% - Accent3 7 12" xfId="15071"/>
    <cellStyle name="40% - Accent3 7 13" xfId="15073"/>
    <cellStyle name="40% - Accent3 7 14" xfId="15075"/>
    <cellStyle name="40% - Accent3 7 15" xfId="8612"/>
    <cellStyle name="40% - Accent3 7 2" xfId="1480"/>
    <cellStyle name="40% - Accent3 7 2 2" xfId="15077"/>
    <cellStyle name="40% - Accent3 7 2 2 2" xfId="4942"/>
    <cellStyle name="40% - Accent3 7 2 3" xfId="15078"/>
    <cellStyle name="40% - Accent3 7 2 3 2" xfId="15079"/>
    <cellStyle name="40% - Accent3 7 2 4" xfId="15082"/>
    <cellStyle name="40% - Accent3 7 2 5" xfId="15076"/>
    <cellStyle name="40% - Accent3 7 2_Annexure" xfId="15087"/>
    <cellStyle name="40% - Accent3 7 3" xfId="9010"/>
    <cellStyle name="40% - Accent3 7 3 2" xfId="9015"/>
    <cellStyle name="40% - Accent3 7 4" xfId="9039"/>
    <cellStyle name="40% - Accent3 7 4 2" xfId="9050"/>
    <cellStyle name="40% - Accent3 7 5" xfId="6940"/>
    <cellStyle name="40% - Accent3 7 5 2" xfId="9062"/>
    <cellStyle name="40% - Accent3 7 6" xfId="6945"/>
    <cellStyle name="40% - Accent3 7 6 2" xfId="6291"/>
    <cellStyle name="40% - Accent3 7 7" xfId="6026"/>
    <cellStyle name="40% - Accent3 7 7 2" xfId="6034"/>
    <cellStyle name="40% - Accent3 7 8" xfId="8653"/>
    <cellStyle name="40% - Accent3 7 8 2" xfId="15092"/>
    <cellStyle name="40% - Accent3 7 9" xfId="8660"/>
    <cellStyle name="40% - Accent3 7 9 2" xfId="9072"/>
    <cellStyle name="40% - Accent3 7_Annexure" xfId="12640"/>
    <cellStyle name="40% - Accent3 70" xfId="1468"/>
    <cellStyle name="40% - Accent3 70 2" xfId="6186"/>
    <cellStyle name="40% - Accent3 70 2 2" xfId="7096"/>
    <cellStyle name="40% - Accent3 70 3" xfId="6318"/>
    <cellStyle name="40% - Accent3 70 3 2" xfId="7255"/>
    <cellStyle name="40% - Accent3 70 4" xfId="6226"/>
    <cellStyle name="40% - Accent3 70 5" xfId="15003"/>
    <cellStyle name="40% - Accent3 70_Annexure" xfId="15005"/>
    <cellStyle name="40% - Accent3 71" xfId="1470"/>
    <cellStyle name="40% - Accent3 71 2" xfId="15013"/>
    <cellStyle name="40% - Accent3 71 2 2" xfId="15018"/>
    <cellStyle name="40% - Accent3 71 3" xfId="15020"/>
    <cellStyle name="40% - Accent3 71 3 2" xfId="15023"/>
    <cellStyle name="40% - Accent3 71 4" xfId="15025"/>
    <cellStyle name="40% - Accent3 71 5" xfId="15010"/>
    <cellStyle name="40% - Accent3 71_Annexure" xfId="11454"/>
    <cellStyle name="40% - Accent3 72" xfId="1472"/>
    <cellStyle name="40% - Accent3 72 2" xfId="15031"/>
    <cellStyle name="40% - Accent3 72 2 2" xfId="5214"/>
    <cellStyle name="40% - Accent3 72 3" xfId="4644"/>
    <cellStyle name="40% - Accent3 72 3 2" xfId="2729"/>
    <cellStyle name="40% - Accent3 72 4" xfId="4702"/>
    <cellStyle name="40% - Accent3 72 5" xfId="15027"/>
    <cellStyle name="40% - Accent3 72_Annexure" xfId="7995"/>
    <cellStyle name="40% - Accent3 73" xfId="1474"/>
    <cellStyle name="40% - Accent3 73 2" xfId="15035"/>
    <cellStyle name="40% - Accent3 73 2 2" xfId="15040"/>
    <cellStyle name="40% - Accent3 73 3" xfId="15042"/>
    <cellStyle name="40% - Accent3 73 3 2" xfId="3692"/>
    <cellStyle name="40% - Accent3 73 4" xfId="15046"/>
    <cellStyle name="40% - Accent3 73 5" xfId="15033"/>
    <cellStyle name="40% - Accent3 73_Annexure" xfId="9153"/>
    <cellStyle name="40% - Accent3 74" xfId="1477"/>
    <cellStyle name="40% - Accent3 74 2" xfId="15053"/>
    <cellStyle name="40% - Accent3 74 2 2" xfId="15055"/>
    <cellStyle name="40% - Accent3 74 3" xfId="15059"/>
    <cellStyle name="40% - Accent3 74 3 2" xfId="12914"/>
    <cellStyle name="40% - Accent3 74 4" xfId="15062"/>
    <cellStyle name="40% - Accent3 74 5" xfId="15050"/>
    <cellStyle name="40% - Accent3 74_Annexure" xfId="15064"/>
    <cellStyle name="40% - Accent3 75" xfId="1481"/>
    <cellStyle name="40% - Accent3 75 2" xfId="3673"/>
    <cellStyle name="40% - Accent3 75 2 2" xfId="8382"/>
    <cellStyle name="40% - Accent3 75 3" xfId="3693"/>
    <cellStyle name="40% - Accent3 75 3 2" xfId="8415"/>
    <cellStyle name="40% - Accent3 75 4" xfId="8447"/>
    <cellStyle name="40% - Accent3 75 5" xfId="15093"/>
    <cellStyle name="40% - Accent3 75_Annexure" xfId="15098"/>
    <cellStyle name="40% - Accent3 76" xfId="1483"/>
    <cellStyle name="40% - Accent3 76 2" xfId="15102"/>
    <cellStyle name="40% - Accent3 76 2 2" xfId="15105"/>
    <cellStyle name="40% - Accent3 76 3" xfId="15108"/>
    <cellStyle name="40% - Accent3 76 3 2" xfId="15112"/>
    <cellStyle name="40% - Accent3 76 4" xfId="15114"/>
    <cellStyle name="40% - Accent3 76 5" xfId="15100"/>
    <cellStyle name="40% - Accent3 76_Annexure" xfId="15117"/>
    <cellStyle name="40% - Accent3 77" xfId="1485"/>
    <cellStyle name="40% - Accent3 77 2" xfId="15122"/>
    <cellStyle name="40% - Accent3 77 2 2" xfId="15124"/>
    <cellStyle name="40% - Accent3 77 3" xfId="15128"/>
    <cellStyle name="40% - Accent3 77 3 2" xfId="15133"/>
    <cellStyle name="40% - Accent3 77 4" xfId="15136"/>
    <cellStyle name="40% - Accent3 77 5" xfId="15119"/>
    <cellStyle name="40% - Accent3 77_Annexure" xfId="15139"/>
    <cellStyle name="40% - Accent3 78" xfId="1487"/>
    <cellStyle name="40% - Accent3 78 2" xfId="15148"/>
    <cellStyle name="40% - Accent3 78 2 2" xfId="15152"/>
    <cellStyle name="40% - Accent3 78 3" xfId="15157"/>
    <cellStyle name="40% - Accent3 78 3 2" xfId="15163"/>
    <cellStyle name="40% - Accent3 78 4" xfId="3174"/>
    <cellStyle name="40% - Accent3 78 5" xfId="15144"/>
    <cellStyle name="40% - Accent3 78_Annexure" xfId="15172"/>
    <cellStyle name="40% - Accent3 79" xfId="1490"/>
    <cellStyle name="40% - Accent3 79 2" xfId="15182"/>
    <cellStyle name="40% - Accent3 79 2 2" xfId="15185"/>
    <cellStyle name="40% - Accent3 79 3" xfId="15190"/>
    <cellStyle name="40% - Accent3 79 3 2" xfId="15191"/>
    <cellStyle name="40% - Accent3 79 4" xfId="3573"/>
    <cellStyle name="40% - Accent3 79 5" xfId="15176"/>
    <cellStyle name="40% - Accent3 79_Annexure" xfId="7262"/>
    <cellStyle name="40% - Accent3 8" xfId="1493"/>
    <cellStyle name="40% - Accent3 8 2" xfId="7862"/>
    <cellStyle name="40% - Accent3 8 2 2" xfId="15193"/>
    <cellStyle name="40% - Accent3 8 2 2 2" xfId="9884"/>
    <cellStyle name="40% - Accent3 8 2 3" xfId="15202"/>
    <cellStyle name="40% - Accent3 8 2 3 2" xfId="12793"/>
    <cellStyle name="40% - Accent3 8 2 4" xfId="15209"/>
    <cellStyle name="40% - Accent3 8 2_Annexure" xfId="11791"/>
    <cellStyle name="40% - Accent3 8 3" xfId="7864"/>
    <cellStyle name="40% - Accent3 8 3 2" xfId="9159"/>
    <cellStyle name="40% - Accent3 8 4" xfId="9163"/>
    <cellStyle name="40% - Accent3 8 4 2" xfId="15211"/>
    <cellStyle name="40% - Accent3 8 5" xfId="5204"/>
    <cellStyle name="40% - Accent3 8 6" xfId="9165"/>
    <cellStyle name="40% - Accent3 8 7" xfId="8663"/>
    <cellStyle name="40% - Accent3 8 8" xfId="7859"/>
    <cellStyle name="40% - Accent3 8_Annexure" xfId="3612"/>
    <cellStyle name="40% - Accent3 80" xfId="1482"/>
    <cellStyle name="40% - Accent3 80 2" xfId="3674"/>
    <cellStyle name="40% - Accent3 80 2 2" xfId="8383"/>
    <cellStyle name="40% - Accent3 80 3" xfId="3694"/>
    <cellStyle name="40% - Accent3 80 3 2" xfId="8416"/>
    <cellStyle name="40% - Accent3 80 4" xfId="8448"/>
    <cellStyle name="40% - Accent3 80 5" xfId="15094"/>
    <cellStyle name="40% - Accent3 80_Annexure" xfId="15099"/>
    <cellStyle name="40% - Accent3 81" xfId="1484"/>
    <cellStyle name="40% - Accent3 81 2" xfId="15103"/>
    <cellStyle name="40% - Accent3 81 2 2" xfId="15106"/>
    <cellStyle name="40% - Accent3 81 3" xfId="15109"/>
    <cellStyle name="40% - Accent3 81 3 2" xfId="15113"/>
    <cellStyle name="40% - Accent3 81 4" xfId="15115"/>
    <cellStyle name="40% - Accent3 81 5" xfId="15101"/>
    <cellStyle name="40% - Accent3 81_Annexure" xfId="15118"/>
    <cellStyle name="40% - Accent3 82" xfId="1486"/>
    <cellStyle name="40% - Accent3 82 2" xfId="15123"/>
    <cellStyle name="40% - Accent3 82 2 2" xfId="15125"/>
    <cellStyle name="40% - Accent3 82 3" xfId="15129"/>
    <cellStyle name="40% - Accent3 82 3 2" xfId="15134"/>
    <cellStyle name="40% - Accent3 82 4" xfId="15137"/>
    <cellStyle name="40% - Accent3 82 5" xfId="15120"/>
    <cellStyle name="40% - Accent3 82_Annexure" xfId="15140"/>
    <cellStyle name="40% - Accent3 83" xfId="1488"/>
    <cellStyle name="40% - Accent3 83 2" xfId="15149"/>
    <cellStyle name="40% - Accent3 83 2 2" xfId="15153"/>
    <cellStyle name="40% - Accent3 83 3" xfId="15158"/>
    <cellStyle name="40% - Accent3 83 3 2" xfId="15164"/>
    <cellStyle name="40% - Accent3 83 4" xfId="3175"/>
    <cellStyle name="40% - Accent3 83 5" xfId="15145"/>
    <cellStyle name="40% - Accent3 83_Annexure" xfId="15173"/>
    <cellStyle name="40% - Accent3 84" xfId="1491"/>
    <cellStyle name="40% - Accent3 84 2" xfId="15183"/>
    <cellStyle name="40% - Accent3 84 3" xfId="15177"/>
    <cellStyle name="40% - Accent3 85" xfId="1495"/>
    <cellStyle name="40% - Accent3 85 2" xfId="6065"/>
    <cellStyle name="40% - Accent3 85 3" xfId="15217"/>
    <cellStyle name="40% - Accent3 86" xfId="1498"/>
    <cellStyle name="40% - Accent3 86 2" xfId="15225"/>
    <cellStyle name="40% - Accent3 86 3" xfId="15223"/>
    <cellStyle name="40% - Accent3 87" xfId="1500"/>
    <cellStyle name="40% - Accent3 87 2" xfId="15228"/>
    <cellStyle name="40% - Accent3 87 3" xfId="15227"/>
    <cellStyle name="40% - Accent3 88" xfId="1502"/>
    <cellStyle name="40% - Accent3 88 2" xfId="15231"/>
    <cellStyle name="40% - Accent3 88 3" xfId="15230"/>
    <cellStyle name="40% - Accent3 89" xfId="1504"/>
    <cellStyle name="40% - Accent3 89 2" xfId="15234"/>
    <cellStyle name="40% - Accent3 89 3" xfId="15233"/>
    <cellStyle name="40% - Accent3 9" xfId="1506"/>
    <cellStyle name="40% - Accent3 9 2" xfId="15235"/>
    <cellStyle name="40% - Accent3 9 2 2" xfId="15237"/>
    <cellStyle name="40% - Accent3 9 2 2 2" xfId="4337"/>
    <cellStyle name="40% - Accent3 9 2 3" xfId="15241"/>
    <cellStyle name="40% - Accent3 9 2 3 2" xfId="15246"/>
    <cellStyle name="40% - Accent3 9 2 4" xfId="2783"/>
    <cellStyle name="40% - Accent3 9 2_Annexure" xfId="15250"/>
    <cellStyle name="40% - Accent3 9 3" xfId="9254"/>
    <cellStyle name="40% - Accent3 9 3 2" xfId="9260"/>
    <cellStyle name="40% - Accent3 9 4" xfId="9264"/>
    <cellStyle name="40% - Accent3 9 4 2" xfId="15253"/>
    <cellStyle name="40% - Accent3 9 5" xfId="2718"/>
    <cellStyle name="40% - Accent3 9 6" xfId="2787"/>
    <cellStyle name="40% - Accent3 9 7" xfId="4691"/>
    <cellStyle name="40% - Accent3 9 8" xfId="7874"/>
    <cellStyle name="40% - Accent3 9_Annexure" xfId="11138"/>
    <cellStyle name="40% - Accent3 90" xfId="1496"/>
    <cellStyle name="40% - Accent3 91" xfId="1499"/>
    <cellStyle name="40% - Accent3 92" xfId="1501"/>
    <cellStyle name="40% - Accent3 93" xfId="1503"/>
    <cellStyle name="40% - Accent3 94" xfId="1505"/>
    <cellStyle name="40% - Accent3 95" xfId="1507"/>
    <cellStyle name="40% - Accent3 96" xfId="1508"/>
    <cellStyle name="40% - Accent3 97" xfId="1509"/>
    <cellStyle name="40% - Accent3 98" xfId="1511"/>
    <cellStyle name="40% - Accent3 99" xfId="1512"/>
    <cellStyle name="40% - Accent4 10" xfId="207"/>
    <cellStyle name="40% - Accent4 10 2" xfId="15257"/>
    <cellStyle name="40% - Accent4 10 2 2" xfId="15262"/>
    <cellStyle name="40% - Accent4 10 2 2 2" xfId="15263"/>
    <cellStyle name="40% - Accent4 10 2 3" xfId="9371"/>
    <cellStyle name="40% - Accent4 10 2 3 2" xfId="15265"/>
    <cellStyle name="40% - Accent4 10 2 4" xfId="9386"/>
    <cellStyle name="40% - Accent4 10 2_Annexure" xfId="11602"/>
    <cellStyle name="40% - Accent4 10 3" xfId="15268"/>
    <cellStyle name="40% - Accent4 10 3 2" xfId="15274"/>
    <cellStyle name="40% - Accent4 10 4" xfId="15276"/>
    <cellStyle name="40% - Accent4 10 4 2" xfId="4420"/>
    <cellStyle name="40% - Accent4 10 5" xfId="15278"/>
    <cellStyle name="40% - Accent4 10 6" xfId="11298"/>
    <cellStyle name="40% - Accent4 10 7" xfId="6861"/>
    <cellStyle name="40% - Accent4 10 8" xfId="15254"/>
    <cellStyle name="40% - Accent4 10_Annexure" xfId="15271"/>
    <cellStyle name="40% - Accent4 100" xfId="315"/>
    <cellStyle name="40% - Accent4 101" xfId="321"/>
    <cellStyle name="40% - Accent4 102" xfId="326"/>
    <cellStyle name="40% - Accent4 11" xfId="212"/>
    <cellStyle name="40% - Accent4 11 2" xfId="15284"/>
    <cellStyle name="40% - Accent4 11 2 2" xfId="15287"/>
    <cellStyle name="40% - Accent4 11 2 2 2" xfId="15290"/>
    <cellStyle name="40% - Accent4 11 2 3" xfId="12056"/>
    <cellStyle name="40% - Accent4 11 2 3 2" xfId="15293"/>
    <cellStyle name="40% - Accent4 11 2 4" xfId="12063"/>
    <cellStyle name="40% - Accent4 11 2_Annexure" xfId="14720"/>
    <cellStyle name="40% - Accent4 11 3" xfId="15299"/>
    <cellStyle name="40% - Accent4 11 3 2" xfId="12803"/>
    <cellStyle name="40% - Accent4 11 4" xfId="4739"/>
    <cellStyle name="40% - Accent4 11 4 2" xfId="3867"/>
    <cellStyle name="40% - Accent4 11 5" xfId="6887"/>
    <cellStyle name="40% - Accent4 11 6" xfId="6910"/>
    <cellStyle name="40% - Accent4 11 7" xfId="15302"/>
    <cellStyle name="40% - Accent4 11 8" xfId="15279"/>
    <cellStyle name="40% - Accent4 11_Annexure" xfId="3712"/>
    <cellStyle name="40% - Accent4 12" xfId="217"/>
    <cellStyle name="40% - Accent4 12 2" xfId="3266"/>
    <cellStyle name="40% - Accent4 12 2 2" xfId="3355"/>
    <cellStyle name="40% - Accent4 12 2 2 2" xfId="4286"/>
    <cellStyle name="40% - Accent4 12 2 3" xfId="12102"/>
    <cellStyle name="40% - Accent4 12 2 3 2" xfId="15307"/>
    <cellStyle name="40% - Accent4 12 2 4" xfId="3376"/>
    <cellStyle name="40% - Accent4 12 2_Annexure" xfId="15310"/>
    <cellStyle name="40% - Accent4 12 3" xfId="7590"/>
    <cellStyle name="40% - Accent4 12 3 2" xfId="15311"/>
    <cellStyle name="40% - Accent4 12 4" xfId="15316"/>
    <cellStyle name="40% - Accent4 12 4 2" xfId="15318"/>
    <cellStyle name="40% - Accent4 12 5" xfId="15322"/>
    <cellStyle name="40% - Accent4 12 6" xfId="15323"/>
    <cellStyle name="40% - Accent4 12 7" xfId="15325"/>
    <cellStyle name="40% - Accent4 12 8" xfId="3714"/>
    <cellStyle name="40% - Accent4 12_Annexure" xfId="15327"/>
    <cellStyle name="40% - Accent4 13" xfId="1513"/>
    <cellStyle name="40% - Accent4 13 2" xfId="15328"/>
    <cellStyle name="40% - Accent4 13 2 2" xfId="15329"/>
    <cellStyle name="40% - Accent4 13 2 2 2" xfId="4926"/>
    <cellStyle name="40% - Accent4 13 2 3" xfId="12108"/>
    <cellStyle name="40% - Accent4 13 2 3 2" xfId="7328"/>
    <cellStyle name="40% - Accent4 13 2 4" xfId="10302"/>
    <cellStyle name="40% - Accent4 13 2_Annexure" xfId="15331"/>
    <cellStyle name="40% - Accent4 13 3" xfId="14534"/>
    <cellStyle name="40% - Accent4 13 3 2" xfId="15333"/>
    <cellStyle name="40% - Accent4 13 4" xfId="15335"/>
    <cellStyle name="40% - Accent4 13 4 2" xfId="15337"/>
    <cellStyle name="40% - Accent4 13 5" xfId="15340"/>
    <cellStyle name="40% - Accent4 13 6" xfId="15341"/>
    <cellStyle name="40% - Accent4 13 7" xfId="15342"/>
    <cellStyle name="40% - Accent4 13 8" xfId="8057"/>
    <cellStyle name="40% - Accent4 13_Annexure" xfId="15344"/>
    <cellStyle name="40% - Accent4 14" xfId="1514"/>
    <cellStyle name="40% - Accent4 14 2" xfId="15345"/>
    <cellStyle name="40% - Accent4 14 2 2" xfId="6523"/>
    <cellStyle name="40% - Accent4 14 2 2 2" xfId="11503"/>
    <cellStyle name="40% - Accent4 14 2 3" xfId="12118"/>
    <cellStyle name="40% - Accent4 14 2 3 2" xfId="11516"/>
    <cellStyle name="40% - Accent4 14 2 4" xfId="10834"/>
    <cellStyle name="40% - Accent4 14 2_Annexure" xfId="15348"/>
    <cellStyle name="40% - Accent4 14 3" xfId="15349"/>
    <cellStyle name="40% - Accent4 14 3 2" xfId="15351"/>
    <cellStyle name="40% - Accent4 14 4" xfId="15354"/>
    <cellStyle name="40% - Accent4 14 4 2" xfId="15355"/>
    <cellStyle name="40% - Accent4 14 5" xfId="15359"/>
    <cellStyle name="40% - Accent4 14 6" xfId="12009"/>
    <cellStyle name="40% - Accent4 14 7" xfId="12012"/>
    <cellStyle name="40% - Accent4 14 8" xfId="6526"/>
    <cellStyle name="40% - Accent4 14_Annexure" xfId="10013"/>
    <cellStyle name="40% - Accent4 15" xfId="1515"/>
    <cellStyle name="40% - Accent4 15 2" xfId="15360"/>
    <cellStyle name="40% - Accent4 15 2 2" xfId="15364"/>
    <cellStyle name="40% - Accent4 15 2 2 2" xfId="9525"/>
    <cellStyle name="40% - Accent4 15 2 3" xfId="12136"/>
    <cellStyle name="40% - Accent4 15 2 3 2" xfId="15366"/>
    <cellStyle name="40% - Accent4 15 2 4" xfId="12144"/>
    <cellStyle name="40% - Accent4 15 2_Annexure" xfId="13929"/>
    <cellStyle name="40% - Accent4 15 3" xfId="12330"/>
    <cellStyle name="40% - Accent4 15 3 2" xfId="15371"/>
    <cellStyle name="40% - Accent4 15 4" xfId="5669"/>
    <cellStyle name="40% - Accent4 15 4 2" xfId="5684"/>
    <cellStyle name="40% - Accent4 15 5" xfId="6919"/>
    <cellStyle name="40% - Accent4 15 6" xfId="5315"/>
    <cellStyle name="40% - Accent4 15_Annexure" xfId="14427"/>
    <cellStyle name="40% - Accent4 16" xfId="1517"/>
    <cellStyle name="40% - Accent4 16 2" xfId="12661"/>
    <cellStyle name="40% - Accent4 16 2 2" xfId="15375"/>
    <cellStyle name="40% - Accent4 16 2 2 2" xfId="15377"/>
    <cellStyle name="40% - Accent4 16 2 3" xfId="12170"/>
    <cellStyle name="40% - Accent4 16 2 3 2" xfId="8191"/>
    <cellStyle name="40% - Accent4 16 2 4" xfId="12178"/>
    <cellStyle name="40% - Accent4 16 2_Annexure" xfId="7067"/>
    <cellStyle name="40% - Accent4 16 3" xfId="15379"/>
    <cellStyle name="40% - Accent4 16 3 2" xfId="15381"/>
    <cellStyle name="40% - Accent4 16 4" xfId="15383"/>
    <cellStyle name="40% - Accent4 16 4 2" xfId="15385"/>
    <cellStyle name="40% - Accent4 16 5" xfId="15387"/>
    <cellStyle name="40% - Accent4 16 6" xfId="5330"/>
    <cellStyle name="40% - Accent4 16_Annexure" xfId="3205"/>
    <cellStyle name="40% - Accent4 17" xfId="1519"/>
    <cellStyle name="40% - Accent4 17 2" xfId="15393"/>
    <cellStyle name="40% - Accent4 17 2 2" xfId="15395"/>
    <cellStyle name="40% - Accent4 17 2 2 2" xfId="15398"/>
    <cellStyle name="40% - Accent4 17 2 3" xfId="12209"/>
    <cellStyle name="40% - Accent4 17 2 3 2" xfId="15400"/>
    <cellStyle name="40% - Accent4 17 2 4" xfId="12217"/>
    <cellStyle name="40% - Accent4 17 2_Annexure" xfId="15402"/>
    <cellStyle name="40% - Accent4 17 3" xfId="15406"/>
    <cellStyle name="40% - Accent4 17 3 2" xfId="15409"/>
    <cellStyle name="40% - Accent4 17 4" xfId="15412"/>
    <cellStyle name="40% - Accent4 17 4 2" xfId="15415"/>
    <cellStyle name="40% - Accent4 17 5" xfId="15418"/>
    <cellStyle name="40% - Accent4 17 6" xfId="15391"/>
    <cellStyle name="40% - Accent4 17_Annexure" xfId="10157"/>
    <cellStyle name="40% - Accent4 18" xfId="1521"/>
    <cellStyle name="40% - Accent4 18 2" xfId="15425"/>
    <cellStyle name="40% - Accent4 18 2 2" xfId="15428"/>
    <cellStyle name="40% - Accent4 18 2 2 2" xfId="15430"/>
    <cellStyle name="40% - Accent4 18 2 3" xfId="12233"/>
    <cellStyle name="40% - Accent4 18 2 3 2" xfId="15435"/>
    <cellStyle name="40% - Accent4 18 2 4" xfId="11150"/>
    <cellStyle name="40% - Accent4 18 2_Annexure" xfId="15443"/>
    <cellStyle name="40% - Accent4 18 3" xfId="15445"/>
    <cellStyle name="40% - Accent4 18 3 2" xfId="15447"/>
    <cellStyle name="40% - Accent4 18 4" xfId="15449"/>
    <cellStyle name="40% - Accent4 18 4 2" xfId="15451"/>
    <cellStyle name="40% - Accent4 18 5" xfId="15453"/>
    <cellStyle name="40% - Accent4 18 6" xfId="15421"/>
    <cellStyle name="40% - Accent4 18_Annexure" xfId="15456"/>
    <cellStyle name="40% - Accent4 19" xfId="1523"/>
    <cellStyle name="40% - Accent4 19 2" xfId="15461"/>
    <cellStyle name="40% - Accent4 19 2 2" xfId="15466"/>
    <cellStyle name="40% - Accent4 19 2 2 2" xfId="15473"/>
    <cellStyle name="40% - Accent4 19 2 3" xfId="12268"/>
    <cellStyle name="40% - Accent4 19 2 3 2" xfId="15479"/>
    <cellStyle name="40% - Accent4 19 2 4" xfId="11649"/>
    <cellStyle name="40% - Accent4 19 2_Annexure" xfId="15486"/>
    <cellStyle name="40% - Accent4 19 3" xfId="15488"/>
    <cellStyle name="40% - Accent4 19 3 2" xfId="15490"/>
    <cellStyle name="40% - Accent4 19 4" xfId="15492"/>
    <cellStyle name="40% - Accent4 19 4 2" xfId="15498"/>
    <cellStyle name="40% - Accent4 19 5" xfId="12715"/>
    <cellStyle name="40% - Accent4 19 6" xfId="15459"/>
    <cellStyle name="40% - Accent4 19_Annexure" xfId="6459"/>
    <cellStyle name="40% - Accent4 2" xfId="1525"/>
    <cellStyle name="40% - Accent4 2 10" xfId="15500"/>
    <cellStyle name="40% - Accent4 2 10 2" xfId="14182"/>
    <cellStyle name="40% - Accent4 2 11" xfId="15501"/>
    <cellStyle name="40% - Accent4 2 12" xfId="15503"/>
    <cellStyle name="40% - Accent4 2 13" xfId="15504"/>
    <cellStyle name="40% - Accent4 2 14" xfId="15505"/>
    <cellStyle name="40% - Accent4 2 2" xfId="570"/>
    <cellStyle name="40% - Accent4 2 2 2" xfId="1528"/>
    <cellStyle name="40% - Accent4 2 2 2 2" xfId="15510"/>
    <cellStyle name="40% - Accent4 2 2 2 3" xfId="15507"/>
    <cellStyle name="40% - Accent4 2 2 3" xfId="15512"/>
    <cellStyle name="40% - Accent4 2 2 3 2" xfId="15515"/>
    <cellStyle name="40% - Accent4 2 2 3 3" xfId="13224"/>
    <cellStyle name="40% - Accent4 2 2 4" xfId="15517"/>
    <cellStyle name="40% - Accent4 2 2 4 2" xfId="15520"/>
    <cellStyle name="40% - Accent4 2 2 5" xfId="15521"/>
    <cellStyle name="40% - Accent4 2 2 6" xfId="6245"/>
    <cellStyle name="40% - Accent4 2 2 7" xfId="3959"/>
    <cellStyle name="40% - Accent4 2 2 8" xfId="15506"/>
    <cellStyle name="40% - Accent4 2 2_Annexure" xfId="7740"/>
    <cellStyle name="40% - Accent4 2 3" xfId="610"/>
    <cellStyle name="40% - Accent4 2 3 2" xfId="15527"/>
    <cellStyle name="40% - Accent4 2 3 2 2" xfId="6669"/>
    <cellStyle name="40% - Accent4 2 3 2 3" xfId="5962"/>
    <cellStyle name="40% - Accent4 2 3 3" xfId="15529"/>
    <cellStyle name="40% - Accent4 2 3 3 2" xfId="6685"/>
    <cellStyle name="40% - Accent4 2 3 3 3" xfId="6695"/>
    <cellStyle name="40% - Accent4 2 3 4" xfId="15530"/>
    <cellStyle name="40% - Accent4 2 3 5" xfId="15531"/>
    <cellStyle name="40% - Accent4 2 3 6" xfId="15532"/>
    <cellStyle name="40% - Accent4 2 3 7" xfId="15533"/>
    <cellStyle name="40% - Accent4 2 3 8" xfId="15522"/>
    <cellStyle name="40% - Accent4 2 3_Annexure" xfId="15534"/>
    <cellStyle name="40% - Accent4 2 4" xfId="1529"/>
    <cellStyle name="40% - Accent4 2 4 2" xfId="15540"/>
    <cellStyle name="40% - Accent4 2 4 2 2" xfId="7435"/>
    <cellStyle name="40% - Accent4 2 4 2 3" xfId="7442"/>
    <cellStyle name="40% - Accent4 2 4 3" xfId="15542"/>
    <cellStyle name="40% - Accent4 2 4 3 2" xfId="7472"/>
    <cellStyle name="40% - Accent4 2 4 4" xfId="15544"/>
    <cellStyle name="40% - Accent4 2 4 5" xfId="4669"/>
    <cellStyle name="40% - Accent4 2 4 6" xfId="15546"/>
    <cellStyle name="40% - Accent4 2 4 7" xfId="13786"/>
    <cellStyle name="40% - Accent4 2 4_Annexure" xfId="14763"/>
    <cellStyle name="40% - Accent4 2 5" xfId="1531"/>
    <cellStyle name="40% - Accent4 2 5 2" xfId="15557"/>
    <cellStyle name="40% - Accent4 2 5 2 2" xfId="4659"/>
    <cellStyle name="40% - Accent4 2 5 3" xfId="15559"/>
    <cellStyle name="40% - Accent4 2 5 3 2" xfId="15561"/>
    <cellStyle name="40% - Accent4 2 5 4" xfId="15563"/>
    <cellStyle name="40% - Accent4 2 5 5" xfId="15565"/>
    <cellStyle name="40% - Accent4 2 5 6" xfId="15552"/>
    <cellStyle name="40% - Accent4 2 6" xfId="15569"/>
    <cellStyle name="40% - Accent4 2 6 2" xfId="6041"/>
    <cellStyle name="40% - Accent4 2 6 3" xfId="15575"/>
    <cellStyle name="40% - Accent4 2 6 4" xfId="15577"/>
    <cellStyle name="40% - Accent4 2 6 5" xfId="15582"/>
    <cellStyle name="40% - Accent4 2 7" xfId="15110"/>
    <cellStyle name="40% - Accent4 2 7 2" xfId="15584"/>
    <cellStyle name="40% - Accent4 2 7 3" xfId="15586"/>
    <cellStyle name="40% - Accent4 2 7 4" xfId="15588"/>
    <cellStyle name="40% - Accent4 2 7 5" xfId="15590"/>
    <cellStyle name="40% - Accent4 2 8" xfId="15595"/>
    <cellStyle name="40% - Accent4 2 8 2" xfId="15599"/>
    <cellStyle name="40% - Accent4 2 8 2 2" xfId="7811"/>
    <cellStyle name="40% - Accent4 2 8 3" xfId="15601"/>
    <cellStyle name="40% - Accent4 2 8 4" xfId="15603"/>
    <cellStyle name="40% - Accent4 2 8 5" xfId="15606"/>
    <cellStyle name="40% - Accent4 2 8_Annexure" xfId="15608"/>
    <cellStyle name="40% - Accent4 2 9" xfId="15611"/>
    <cellStyle name="40% - Accent4 2 9 2" xfId="15613"/>
    <cellStyle name="40% - Accent4 2 9 3" xfId="15615"/>
    <cellStyle name="40% - Accent4 2 9 4" xfId="15617"/>
    <cellStyle name="40% - Accent4 2_April 2009 Report" xfId="9046"/>
    <cellStyle name="40% - Accent4 20" xfId="1516"/>
    <cellStyle name="40% - Accent4 20 2" xfId="15361"/>
    <cellStyle name="40% - Accent4 20 2 2" xfId="15365"/>
    <cellStyle name="40% - Accent4 20 2 2 2" xfId="9526"/>
    <cellStyle name="40% - Accent4 20 2 3" xfId="12137"/>
    <cellStyle name="40% - Accent4 20 2 3 2" xfId="15367"/>
    <cellStyle name="40% - Accent4 20 2 4" xfId="12145"/>
    <cellStyle name="40% - Accent4 20 2_Annexure" xfId="13930"/>
    <cellStyle name="40% - Accent4 20 3" xfId="12331"/>
    <cellStyle name="40% - Accent4 20 3 2" xfId="15372"/>
    <cellStyle name="40% - Accent4 20 4" xfId="5670"/>
    <cellStyle name="40% - Accent4 20 4 2" xfId="5685"/>
    <cellStyle name="40% - Accent4 20 5" xfId="6920"/>
    <cellStyle name="40% - Accent4 20 6" xfId="5316"/>
    <cellStyle name="40% - Accent4 20_Annexure" xfId="14428"/>
    <cellStyle name="40% - Accent4 21" xfId="1518"/>
    <cellStyle name="40% - Accent4 21 2" xfId="12662"/>
    <cellStyle name="40% - Accent4 21 2 2" xfId="15376"/>
    <cellStyle name="40% - Accent4 21 2 2 2" xfId="15378"/>
    <cellStyle name="40% - Accent4 21 2 3" xfId="12171"/>
    <cellStyle name="40% - Accent4 21 2 3 2" xfId="8192"/>
    <cellStyle name="40% - Accent4 21 2 4" xfId="12179"/>
    <cellStyle name="40% - Accent4 21 2_Annexure" xfId="7068"/>
    <cellStyle name="40% - Accent4 21 3" xfId="15380"/>
    <cellStyle name="40% - Accent4 21 3 2" xfId="15382"/>
    <cellStyle name="40% - Accent4 21 4" xfId="15384"/>
    <cellStyle name="40% - Accent4 21 4 2" xfId="15386"/>
    <cellStyle name="40% - Accent4 21 5" xfId="15388"/>
    <cellStyle name="40% - Accent4 21 6" xfId="5331"/>
    <cellStyle name="40% - Accent4 21_Annexure" xfId="3206"/>
    <cellStyle name="40% - Accent4 22" xfId="1520"/>
    <cellStyle name="40% - Accent4 22 2" xfId="15394"/>
    <cellStyle name="40% - Accent4 22 2 2" xfId="15396"/>
    <cellStyle name="40% - Accent4 22 2 2 2" xfId="15399"/>
    <cellStyle name="40% - Accent4 22 2 3" xfId="12210"/>
    <cellStyle name="40% - Accent4 22 2 3 2" xfId="15401"/>
    <cellStyle name="40% - Accent4 22 2 4" xfId="12218"/>
    <cellStyle name="40% - Accent4 22 2_Annexure" xfId="15403"/>
    <cellStyle name="40% - Accent4 22 3" xfId="15407"/>
    <cellStyle name="40% - Accent4 22 3 2" xfId="15410"/>
    <cellStyle name="40% - Accent4 22 4" xfId="15413"/>
    <cellStyle name="40% - Accent4 22 4 2" xfId="15416"/>
    <cellStyle name="40% - Accent4 22 5" xfId="15419"/>
    <cellStyle name="40% - Accent4 22 6" xfId="15392"/>
    <cellStyle name="40% - Accent4 22_Annexure" xfId="10158"/>
    <cellStyle name="40% - Accent4 23" xfId="1522"/>
    <cellStyle name="40% - Accent4 23 2" xfId="15426"/>
    <cellStyle name="40% - Accent4 23 2 2" xfId="15429"/>
    <cellStyle name="40% - Accent4 23 2 2 2" xfId="15431"/>
    <cellStyle name="40% - Accent4 23 2 3" xfId="12234"/>
    <cellStyle name="40% - Accent4 23 2 3 2" xfId="15436"/>
    <cellStyle name="40% - Accent4 23 2 4" xfId="11151"/>
    <cellStyle name="40% - Accent4 23 2_Annexure" xfId="15444"/>
    <cellStyle name="40% - Accent4 23 3" xfId="15446"/>
    <cellStyle name="40% - Accent4 23 3 2" xfId="15448"/>
    <cellStyle name="40% - Accent4 23 4" xfId="15450"/>
    <cellStyle name="40% - Accent4 23 4 2" xfId="15452"/>
    <cellStyle name="40% - Accent4 23 5" xfId="15454"/>
    <cellStyle name="40% - Accent4 23 6" xfId="15422"/>
    <cellStyle name="40% - Accent4 23_Annexure" xfId="15457"/>
    <cellStyle name="40% - Accent4 24" xfId="1524"/>
    <cellStyle name="40% - Accent4 24 2" xfId="15462"/>
    <cellStyle name="40% - Accent4 24 2 2" xfId="15467"/>
    <cellStyle name="40% - Accent4 24 2 2 2" xfId="15474"/>
    <cellStyle name="40% - Accent4 24 2 3" xfId="12269"/>
    <cellStyle name="40% - Accent4 24 2 3 2" xfId="15480"/>
    <cellStyle name="40% - Accent4 24 2 4" xfId="11650"/>
    <cellStyle name="40% - Accent4 24 2_Annexure" xfId="15487"/>
    <cellStyle name="40% - Accent4 24 3" xfId="15489"/>
    <cellStyle name="40% - Accent4 24 3 2" xfId="15491"/>
    <cellStyle name="40% - Accent4 24 4" xfId="15493"/>
    <cellStyle name="40% - Accent4 24 4 2" xfId="15499"/>
    <cellStyle name="40% - Accent4 24 5" xfId="12716"/>
    <cellStyle name="40% - Accent4 24 6" xfId="15460"/>
    <cellStyle name="40% - Accent4 24_Annexure" xfId="6460"/>
    <cellStyle name="40% - Accent4 25" xfId="1533"/>
    <cellStyle name="40% - Accent4 25 2" xfId="15622"/>
    <cellStyle name="40% - Accent4 25 2 2" xfId="15626"/>
    <cellStyle name="40% - Accent4 25 2 2 2" xfId="15423"/>
    <cellStyle name="40% - Accent4 25 2 3" xfId="12295"/>
    <cellStyle name="40% - Accent4 25 2 3 2" xfId="15629"/>
    <cellStyle name="40% - Accent4 25 2 4" xfId="7948"/>
    <cellStyle name="40% - Accent4 25 2_Annexure" xfId="15638"/>
    <cellStyle name="40% - Accent4 25 3" xfId="15641"/>
    <cellStyle name="40% - Accent4 25 3 2" xfId="15645"/>
    <cellStyle name="40% - Accent4 25 4" xfId="11044"/>
    <cellStyle name="40% - Accent4 25 4 2" xfId="15651"/>
    <cellStyle name="40% - Accent4 25 5" xfId="15653"/>
    <cellStyle name="40% - Accent4 25 6" xfId="15620"/>
    <cellStyle name="40% - Accent4 25_Annexure" xfId="15658"/>
    <cellStyle name="40% - Accent4 26" xfId="1535"/>
    <cellStyle name="40% - Accent4 26 2" xfId="15662"/>
    <cellStyle name="40% - Accent4 26 2 2" xfId="15666"/>
    <cellStyle name="40% - Accent4 26 2 2 2" xfId="6383"/>
    <cellStyle name="40% - Accent4 26 2 3" xfId="12317"/>
    <cellStyle name="40% - Accent4 26 2 3 2" xfId="6440"/>
    <cellStyle name="40% - Accent4 26 2 4" xfId="12324"/>
    <cellStyle name="40% - Accent4 26 2_Annexure" xfId="13477"/>
    <cellStyle name="40% - Accent4 26 3" xfId="15668"/>
    <cellStyle name="40% - Accent4 26 3 2" xfId="15671"/>
    <cellStyle name="40% - Accent4 26 4" xfId="15673"/>
    <cellStyle name="40% - Accent4 26 4 2" xfId="15675"/>
    <cellStyle name="40% - Accent4 26 5" xfId="15677"/>
    <cellStyle name="40% - Accent4 26 6" xfId="15660"/>
    <cellStyle name="40% - Accent4 26_Annexure" xfId="15682"/>
    <cellStyle name="40% - Accent4 27" xfId="1537"/>
    <cellStyle name="40% - Accent4 27 2" xfId="15686"/>
    <cellStyle name="40% - Accent4 27 2 2" xfId="15688"/>
    <cellStyle name="40% - Accent4 27 2 2 2" xfId="15692"/>
    <cellStyle name="40% - Accent4 27 2 3" xfId="12368"/>
    <cellStyle name="40% - Accent4 27 2 3 2" xfId="14017"/>
    <cellStyle name="40% - Accent4 27 2 4" xfId="12375"/>
    <cellStyle name="40% - Accent4 27 2_Annexure" xfId="4092"/>
    <cellStyle name="40% - Accent4 27 3" xfId="15695"/>
    <cellStyle name="40% - Accent4 27 3 2" xfId="15697"/>
    <cellStyle name="40% - Accent4 27 4" xfId="15699"/>
    <cellStyle name="40% - Accent4 27 4 2" xfId="15701"/>
    <cellStyle name="40% - Accent4 27 5" xfId="15703"/>
    <cellStyle name="40% - Accent4 27 6" xfId="15684"/>
    <cellStyle name="40% - Accent4 27_Annexure" xfId="15705"/>
    <cellStyle name="40% - Accent4 28" xfId="1539"/>
    <cellStyle name="40% - Accent4 28 2" xfId="15711"/>
    <cellStyle name="40% - Accent4 28 2 2" xfId="13843"/>
    <cellStyle name="40% - Accent4 28 2 2 2" xfId="15719"/>
    <cellStyle name="40% - Accent4 28 2 3" xfId="12400"/>
    <cellStyle name="40% - Accent4 28 2 3 2" xfId="15729"/>
    <cellStyle name="40% - Accent4 28 2 4" xfId="12404"/>
    <cellStyle name="40% - Accent4 28 2_Annexure" xfId="15732"/>
    <cellStyle name="40% - Accent4 28 3" xfId="15735"/>
    <cellStyle name="40% - Accent4 28 3 2" xfId="15737"/>
    <cellStyle name="40% - Accent4 28 4" xfId="15740"/>
    <cellStyle name="40% - Accent4 28 4 2" xfId="15742"/>
    <cellStyle name="40% - Accent4 28 5" xfId="15744"/>
    <cellStyle name="40% - Accent4 28 6" xfId="15708"/>
    <cellStyle name="40% - Accent4 28_Annexure" xfId="14614"/>
    <cellStyle name="40% - Accent4 29" xfId="1541"/>
    <cellStyle name="40% - Accent4 29 2" xfId="15756"/>
    <cellStyle name="40% - Accent4 29 2 2" xfId="12725"/>
    <cellStyle name="40% - Accent4 29 2 2 2" xfId="15758"/>
    <cellStyle name="40% - Accent4 29 2 3" xfId="12429"/>
    <cellStyle name="40% - Accent4 29 2 3 2" xfId="15760"/>
    <cellStyle name="40% - Accent4 29 2 4" xfId="12446"/>
    <cellStyle name="40% - Accent4 29 2_Annexure" xfId="15766"/>
    <cellStyle name="40% - Accent4 29 3" xfId="15773"/>
    <cellStyle name="40% - Accent4 29 3 2" xfId="13196"/>
    <cellStyle name="40% - Accent4 29 4" xfId="15776"/>
    <cellStyle name="40% - Accent4 29 4 2" xfId="15778"/>
    <cellStyle name="40% - Accent4 29 5" xfId="15781"/>
    <cellStyle name="40% - Accent4 29 6" xfId="15750"/>
    <cellStyle name="40% - Accent4 29_Annexure" xfId="9756"/>
    <cellStyle name="40% - Accent4 3" xfId="1543"/>
    <cellStyle name="40% - Accent4 3 2" xfId="134"/>
    <cellStyle name="40% - Accent4 3 2 2" xfId="21"/>
    <cellStyle name="40% - Accent4 3 2 2 2" xfId="2746"/>
    <cellStyle name="40% - Accent4 3 2 3" xfId="3751"/>
    <cellStyle name="40% - Accent4 3 2 4" xfId="3389"/>
    <cellStyle name="40% - Accent4 3 3" xfId="140"/>
    <cellStyle name="40% - Accent4 3 3 2" xfId="15783"/>
    <cellStyle name="40% - Accent4 3 3 3" xfId="14284"/>
    <cellStyle name="40% - Accent4 3 3 4" xfId="3412"/>
    <cellStyle name="40% - Accent4 3 4" xfId="3436"/>
    <cellStyle name="40% - Accent4 3 4 2" xfId="15786"/>
    <cellStyle name="40% - Accent4 3 5" xfId="15789"/>
    <cellStyle name="40% - Accent4 3 5 2" xfId="15793"/>
    <cellStyle name="40% - Accent4 3 6" xfId="15797"/>
    <cellStyle name="40% - Accent4 3 7" xfId="3496"/>
    <cellStyle name="40% - Accent4 3 8" xfId="15799"/>
    <cellStyle name="40% - Accent4 3_Annexure" xfId="15802"/>
    <cellStyle name="40% - Accent4 30" xfId="1534"/>
    <cellStyle name="40% - Accent4 30 2" xfId="15623"/>
    <cellStyle name="40% - Accent4 30 2 2" xfId="15627"/>
    <cellStyle name="40% - Accent4 30 2 2 2" xfId="15424"/>
    <cellStyle name="40% - Accent4 30 2 3" xfId="12296"/>
    <cellStyle name="40% - Accent4 30 2 3 2" xfId="15630"/>
    <cellStyle name="40% - Accent4 30 2 4" xfId="7949"/>
    <cellStyle name="40% - Accent4 30 2_Annexure" xfId="15639"/>
    <cellStyle name="40% - Accent4 30 3" xfId="15642"/>
    <cellStyle name="40% - Accent4 30 3 2" xfId="15646"/>
    <cellStyle name="40% - Accent4 30 4" xfId="11045"/>
    <cellStyle name="40% - Accent4 30 4 2" xfId="15652"/>
    <cellStyle name="40% - Accent4 30 5" xfId="15654"/>
    <cellStyle name="40% - Accent4 30 6" xfId="15621"/>
    <cellStyle name="40% - Accent4 30_Annexure" xfId="15659"/>
    <cellStyle name="40% - Accent4 31" xfId="1536"/>
    <cellStyle name="40% - Accent4 31 2" xfId="15663"/>
    <cellStyle name="40% - Accent4 31 2 2" xfId="15667"/>
    <cellStyle name="40% - Accent4 31 2 2 2" xfId="6384"/>
    <cellStyle name="40% - Accent4 31 2 3" xfId="12318"/>
    <cellStyle name="40% - Accent4 31 2 3 2" xfId="6441"/>
    <cellStyle name="40% - Accent4 31 2 4" xfId="12325"/>
    <cellStyle name="40% - Accent4 31 2_Annexure" xfId="13478"/>
    <cellStyle name="40% - Accent4 31 3" xfId="15669"/>
    <cellStyle name="40% - Accent4 31 3 2" xfId="15672"/>
    <cellStyle name="40% - Accent4 31 4" xfId="15674"/>
    <cellStyle name="40% - Accent4 31 4 2" xfId="15676"/>
    <cellStyle name="40% - Accent4 31 5" xfId="15678"/>
    <cellStyle name="40% - Accent4 31 6" xfId="15661"/>
    <cellStyle name="40% - Accent4 31_Annexure" xfId="15683"/>
    <cellStyle name="40% - Accent4 32" xfId="1538"/>
    <cellStyle name="40% - Accent4 32 2" xfId="15687"/>
    <cellStyle name="40% - Accent4 32 2 2" xfId="15689"/>
    <cellStyle name="40% - Accent4 32 2 2 2" xfId="15693"/>
    <cellStyle name="40% - Accent4 32 2 3" xfId="12369"/>
    <cellStyle name="40% - Accent4 32 2 3 2" xfId="14018"/>
    <cellStyle name="40% - Accent4 32 2 4" xfId="12376"/>
    <cellStyle name="40% - Accent4 32 2_BSD2" xfId="15808"/>
    <cellStyle name="40% - Accent4 32 3" xfId="15696"/>
    <cellStyle name="40% - Accent4 32 3 2" xfId="15698"/>
    <cellStyle name="40% - Accent4 32 4" xfId="15700"/>
    <cellStyle name="40% - Accent4 32 4 2" xfId="15702"/>
    <cellStyle name="40% - Accent4 32 5" xfId="15704"/>
    <cellStyle name="40% - Accent4 32 6" xfId="15685"/>
    <cellStyle name="40% - Accent4 32_BSD2" xfId="13457"/>
    <cellStyle name="40% - Accent4 33" xfId="1540"/>
    <cellStyle name="40% - Accent4 33 2" xfId="15712"/>
    <cellStyle name="40% - Accent4 33 2 2" xfId="13844"/>
    <cellStyle name="40% - Accent4 33 2 2 2" xfId="15720"/>
    <cellStyle name="40% - Accent4 33 2 3" xfId="12401"/>
    <cellStyle name="40% - Accent4 33 2 3 2" xfId="15730"/>
    <cellStyle name="40% - Accent4 33 2 4" xfId="12405"/>
    <cellStyle name="40% - Accent4 33 2_BSD2" xfId="12162"/>
    <cellStyle name="40% - Accent4 33 3" xfId="15736"/>
    <cellStyle name="40% - Accent4 33 3 2" xfId="15738"/>
    <cellStyle name="40% - Accent4 33 4" xfId="15741"/>
    <cellStyle name="40% - Accent4 33 4 2" xfId="15743"/>
    <cellStyle name="40% - Accent4 33 5" xfId="15745"/>
    <cellStyle name="40% - Accent4 33 6" xfId="15709"/>
    <cellStyle name="40% - Accent4 33_BSD2" xfId="14774"/>
    <cellStyle name="40% - Accent4 34" xfId="1542"/>
    <cellStyle name="40% - Accent4 34 2" xfId="15757"/>
    <cellStyle name="40% - Accent4 34 2 2" xfId="12726"/>
    <cellStyle name="40% - Accent4 34 2 2 2" xfId="15759"/>
    <cellStyle name="40% - Accent4 34 2 3" xfId="12430"/>
    <cellStyle name="40% - Accent4 34 2 3 2" xfId="15761"/>
    <cellStyle name="40% - Accent4 34 2 4" xfId="12447"/>
    <cellStyle name="40% - Accent4 34 2_BSD2" xfId="10405"/>
    <cellStyle name="40% - Accent4 34 3" xfId="15774"/>
    <cellStyle name="40% - Accent4 34 3 2" xfId="13197"/>
    <cellStyle name="40% - Accent4 34 4" xfId="15777"/>
    <cellStyle name="40% - Accent4 34 4 2" xfId="15779"/>
    <cellStyle name="40% - Accent4 34 5" xfId="15782"/>
    <cellStyle name="40% - Accent4 34 6" xfId="15751"/>
    <cellStyle name="40% - Accent4 34_BSD2" xfId="15813"/>
    <cellStyle name="40% - Accent4 35" xfId="1544"/>
    <cellStyle name="40% - Accent4 35 2" xfId="15828"/>
    <cellStyle name="40% - Accent4 35 2 2" xfId="15832"/>
    <cellStyle name="40% - Accent4 35 2 2 2" xfId="5610"/>
    <cellStyle name="40% - Accent4 35 2 3" xfId="10457"/>
    <cellStyle name="40% - Accent4 35 2 3 2" xfId="15848"/>
    <cellStyle name="40% - Accent4 35 2 4" xfId="12089"/>
    <cellStyle name="40% - Accent4 35 2_BSD2" xfId="15852"/>
    <cellStyle name="40% - Accent4 35 3" xfId="15864"/>
    <cellStyle name="40% - Accent4 35 3 2" xfId="13211"/>
    <cellStyle name="40% - Accent4 35 4" xfId="15866"/>
    <cellStyle name="40% - Accent4 35 4 2" xfId="15870"/>
    <cellStyle name="40% - Accent4 35 5" xfId="15873"/>
    <cellStyle name="40% - Accent4 35 6" xfId="15822"/>
    <cellStyle name="40% - Accent4 35_BSD2" xfId="15879"/>
    <cellStyle name="40% - Accent4 36" xfId="1546"/>
    <cellStyle name="40% - Accent4 36 2" xfId="15890"/>
    <cellStyle name="40% - Accent4 36 2 2" xfId="15892"/>
    <cellStyle name="40% - Accent4 36 2 2 2" xfId="15894"/>
    <cellStyle name="40% - Accent4 36 2 3" xfId="12476"/>
    <cellStyle name="40% - Accent4 36 2 3 2" xfId="3092"/>
    <cellStyle name="40% - Accent4 36 2 4" xfId="12483"/>
    <cellStyle name="40% - Accent4 36 2_BSD2" xfId="15898"/>
    <cellStyle name="40% - Accent4 36 3" xfId="15900"/>
    <cellStyle name="40% - Accent4 36 3 2" xfId="13226"/>
    <cellStyle name="40% - Accent4 36 4" xfId="15902"/>
    <cellStyle name="40% - Accent4 36 4 2" xfId="15904"/>
    <cellStyle name="40% - Accent4 36 5" xfId="15906"/>
    <cellStyle name="40% - Accent4 36 6" xfId="15888"/>
    <cellStyle name="40% - Accent4 36_BSD2" xfId="14508"/>
    <cellStyle name="40% - Accent4 37" xfId="1548"/>
    <cellStyle name="40% - Accent4 37 2" xfId="15915"/>
    <cellStyle name="40% - Accent4 37 2 2" xfId="15917"/>
    <cellStyle name="40% - Accent4 37 2 2 2" xfId="15919"/>
    <cellStyle name="40% - Accent4 37 2 3" xfId="12524"/>
    <cellStyle name="40% - Accent4 37 2 3 2" xfId="15921"/>
    <cellStyle name="40% - Accent4 37 2 4" xfId="12527"/>
    <cellStyle name="40% - Accent4 37 2_BSD2" xfId="12075"/>
    <cellStyle name="40% - Accent4 37 3" xfId="15923"/>
    <cellStyle name="40% - Accent4 37 3 2" xfId="13233"/>
    <cellStyle name="40% - Accent4 37 4" xfId="15925"/>
    <cellStyle name="40% - Accent4 37 4 2" xfId="15927"/>
    <cellStyle name="40% - Accent4 37 5" xfId="15929"/>
    <cellStyle name="40% - Accent4 37 6" xfId="15911"/>
    <cellStyle name="40% - Accent4 37_BSD2" xfId="14861"/>
    <cellStyle name="40% - Accent4 38" xfId="1550"/>
    <cellStyle name="40% - Accent4 38 2" xfId="15933"/>
    <cellStyle name="40% - Accent4 38 2 2" xfId="15935"/>
    <cellStyle name="40% - Accent4 38 2 2 2" xfId="15937"/>
    <cellStyle name="40% - Accent4 38 2 3" xfId="10388"/>
    <cellStyle name="40% - Accent4 38 2 3 2" xfId="15939"/>
    <cellStyle name="40% - Accent4 38 2 4" xfId="10392"/>
    <cellStyle name="40% - Accent4 38 2_BSD2" xfId="12836"/>
    <cellStyle name="40% - Accent4 38 3" xfId="15941"/>
    <cellStyle name="40% - Accent4 38 3 2" xfId="13248"/>
    <cellStyle name="40% - Accent4 38 4" xfId="15943"/>
    <cellStyle name="40% - Accent4 38 4 2" xfId="15945"/>
    <cellStyle name="40% - Accent4 38 5" xfId="15949"/>
    <cellStyle name="40% - Accent4 38 6" xfId="15931"/>
    <cellStyle name="40% - Accent4 38_BSD2" xfId="15952"/>
    <cellStyle name="40% - Accent4 39" xfId="1552"/>
    <cellStyle name="40% - Accent4 39 2" xfId="15960"/>
    <cellStyle name="40% - Accent4 39 2 2" xfId="15962"/>
    <cellStyle name="40% - Accent4 39 2 2 2" xfId="15964"/>
    <cellStyle name="40% - Accent4 39 2 3" xfId="12555"/>
    <cellStyle name="40% - Accent4 39 2 3 2" xfId="15966"/>
    <cellStyle name="40% - Accent4 39 2 4" xfId="12559"/>
    <cellStyle name="40% - Accent4 39 2_BSD2" xfId="15970"/>
    <cellStyle name="40% - Accent4 39 3" xfId="15972"/>
    <cellStyle name="40% - Accent4 39 3 2" xfId="13277"/>
    <cellStyle name="40% - Accent4 39 4" xfId="15975"/>
    <cellStyle name="40% - Accent4 39 4 2" xfId="15978"/>
    <cellStyle name="40% - Accent4 39 5" xfId="15980"/>
    <cellStyle name="40% - Accent4 39 6" xfId="15954"/>
    <cellStyle name="40% - Accent4 39_BSD2" xfId="15982"/>
    <cellStyle name="40% - Accent4 4" xfId="569"/>
    <cellStyle name="40% - Accent4 4 2" xfId="294"/>
    <cellStyle name="40% - Accent4 4 2 2" xfId="15806"/>
    <cellStyle name="40% - Accent4 4 2 2 2" xfId="15985"/>
    <cellStyle name="40% - Accent4 4 2 3" xfId="15179"/>
    <cellStyle name="40% - Accent4 4 2 3 2" xfId="15184"/>
    <cellStyle name="40% - Accent4 4 2 4" xfId="15187"/>
    <cellStyle name="40% - Accent4 4 2 5" xfId="6121"/>
    <cellStyle name="40% - Accent4 4 2_BSD2" xfId="15986"/>
    <cellStyle name="40% - Accent4 4 3" xfId="6168"/>
    <cellStyle name="40% - Accent4 4 3 2" xfId="6801"/>
    <cellStyle name="40% - Accent4 4 4" xfId="15993"/>
    <cellStyle name="40% - Accent4 4 4 2" xfId="7092"/>
    <cellStyle name="40% - Accent4 4 5" xfId="15998"/>
    <cellStyle name="40% - Accent4 4 5 2" xfId="16000"/>
    <cellStyle name="40% - Accent4 4 6" xfId="16003"/>
    <cellStyle name="40% - Accent4 4 6 2" xfId="16010"/>
    <cellStyle name="40% - Accent4 4 7" xfId="16015"/>
    <cellStyle name="40% - Accent4 4 8" xfId="16020"/>
    <cellStyle name="40% - Accent4 4 9" xfId="4800"/>
    <cellStyle name="40% - Accent4 4_Annexure" xfId="7275"/>
    <cellStyle name="40% - Accent4 40" xfId="1545"/>
    <cellStyle name="40% - Accent4 40 2" xfId="15829"/>
    <cellStyle name="40% - Accent4 40 2 2" xfId="15833"/>
    <cellStyle name="40% - Accent4 40 2 2 2" xfId="5611"/>
    <cellStyle name="40% - Accent4 40 2 3" xfId="10458"/>
    <cellStyle name="40% - Accent4 40 2 3 2" xfId="15849"/>
    <cellStyle name="40% - Accent4 40 2 4" xfId="12090"/>
    <cellStyle name="40% - Accent4 40 2_BSD2" xfId="15853"/>
    <cellStyle name="40% - Accent4 40 3" xfId="15865"/>
    <cellStyle name="40% - Accent4 40 3 2" xfId="13212"/>
    <cellStyle name="40% - Accent4 40 4" xfId="15867"/>
    <cellStyle name="40% - Accent4 40 4 2" xfId="15871"/>
    <cellStyle name="40% - Accent4 40 5" xfId="15874"/>
    <cellStyle name="40% - Accent4 40 6" xfId="15823"/>
    <cellStyle name="40% - Accent4 40_BSD2" xfId="15880"/>
    <cellStyle name="40% - Accent4 41" xfId="1547"/>
    <cellStyle name="40% - Accent4 41 2" xfId="15891"/>
    <cellStyle name="40% - Accent4 41 2 2" xfId="15893"/>
    <cellStyle name="40% - Accent4 41 2 2 2" xfId="15895"/>
    <cellStyle name="40% - Accent4 41 2 3" xfId="12477"/>
    <cellStyle name="40% - Accent4 41 2 3 2" xfId="3093"/>
    <cellStyle name="40% - Accent4 41 2 4" xfId="12484"/>
    <cellStyle name="40% - Accent4 41 2_BSD2" xfId="15899"/>
    <cellStyle name="40% - Accent4 41 3" xfId="15901"/>
    <cellStyle name="40% - Accent4 41 3 2" xfId="13227"/>
    <cellStyle name="40% - Accent4 41 4" xfId="15903"/>
    <cellStyle name="40% - Accent4 41 4 2" xfId="15905"/>
    <cellStyle name="40% - Accent4 41 5" xfId="15907"/>
    <cellStyle name="40% - Accent4 41 6" xfId="15889"/>
    <cellStyle name="40% - Accent4 41_BSD2" xfId="14509"/>
    <cellStyle name="40% - Accent4 42" xfId="1549"/>
    <cellStyle name="40% - Accent4 42 2" xfId="15916"/>
    <cellStyle name="40% - Accent4 42 2 2" xfId="15918"/>
    <cellStyle name="40% - Accent4 42 2 2 2" xfId="15920"/>
    <cellStyle name="40% - Accent4 42 2 3" xfId="12525"/>
    <cellStyle name="40% - Accent4 42 2 3 2" xfId="15922"/>
    <cellStyle name="40% - Accent4 42 2 4" xfId="12528"/>
    <cellStyle name="40% - Accent4 42 2_BSD2" xfId="12076"/>
    <cellStyle name="40% - Accent4 42 3" xfId="15924"/>
    <cellStyle name="40% - Accent4 42 3 2" xfId="13234"/>
    <cellStyle name="40% - Accent4 42 4" xfId="15926"/>
    <cellStyle name="40% - Accent4 42 4 2" xfId="15928"/>
    <cellStyle name="40% - Accent4 42 5" xfId="15930"/>
    <cellStyle name="40% - Accent4 42 6" xfId="15912"/>
    <cellStyle name="40% - Accent4 42_BSD2" xfId="14862"/>
    <cellStyle name="40% - Accent4 43" xfId="1551"/>
    <cellStyle name="40% - Accent4 43 2" xfId="15934"/>
    <cellStyle name="40% - Accent4 43 2 2" xfId="15936"/>
    <cellStyle name="40% - Accent4 43 2 2 2" xfId="15938"/>
    <cellStyle name="40% - Accent4 43 2 3" xfId="10389"/>
    <cellStyle name="40% - Accent4 43 2 3 2" xfId="15940"/>
    <cellStyle name="40% - Accent4 43 2 4" xfId="10393"/>
    <cellStyle name="40% - Accent4 43 2_BSD2" xfId="12837"/>
    <cellStyle name="40% - Accent4 43 3" xfId="15942"/>
    <cellStyle name="40% - Accent4 43 3 2" xfId="13249"/>
    <cellStyle name="40% - Accent4 43 4" xfId="15944"/>
    <cellStyle name="40% - Accent4 43 4 2" xfId="15946"/>
    <cellStyle name="40% - Accent4 43 5" xfId="15950"/>
    <cellStyle name="40% - Accent4 43 6" xfId="15932"/>
    <cellStyle name="40% - Accent4 43_BSD2" xfId="15953"/>
    <cellStyle name="40% - Accent4 44" xfId="1553"/>
    <cellStyle name="40% - Accent4 44 2" xfId="15961"/>
    <cellStyle name="40% - Accent4 44 2 2" xfId="15963"/>
    <cellStyle name="40% - Accent4 44 2 2 2" xfId="15965"/>
    <cellStyle name="40% - Accent4 44 2 3" xfId="12556"/>
    <cellStyle name="40% - Accent4 44 2 3 2" xfId="15967"/>
    <cellStyle name="40% - Accent4 44 2 4" xfId="12560"/>
    <cellStyle name="40% - Accent4 44 2_BSD2" xfId="15971"/>
    <cellStyle name="40% - Accent4 44 3" xfId="15973"/>
    <cellStyle name="40% - Accent4 44 3 2" xfId="13278"/>
    <cellStyle name="40% - Accent4 44 4" xfId="15976"/>
    <cellStyle name="40% - Accent4 44 4 2" xfId="15979"/>
    <cellStyle name="40% - Accent4 44 5" xfId="15981"/>
    <cellStyle name="40% - Accent4 44 6" xfId="15955"/>
    <cellStyle name="40% - Accent4 44_BSD2" xfId="15983"/>
    <cellStyle name="40% - Accent4 45" xfId="1554"/>
    <cellStyle name="40% - Accent4 45 2" xfId="16025"/>
    <cellStyle name="40% - Accent4 45 2 2" xfId="16029"/>
    <cellStyle name="40% - Accent4 45 2 2 2" xfId="16033"/>
    <cellStyle name="40% - Accent4 45 2 3" xfId="12572"/>
    <cellStyle name="40% - Accent4 45 2 3 2" xfId="16036"/>
    <cellStyle name="40% - Accent4 45 2 4" xfId="12578"/>
    <cellStyle name="40% - Accent4 45 2_BSD2" xfId="14178"/>
    <cellStyle name="40% - Accent4 45 3" xfId="16038"/>
    <cellStyle name="40% - Accent4 45 3 2" xfId="10561"/>
    <cellStyle name="40% - Accent4 45 4" xfId="16043"/>
    <cellStyle name="40% - Accent4 45 4 2" xfId="10992"/>
    <cellStyle name="40% - Accent4 45 5" xfId="16049"/>
    <cellStyle name="40% - Accent4 45 6" xfId="16023"/>
    <cellStyle name="40% - Accent4 45_BSD2" xfId="16053"/>
    <cellStyle name="40% - Accent4 46" xfId="1556"/>
    <cellStyle name="40% - Accent4 46 2" xfId="16063"/>
    <cellStyle name="40% - Accent4 46 2 2" xfId="16071"/>
    <cellStyle name="40% - Accent4 46 2 2 2" xfId="3458"/>
    <cellStyle name="40% - Accent4 46 2 3" xfId="12593"/>
    <cellStyle name="40% - Accent4 46 2 3 2" xfId="13804"/>
    <cellStyle name="40% - Accent4 46 2 4" xfId="12595"/>
    <cellStyle name="40% - Accent4 46 2_BSD2" xfId="16074"/>
    <cellStyle name="40% - Accent4 46 3" xfId="13543"/>
    <cellStyle name="40% - Accent4 46 3 2" xfId="13298"/>
    <cellStyle name="40% - Accent4 46 4" xfId="16079"/>
    <cellStyle name="40% - Accent4 46 4 2" xfId="16083"/>
    <cellStyle name="40% - Accent4 46 5" xfId="16085"/>
    <cellStyle name="40% - Accent4 46 6" xfId="16058"/>
    <cellStyle name="40% - Accent4 46_BSD2" xfId="16005"/>
    <cellStyle name="40% - Accent4 47" xfId="1558"/>
    <cellStyle name="40% - Accent4 47 2" xfId="13674"/>
    <cellStyle name="40% - Accent4 47 2 2" xfId="12417"/>
    <cellStyle name="40% - Accent4 47 2 2 2" xfId="16091"/>
    <cellStyle name="40% - Accent4 47 2 3" xfId="16098"/>
    <cellStyle name="40% - Accent4 47 2 3 2" xfId="16105"/>
    <cellStyle name="40% - Accent4 47 2 4" xfId="16112"/>
    <cellStyle name="40% - Accent4 47 2_BSD2" xfId="9093"/>
    <cellStyle name="40% - Accent4 47 3" xfId="16115"/>
    <cellStyle name="40% - Accent4 47 3 2" xfId="12451"/>
    <cellStyle name="40% - Accent4 47 4" xfId="16126"/>
    <cellStyle name="40% - Accent4 47 4 2" xfId="12466"/>
    <cellStyle name="40% - Accent4 47 5" xfId="16131"/>
    <cellStyle name="40% - Accent4 47 6" xfId="13667"/>
    <cellStyle name="40% - Accent4 47_BSD2" xfId="16135"/>
    <cellStyle name="40% - Accent4 48" xfId="1561"/>
    <cellStyle name="40% - Accent4 48 2" xfId="13686"/>
    <cellStyle name="40% - Accent4 48 2 2" xfId="4086"/>
    <cellStyle name="40% - Accent4 48 2 2 2" xfId="16139"/>
    <cellStyle name="40% - Accent4 48 2 3" xfId="11917"/>
    <cellStyle name="40% - Accent4 48 2 3 2" xfId="16143"/>
    <cellStyle name="40% - Accent4 48 2 4" xfId="11923"/>
    <cellStyle name="40% - Accent4 48 2_BSD2" xfId="16147"/>
    <cellStyle name="40% - Accent4 48 3" xfId="16150"/>
    <cellStyle name="40% - Accent4 48 3 2" xfId="13341"/>
    <cellStyle name="40% - Accent4 48 4" xfId="16153"/>
    <cellStyle name="40% - Accent4 48 4 2" xfId="16155"/>
    <cellStyle name="40% - Accent4 48 5" xfId="16157"/>
    <cellStyle name="40% - Accent4 48 6" xfId="13680"/>
    <cellStyle name="40% - Accent4 48_BSD2" xfId="16160"/>
    <cellStyle name="40% - Accent4 49" xfId="1563"/>
    <cellStyle name="40% - Accent4 49 2" xfId="16163"/>
    <cellStyle name="40% - Accent4 49 2 2" xfId="16166"/>
    <cellStyle name="40% - Accent4 49 2 2 2" xfId="16168"/>
    <cellStyle name="40% - Accent4 49 2 3" xfId="16170"/>
    <cellStyle name="40% - Accent4 49 2 3 2" xfId="16172"/>
    <cellStyle name="40% - Accent4 49 2 4" xfId="16174"/>
    <cellStyle name="40% - Accent4 49 2_BSD2" xfId="16180"/>
    <cellStyle name="40% - Accent4 49 3" xfId="15716"/>
    <cellStyle name="40% - Accent4 49 3 2" xfId="13430"/>
    <cellStyle name="40% - Accent4 49 4" xfId="2779"/>
    <cellStyle name="40% - Accent4 49 4 2" xfId="16182"/>
    <cellStyle name="40% - Accent4 49 5" xfId="16184"/>
    <cellStyle name="40% - Accent4 49 6" xfId="13691"/>
    <cellStyle name="40% - Accent4 49_BSD2" xfId="16186"/>
    <cellStyle name="40% - Accent4 5" xfId="1565"/>
    <cellStyle name="40% - Accent4 5 2" xfId="87"/>
    <cellStyle name="40% - Accent4 5 2 2" xfId="16188"/>
    <cellStyle name="40% - Accent4 5 2 2 2" xfId="16189"/>
    <cellStyle name="40% - Accent4 5 2 3" xfId="16192"/>
    <cellStyle name="40% - Accent4 5 2 3 2" xfId="16193"/>
    <cellStyle name="40% - Accent4 5 2 4" xfId="16196"/>
    <cellStyle name="40% - Accent4 5 2 5" xfId="3065"/>
    <cellStyle name="40% - Accent4 5 2_BSD2" xfId="15524"/>
    <cellStyle name="40% - Accent4 5 3" xfId="16197"/>
    <cellStyle name="40% - Accent4 5 3 2" xfId="6673"/>
    <cellStyle name="40% - Accent4 5 4" xfId="16200"/>
    <cellStyle name="40% - Accent4 5 4 2" xfId="16203"/>
    <cellStyle name="40% - Accent4 5 5" xfId="16208"/>
    <cellStyle name="40% - Accent4 5 5 2" xfId="16209"/>
    <cellStyle name="40% - Accent4 5 6" xfId="16212"/>
    <cellStyle name="40% - Accent4 5 6 2" xfId="16213"/>
    <cellStyle name="40% - Accent4 5 7" xfId="16214"/>
    <cellStyle name="40% - Accent4 5 8" xfId="16218"/>
    <cellStyle name="40% - Accent4 5 9" xfId="3793"/>
    <cellStyle name="40% - Accent4 5_Annexure" xfId="16221"/>
    <cellStyle name="40% - Accent4 50" xfId="1555"/>
    <cellStyle name="40% - Accent4 50 2" xfId="16026"/>
    <cellStyle name="40% - Accent4 50 2 2" xfId="16030"/>
    <cellStyle name="40% - Accent4 50 2 2 2" xfId="16034"/>
    <cellStyle name="40% - Accent4 50 2 3" xfId="12573"/>
    <cellStyle name="40% - Accent4 50 2 3 2" xfId="16037"/>
    <cellStyle name="40% - Accent4 50 2 4" xfId="12579"/>
    <cellStyle name="40% - Accent4 50 2_BSD2" xfId="14179"/>
    <cellStyle name="40% - Accent4 50 3" xfId="16039"/>
    <cellStyle name="40% - Accent4 50 3 2" xfId="10562"/>
    <cellStyle name="40% - Accent4 50 4" xfId="16044"/>
    <cellStyle name="40% - Accent4 50 4 2" xfId="10993"/>
    <cellStyle name="40% - Accent4 50 5" xfId="16050"/>
    <cellStyle name="40% - Accent4 50 6" xfId="16024"/>
    <cellStyle name="40% - Accent4 50_BSD2" xfId="16054"/>
    <cellStyle name="40% - Accent4 51" xfId="1557"/>
    <cellStyle name="40% - Accent4 51 2" xfId="16064"/>
    <cellStyle name="40% - Accent4 51 2 2" xfId="16072"/>
    <cellStyle name="40% - Accent4 51 2 2 2" xfId="3459"/>
    <cellStyle name="40% - Accent4 51 2 3" xfId="12594"/>
    <cellStyle name="40% - Accent4 51 2 3 2" xfId="13805"/>
    <cellStyle name="40% - Accent4 51 2 4" xfId="12596"/>
    <cellStyle name="40% - Accent4 51 2_BSD2" xfId="16075"/>
    <cellStyle name="40% - Accent4 51 3" xfId="13544"/>
    <cellStyle name="40% - Accent4 51 3 2" xfId="13299"/>
    <cellStyle name="40% - Accent4 51 4" xfId="16080"/>
    <cellStyle name="40% - Accent4 51 4 2" xfId="16084"/>
    <cellStyle name="40% - Accent4 51 5" xfId="16086"/>
    <cellStyle name="40% - Accent4 51 6" xfId="16059"/>
    <cellStyle name="40% - Accent4 51_BSD2" xfId="16006"/>
    <cellStyle name="40% - Accent4 52" xfId="1559"/>
    <cellStyle name="40% - Accent4 52 2" xfId="13675"/>
    <cellStyle name="40% - Accent4 52 2 2" xfId="12418"/>
    <cellStyle name="40% - Accent4 52 2 2 2" xfId="16092"/>
    <cellStyle name="40% - Accent4 52 2 3" xfId="16099"/>
    <cellStyle name="40% - Accent4 52 2 3 2" xfId="16106"/>
    <cellStyle name="40% - Accent4 52 2 4" xfId="16113"/>
    <cellStyle name="40% - Accent4 52 2_BSD2" xfId="9094"/>
    <cellStyle name="40% - Accent4 52 3" xfId="16116"/>
    <cellStyle name="40% - Accent4 52 3 2" xfId="12452"/>
    <cellStyle name="40% - Accent4 52 4" xfId="16127"/>
    <cellStyle name="40% - Accent4 52 4 2" xfId="12467"/>
    <cellStyle name="40% - Accent4 52 5" xfId="16132"/>
    <cellStyle name="40% - Accent4 52 6" xfId="13668"/>
    <cellStyle name="40% - Accent4 52_BSD2" xfId="16136"/>
    <cellStyle name="40% - Accent4 53" xfId="1562"/>
    <cellStyle name="40% - Accent4 53 2" xfId="13687"/>
    <cellStyle name="40% - Accent4 53 2 2" xfId="4087"/>
    <cellStyle name="40% - Accent4 53 2 2 2" xfId="16140"/>
    <cellStyle name="40% - Accent4 53 2 3" xfId="11918"/>
    <cellStyle name="40% - Accent4 53 2 3 2" xfId="16144"/>
    <cellStyle name="40% - Accent4 53 2 4" xfId="11924"/>
    <cellStyle name="40% - Accent4 53 2_BSD2" xfId="16148"/>
    <cellStyle name="40% - Accent4 53 3" xfId="16151"/>
    <cellStyle name="40% - Accent4 53 3 2" xfId="13342"/>
    <cellStyle name="40% - Accent4 53 4" xfId="16154"/>
    <cellStyle name="40% - Accent4 53 4 2" xfId="16156"/>
    <cellStyle name="40% - Accent4 53 5" xfId="16158"/>
    <cellStyle name="40% - Accent4 53 6" xfId="13681"/>
    <cellStyle name="40% - Accent4 53_BSD2" xfId="16161"/>
    <cellStyle name="40% - Accent4 54" xfId="1564"/>
    <cellStyle name="40% - Accent4 54 2" xfId="16164"/>
    <cellStyle name="40% - Accent4 54 2 2" xfId="16167"/>
    <cellStyle name="40% - Accent4 54 2 2 2" xfId="16169"/>
    <cellStyle name="40% - Accent4 54 2 3" xfId="16171"/>
    <cellStyle name="40% - Accent4 54 2 3 2" xfId="16173"/>
    <cellStyle name="40% - Accent4 54 2 4" xfId="16175"/>
    <cellStyle name="40% - Accent4 54 2_BSD2" xfId="16181"/>
    <cellStyle name="40% - Accent4 54 3" xfId="15717"/>
    <cellStyle name="40% - Accent4 54 3 2" xfId="13431"/>
    <cellStyle name="40% - Accent4 54 4" xfId="2780"/>
    <cellStyle name="40% - Accent4 54 4 2" xfId="16183"/>
    <cellStyle name="40% - Accent4 54 5" xfId="16185"/>
    <cellStyle name="40% - Accent4 54 6" xfId="13692"/>
    <cellStyle name="40% - Accent4 54_BSD2" xfId="16187"/>
    <cellStyle name="40% - Accent4 55" xfId="1567"/>
    <cellStyle name="40% - Accent4 55 2" xfId="16228"/>
    <cellStyle name="40% - Accent4 55 2 2" xfId="16235"/>
    <cellStyle name="40% - Accent4 55 2 2 2" xfId="16240"/>
    <cellStyle name="40% - Accent4 55 2 3" xfId="16242"/>
    <cellStyle name="40% - Accent4 55 2 3 2" xfId="16249"/>
    <cellStyle name="40% - Accent4 55 2 4" xfId="16250"/>
    <cellStyle name="40% - Accent4 55 2_BSD2" xfId="15047"/>
    <cellStyle name="40% - Accent4 55 3" xfId="15723"/>
    <cellStyle name="40% - Accent4 55 3 2" xfId="13493"/>
    <cellStyle name="40% - Accent4 55 4" xfId="16252"/>
    <cellStyle name="40% - Accent4 55 4 2" xfId="7979"/>
    <cellStyle name="40% - Accent4 55 5" xfId="2979"/>
    <cellStyle name="40% - Accent4 55 6" xfId="16222"/>
    <cellStyle name="40% - Accent4 55_BSD2" xfId="16256"/>
    <cellStyle name="40% - Accent4 56" xfId="1570"/>
    <cellStyle name="40% - Accent4 56 2" xfId="15809"/>
    <cellStyle name="40% - Accent4 56 2 2" xfId="8238"/>
    <cellStyle name="40% - Accent4 56 2 2 2" xfId="8251"/>
    <cellStyle name="40% - Accent4 56 2 3" xfId="3641"/>
    <cellStyle name="40% - Accent4 56 2 3 2" xfId="4997"/>
    <cellStyle name="40% - Accent4 56 2 4" xfId="3664"/>
    <cellStyle name="40% - Accent4 56 2_BSD2" xfId="16266"/>
    <cellStyle name="40% - Accent4 56 3" xfId="16267"/>
    <cellStyle name="40% - Accent4 56 3 2" xfId="8855"/>
    <cellStyle name="40% - Accent4 56 4" xfId="7364"/>
    <cellStyle name="40% - Accent4 56 4 2" xfId="12337"/>
    <cellStyle name="40% - Accent4 56 5" xfId="7272"/>
    <cellStyle name="40% - Accent4 56 6" xfId="16258"/>
    <cellStyle name="40% - Accent4 56_BSD2" xfId="16272"/>
    <cellStyle name="40% - Accent4 57" xfId="1572"/>
    <cellStyle name="40% - Accent4 57 2" xfId="3510"/>
    <cellStyle name="40% - Accent4 57 2 2" xfId="12870"/>
    <cellStyle name="40% - Accent4 57 2 2 2" xfId="12882"/>
    <cellStyle name="40% - Accent4 57 2 3" xfId="12892"/>
    <cellStyle name="40% - Accent4 57 2 3 2" xfId="12897"/>
    <cellStyle name="40% - Accent4 57 2 4" xfId="12908"/>
    <cellStyle name="40% - Accent4 57 2_BSD2" xfId="3640"/>
    <cellStyle name="40% - Accent4 57 3" xfId="7902"/>
    <cellStyle name="40% - Accent4 57 3 2" xfId="13046"/>
    <cellStyle name="40% - Accent4 57 4" xfId="16276"/>
    <cellStyle name="40% - Accent4 57 4 2" xfId="4451"/>
    <cellStyle name="40% - Accent4 57 5" xfId="16279"/>
    <cellStyle name="40% - Accent4 57 6" xfId="8049"/>
    <cellStyle name="40% - Accent4 57_BSD2" xfId="16280"/>
    <cellStyle name="40% - Accent4 58" xfId="1574"/>
    <cellStyle name="40% - Accent4 58 2" xfId="16285"/>
    <cellStyle name="40% - Accent4 58 2 2" xfId="14040"/>
    <cellStyle name="40% - Accent4 58 2 2 2" xfId="14049"/>
    <cellStyle name="40% - Accent4 58 2 3" xfId="14065"/>
    <cellStyle name="40% - Accent4 58 2 3 2" xfId="14074"/>
    <cellStyle name="40% - Accent4 58 2 4" xfId="14086"/>
    <cellStyle name="40% - Accent4 58 2_BSD2" xfId="16289"/>
    <cellStyle name="40% - Accent4 58 3" xfId="16291"/>
    <cellStyle name="40% - Accent4 58 3 2" xfId="2876"/>
    <cellStyle name="40% - Accent4 58 4" xfId="16295"/>
    <cellStyle name="40% - Accent4 58 4 2" xfId="14481"/>
    <cellStyle name="40% - Accent4 58 5" xfId="16298"/>
    <cellStyle name="40% - Accent4 58 6" xfId="8066"/>
    <cellStyle name="40% - Accent4 58_BSD2" xfId="16300"/>
    <cellStyle name="40% - Accent4 59" xfId="1576"/>
    <cellStyle name="40% - Accent4 59 2" xfId="3331"/>
    <cellStyle name="40% - Accent4 59 2 2" xfId="13781"/>
    <cellStyle name="40% - Accent4 59 2 2 2" xfId="15535"/>
    <cellStyle name="40% - Accent4 59 2 3" xfId="15548"/>
    <cellStyle name="40% - Accent4 59 2 3 2" xfId="15556"/>
    <cellStyle name="40% - Accent4 59 2 4" xfId="15567"/>
    <cellStyle name="40% - Accent4 59 2_BSD2" xfId="16302"/>
    <cellStyle name="40% - Accent4 59 3" xfId="16304"/>
    <cellStyle name="40% - Accent4 59 3 2" xfId="3431"/>
    <cellStyle name="40% - Accent4 59 4" xfId="16306"/>
    <cellStyle name="40% - Accent4 59 4 2" xfId="15989"/>
    <cellStyle name="40% - Accent4 59 5" xfId="16308"/>
    <cellStyle name="40% - Accent4 59 6" xfId="8075"/>
    <cellStyle name="40% - Accent4 59_BSD2" xfId="4162"/>
    <cellStyle name="40% - Accent4 6" xfId="1578"/>
    <cellStyle name="40% - Accent4 6 2" xfId="1206"/>
    <cellStyle name="40% - Accent4 6 2 2" xfId="16315"/>
    <cellStyle name="40% - Accent4 6 2 2 2" xfId="16317"/>
    <cellStyle name="40% - Accent4 6 2 3" xfId="16318"/>
    <cellStyle name="40% - Accent4 6 2 3 2" xfId="16319"/>
    <cellStyle name="40% - Accent4 6 2 4" xfId="16320"/>
    <cellStyle name="40% - Accent4 6 2 5" xfId="16309"/>
    <cellStyle name="40% - Accent4 6 2_BSD2" xfId="6073"/>
    <cellStyle name="40% - Accent4 6 3" xfId="16323"/>
    <cellStyle name="40% - Accent4 6 3 2" xfId="16325"/>
    <cellStyle name="40% - Accent4 6 4" xfId="16328"/>
    <cellStyle name="40% - Accent4 6 4 2" xfId="16331"/>
    <cellStyle name="40% - Accent4 6 5" xfId="4649"/>
    <cellStyle name="40% - Accent4 6 5 2" xfId="2714"/>
    <cellStyle name="40% - Accent4 6 6" xfId="11118"/>
    <cellStyle name="40% - Accent4 6 6 2" xfId="16332"/>
    <cellStyle name="40% - Accent4 6 7" xfId="9095"/>
    <cellStyle name="40% - Accent4 6 8" xfId="9101"/>
    <cellStyle name="40% - Accent4 6 9" xfId="8713"/>
    <cellStyle name="40% - Accent4 6_Annexure" xfId="16335"/>
    <cellStyle name="40% - Accent4 60" xfId="1568"/>
    <cellStyle name="40% - Accent4 60 2" xfId="16229"/>
    <cellStyle name="40% - Accent4 60 2 2" xfId="16236"/>
    <cellStyle name="40% - Accent4 60 3" xfId="15724"/>
    <cellStyle name="40% - Accent4 60 3 2" xfId="13494"/>
    <cellStyle name="40% - Accent4 60 4" xfId="16253"/>
    <cellStyle name="40% - Accent4 60 5" xfId="16223"/>
    <cellStyle name="40% - Accent4 60_BSD2" xfId="16257"/>
    <cellStyle name="40% - Accent4 61" xfId="1571"/>
    <cellStyle name="40% - Accent4 61 2" xfId="15810"/>
    <cellStyle name="40% - Accent4 61 2 2" xfId="8239"/>
    <cellStyle name="40% - Accent4 61 3" xfId="16268"/>
    <cellStyle name="40% - Accent4 61 3 2" xfId="8856"/>
    <cellStyle name="40% - Accent4 61 4" xfId="7365"/>
    <cellStyle name="40% - Accent4 61 5" xfId="16259"/>
    <cellStyle name="40% - Accent4 61_BSD2" xfId="16273"/>
    <cellStyle name="40% - Accent4 62" xfId="1573"/>
    <cellStyle name="40% - Accent4 62 2" xfId="3511"/>
    <cellStyle name="40% - Accent4 62 2 2" xfId="12871"/>
    <cellStyle name="40% - Accent4 62 3" xfId="7903"/>
    <cellStyle name="40% - Accent4 62 3 2" xfId="13047"/>
    <cellStyle name="40% - Accent4 62 4" xfId="16277"/>
    <cellStyle name="40% - Accent4 62 5" xfId="8050"/>
    <cellStyle name="40% - Accent4 62_BSD2" xfId="16281"/>
    <cellStyle name="40% - Accent4 63" xfId="1575"/>
    <cellStyle name="40% - Accent4 63 2" xfId="16286"/>
    <cellStyle name="40% - Accent4 63 2 2" xfId="14041"/>
    <cellStyle name="40% - Accent4 63 3" xfId="16292"/>
    <cellStyle name="40% - Accent4 63 3 2" xfId="2877"/>
    <cellStyle name="40% - Accent4 63 4" xfId="16296"/>
    <cellStyle name="40% - Accent4 63 5" xfId="8067"/>
    <cellStyle name="40% - Accent4 63_BSD2" xfId="16301"/>
    <cellStyle name="40% - Accent4 64" xfId="1577"/>
    <cellStyle name="40% - Accent4 64 2" xfId="3332"/>
    <cellStyle name="40% - Accent4 64 2 2" xfId="13782"/>
    <cellStyle name="40% - Accent4 64 3" xfId="16305"/>
    <cellStyle name="40% - Accent4 64 3 2" xfId="3432"/>
    <cellStyle name="40% - Accent4 64 4" xfId="16307"/>
    <cellStyle name="40% - Accent4 64 5" xfId="8076"/>
    <cellStyle name="40% - Accent4 64_BSD2" xfId="4163"/>
    <cellStyle name="40% - Accent4 65" xfId="1579"/>
    <cellStyle name="40% - Accent4 65 2" xfId="16339"/>
    <cellStyle name="40% - Accent4 65 2 2" xfId="16345"/>
    <cellStyle name="40% - Accent4 65 3" xfId="12494"/>
    <cellStyle name="40% - Accent4 65 3 2" xfId="16351"/>
    <cellStyle name="40% - Accent4 65 4" xfId="12499"/>
    <cellStyle name="40% - Accent4 65 5" xfId="16336"/>
    <cellStyle name="40% - Accent4 65_BSD2" xfId="16355"/>
    <cellStyle name="40% - Accent4 66" xfId="1581"/>
    <cellStyle name="40% - Accent4 66 2" xfId="5405"/>
    <cellStyle name="40% - Accent4 66 2 2" xfId="5163"/>
    <cellStyle name="40% - Accent4 66 3" xfId="7677"/>
    <cellStyle name="40% - Accent4 66 3 2" xfId="3151"/>
    <cellStyle name="40% - Accent4 66 4" xfId="16359"/>
    <cellStyle name="40% - Accent4 66 5" xfId="16357"/>
    <cellStyle name="40% - Accent4 66_BSD2" xfId="16362"/>
    <cellStyle name="40% - Accent4 67" xfId="1583"/>
    <cellStyle name="40% - Accent4 67 2" xfId="16369"/>
    <cellStyle name="40% - Accent4 67 2 2" xfId="14563"/>
    <cellStyle name="40% - Accent4 67 3" xfId="16371"/>
    <cellStyle name="40% - Accent4 67 3 2" xfId="14606"/>
    <cellStyle name="40% - Accent4 67 4" xfId="16373"/>
    <cellStyle name="40% - Accent4 67 5" xfId="16366"/>
    <cellStyle name="40% - Accent4 67_BSD2" xfId="16375"/>
    <cellStyle name="40% - Accent4 68" xfId="1585"/>
    <cellStyle name="40% - Accent4 68 2" xfId="16379"/>
    <cellStyle name="40% - Accent4 68 2 2" xfId="16383"/>
    <cellStyle name="40% - Accent4 68 3" xfId="6536"/>
    <cellStyle name="40% - Accent4 68 3 2" xfId="16386"/>
    <cellStyle name="40% - Accent4 68 4" xfId="16390"/>
    <cellStyle name="40% - Accent4 68 5" xfId="15635"/>
    <cellStyle name="40% - Accent4 68_BSD2" xfId="16393"/>
    <cellStyle name="40% - Accent4 69" xfId="1587"/>
    <cellStyle name="40% - Accent4 69 2" xfId="16401"/>
    <cellStyle name="40% - Accent4 69 2 2" xfId="16403"/>
    <cellStyle name="40% - Accent4 69 3" xfId="16405"/>
    <cellStyle name="40% - Accent4 69 3 2" xfId="16407"/>
    <cellStyle name="40% - Accent4 69 4" xfId="16409"/>
    <cellStyle name="40% - Accent4 69 5" xfId="16398"/>
    <cellStyle name="40% - Accent4 69_BSD2" xfId="5757"/>
    <cellStyle name="40% - Accent4 7" xfId="1589"/>
    <cellStyle name="40% - Accent4 7 10" xfId="16411"/>
    <cellStyle name="40% - Accent4 7 10 2" xfId="16412"/>
    <cellStyle name="40% - Accent4 7 11" xfId="16414"/>
    <cellStyle name="40% - Accent4 7 11 2" xfId="16416"/>
    <cellStyle name="40% - Accent4 7 12" xfId="16418"/>
    <cellStyle name="40% - Accent4 7 13" xfId="16419"/>
    <cellStyle name="40% - Accent4 7 14" xfId="16420"/>
    <cellStyle name="40% - Accent4 7 15" xfId="5895"/>
    <cellStyle name="40% - Accent4 7 2" xfId="1590"/>
    <cellStyle name="40% - Accent4 7 2 2" xfId="4654"/>
    <cellStyle name="40% - Accent4 7 2 2 2" xfId="2717"/>
    <cellStyle name="40% - Accent4 7 2 3" xfId="16424"/>
    <cellStyle name="40% - Accent4 7 2 3 2" xfId="3727"/>
    <cellStyle name="40% - Accent4 7 2 4" xfId="16426"/>
    <cellStyle name="40% - Accent4 7 2 5" xfId="16422"/>
    <cellStyle name="40% - Accent4 7 2_BSD2" xfId="10760"/>
    <cellStyle name="40% - Accent4 7 3" xfId="5912"/>
    <cellStyle name="40% - Accent4 7 3 2" xfId="6977"/>
    <cellStyle name="40% - Accent4 7 4" xfId="5928"/>
    <cellStyle name="40% - Accent4 7 4 2" xfId="7055"/>
    <cellStyle name="40% - Accent4 7 5" xfId="6970"/>
    <cellStyle name="40% - Accent4 7 5 2" xfId="3705"/>
    <cellStyle name="40% - Accent4 7 6" xfId="6989"/>
    <cellStyle name="40% - Accent4 7 6 2" xfId="4061"/>
    <cellStyle name="40% - Accent4 7 7" xfId="9768"/>
    <cellStyle name="40% - Accent4 7 7 2" xfId="5157"/>
    <cellStyle name="40% - Accent4 7 8" xfId="9796"/>
    <cellStyle name="40% - Accent4 7 8 2" xfId="3145"/>
    <cellStyle name="40% - Accent4 7 9" xfId="9800"/>
    <cellStyle name="40% - Accent4 7 9 2" xfId="7224"/>
    <cellStyle name="40% - Accent4 7_Annexure" xfId="5389"/>
    <cellStyle name="40% - Accent4 70" xfId="1580"/>
    <cellStyle name="40% - Accent4 70 2" xfId="16340"/>
    <cellStyle name="40% - Accent4 70 2 2" xfId="16346"/>
    <cellStyle name="40% - Accent4 70 3" xfId="12495"/>
    <cellStyle name="40% - Accent4 70 3 2" xfId="16352"/>
    <cellStyle name="40% - Accent4 70 4" xfId="12500"/>
    <cellStyle name="40% - Accent4 70 5" xfId="16337"/>
    <cellStyle name="40% - Accent4 70_BSD2" xfId="16356"/>
    <cellStyle name="40% - Accent4 71" xfId="1582"/>
    <cellStyle name="40% - Accent4 71 2" xfId="5406"/>
    <cellStyle name="40% - Accent4 71 2 2" xfId="5164"/>
    <cellStyle name="40% - Accent4 71 3" xfId="7678"/>
    <cellStyle name="40% - Accent4 71 3 2" xfId="3152"/>
    <cellStyle name="40% - Accent4 71 4" xfId="16360"/>
    <cellStyle name="40% - Accent4 71 5" xfId="16358"/>
    <cellStyle name="40% - Accent4 71_BSD2" xfId="16363"/>
    <cellStyle name="40% - Accent4 72" xfId="1584"/>
    <cellStyle name="40% - Accent4 72 2" xfId="16370"/>
    <cellStyle name="40% - Accent4 72 2 2" xfId="14564"/>
    <cellStyle name="40% - Accent4 72 3" xfId="16372"/>
    <cellStyle name="40% - Accent4 72 3 2" xfId="14607"/>
    <cellStyle name="40% - Accent4 72 4" xfId="16374"/>
    <cellStyle name="40% - Accent4 72 5" xfId="16367"/>
    <cellStyle name="40% - Accent4 72_BSD2" xfId="16376"/>
    <cellStyle name="40% - Accent4 73" xfId="1586"/>
    <cellStyle name="40% - Accent4 73 2" xfId="16380"/>
    <cellStyle name="40% - Accent4 73 2 2" xfId="16384"/>
    <cellStyle name="40% - Accent4 73 3" xfId="6537"/>
    <cellStyle name="40% - Accent4 73 3 2" xfId="16387"/>
    <cellStyle name="40% - Accent4 73 4" xfId="16391"/>
    <cellStyle name="40% - Accent4 73 5" xfId="15636"/>
    <cellStyle name="40% - Accent4 73_BSD2" xfId="16394"/>
    <cellStyle name="40% - Accent4 74" xfId="1588"/>
    <cellStyle name="40% - Accent4 74 2" xfId="16402"/>
    <cellStyle name="40% - Accent4 74 2 2" xfId="16404"/>
    <cellStyle name="40% - Accent4 74 3" xfId="16406"/>
    <cellStyle name="40% - Accent4 74 3 2" xfId="16408"/>
    <cellStyle name="40% - Accent4 74 4" xfId="16410"/>
    <cellStyle name="40% - Accent4 74 5" xfId="16399"/>
    <cellStyle name="40% - Accent4 74_BSD2" xfId="5758"/>
    <cellStyle name="40% - Accent4 75" xfId="1591"/>
    <cellStyle name="40% - Accent4 75 2" xfId="16434"/>
    <cellStyle name="40% - Accent4 75 2 2" xfId="5383"/>
    <cellStyle name="40% - Accent4 75 3" xfId="16436"/>
    <cellStyle name="40% - Accent4 75 3 2" xfId="16438"/>
    <cellStyle name="40% - Accent4 75 4" xfId="16440"/>
    <cellStyle name="40% - Accent4 75 5" xfId="16432"/>
    <cellStyle name="40% - Accent4 75_BSD2" xfId="16447"/>
    <cellStyle name="40% - Accent4 76" xfId="1593"/>
    <cellStyle name="40% - Accent4 76 2" xfId="16453"/>
    <cellStyle name="40% - Accent4 76 2 2" xfId="16455"/>
    <cellStyle name="40% - Accent4 76 3" xfId="3309"/>
    <cellStyle name="40% - Accent4 76 3 2" xfId="16457"/>
    <cellStyle name="40% - Accent4 76 4" xfId="14736"/>
    <cellStyle name="40% - Accent4 76 5" xfId="16451"/>
    <cellStyle name="40% - Accent4 76_BSD2" xfId="16459"/>
    <cellStyle name="40% - Accent4 77" xfId="1595"/>
    <cellStyle name="40% - Accent4 77 2" xfId="16465"/>
    <cellStyle name="40% - Accent4 77 2 2" xfId="16076"/>
    <cellStyle name="40% - Accent4 77 3" xfId="16467"/>
    <cellStyle name="40% - Accent4 77 3 2" xfId="16124"/>
    <cellStyle name="40% - Accent4 77 4" xfId="16474"/>
    <cellStyle name="40% - Accent4 77 5" xfId="16463"/>
    <cellStyle name="40% - Accent4 77_BSD2" xfId="16477"/>
    <cellStyle name="40% - Accent4 78" xfId="1597"/>
    <cellStyle name="40% - Accent4 78 2" xfId="16483"/>
    <cellStyle name="40% - Accent4 78 2 2" xfId="16485"/>
    <cellStyle name="40% - Accent4 78 3" xfId="16491"/>
    <cellStyle name="40% - Accent4 78 3 2" xfId="16493"/>
    <cellStyle name="40% - Accent4 78 4" xfId="16495"/>
    <cellStyle name="40% - Accent4 78 5" xfId="16481"/>
    <cellStyle name="40% - Accent4 78_BSD2" xfId="16498"/>
    <cellStyle name="40% - Accent4 79" xfId="1599"/>
    <cellStyle name="40% - Accent4 79 2" xfId="16510"/>
    <cellStyle name="40% - Accent4 79 2 2" xfId="16518"/>
    <cellStyle name="40% - Accent4 79 3" xfId="16523"/>
    <cellStyle name="40% - Accent4 79 3 2" xfId="16524"/>
    <cellStyle name="40% - Accent4 79 4" xfId="16525"/>
    <cellStyle name="40% - Accent4 79 5" xfId="16502"/>
    <cellStyle name="40% - Accent4 79_BSD2" xfId="16527"/>
    <cellStyle name="40% - Accent4 8" xfId="1601"/>
    <cellStyle name="40% - Accent4 8 2" xfId="7885"/>
    <cellStyle name="40% - Accent4 8 2 2" xfId="16530"/>
    <cellStyle name="40% - Accent4 8 2 2 2" xfId="12225"/>
    <cellStyle name="40% - Accent4 8 2 3" xfId="15752"/>
    <cellStyle name="40% - Accent4 8 2 3 2" xfId="12721"/>
    <cellStyle name="40% - Accent4 8 2 4" xfId="15770"/>
    <cellStyle name="40% - Accent4 8 2_BSD2" xfId="16067"/>
    <cellStyle name="40% - Accent4 8 3" xfId="7007"/>
    <cellStyle name="40% - Accent4 8 3 2" xfId="7028"/>
    <cellStyle name="40% - Accent4 8 4" xfId="7040"/>
    <cellStyle name="40% - Accent4 8 4 2" xfId="16533"/>
    <cellStyle name="40% - Accent4 8 5" xfId="7047"/>
    <cellStyle name="40% - Accent4 8 6" xfId="9776"/>
    <cellStyle name="40% - Accent4 8 7" xfId="9784"/>
    <cellStyle name="40% - Accent4 8 8" xfId="7880"/>
    <cellStyle name="40% - Accent4 8_BSD2" xfId="9218"/>
    <cellStyle name="40% - Accent4 80" xfId="1592"/>
    <cellStyle name="40% - Accent4 80 2" xfId="16435"/>
    <cellStyle name="40% - Accent4 80 2 2" xfId="5384"/>
    <cellStyle name="40% - Accent4 80 3" xfId="16437"/>
    <cellStyle name="40% - Accent4 80 3 2" xfId="16439"/>
    <cellStyle name="40% - Accent4 80 4" xfId="16441"/>
    <cellStyle name="40% - Accent4 80 5" xfId="16433"/>
    <cellStyle name="40% - Accent4 80_BSD2" xfId="16448"/>
    <cellStyle name="40% - Accent4 81" xfId="1594"/>
    <cellStyle name="40% - Accent4 81 2" xfId="16454"/>
    <cellStyle name="40% - Accent4 81 2 2" xfId="16456"/>
    <cellStyle name="40% - Accent4 81 3" xfId="3310"/>
    <cellStyle name="40% - Accent4 81 3 2" xfId="16458"/>
    <cellStyle name="40% - Accent4 81 4" xfId="14737"/>
    <cellStyle name="40% - Accent4 81 5" xfId="16452"/>
    <cellStyle name="40% - Accent4 81_BSD2" xfId="16460"/>
    <cellStyle name="40% - Accent4 82" xfId="1596"/>
    <cellStyle name="40% - Accent4 82 2" xfId="16466"/>
    <cellStyle name="40% - Accent4 82 2 2" xfId="16077"/>
    <cellStyle name="40% - Accent4 82 3" xfId="16468"/>
    <cellStyle name="40% - Accent4 82 3 2" xfId="16125"/>
    <cellStyle name="40% - Accent4 82 4" xfId="16475"/>
    <cellStyle name="40% - Accent4 82 5" xfId="16464"/>
    <cellStyle name="40% - Accent4 82_BSD2" xfId="16478"/>
    <cellStyle name="40% - Accent4 83" xfId="1598"/>
    <cellStyle name="40% - Accent4 83 2" xfId="16484"/>
    <cellStyle name="40% - Accent4 83 2 2" xfId="16486"/>
    <cellStyle name="40% - Accent4 83 3" xfId="16492"/>
    <cellStyle name="40% - Accent4 83 3 2" xfId="16494"/>
    <cellStyle name="40% - Accent4 83 4" xfId="16496"/>
    <cellStyle name="40% - Accent4 83 5" xfId="16482"/>
    <cellStyle name="40% - Accent4 83_BSD2" xfId="16499"/>
    <cellStyle name="40% - Accent4 84" xfId="1600"/>
    <cellStyle name="40% - Accent4 84 2" xfId="16511"/>
    <cellStyle name="40% - Accent4 84 3" xfId="16503"/>
    <cellStyle name="40% - Accent4 85" xfId="1602"/>
    <cellStyle name="40% - Accent4 85 2" xfId="5034"/>
    <cellStyle name="40% - Accent4 85 3" xfId="16541"/>
    <cellStyle name="40% - Accent4 86" xfId="1604"/>
    <cellStyle name="40% - Accent4 86 2" xfId="16549"/>
    <cellStyle name="40% - Accent4 86 3" xfId="16548"/>
    <cellStyle name="40% - Accent4 87" xfId="1606"/>
    <cellStyle name="40% - Accent4 87 2" xfId="6003"/>
    <cellStyle name="40% - Accent4 87 3" xfId="4513"/>
    <cellStyle name="40% - Accent4 88" xfId="1608"/>
    <cellStyle name="40% - Accent4 88 2" xfId="16550"/>
    <cellStyle name="40% - Accent4 88 3" xfId="4517"/>
    <cellStyle name="40% - Accent4 89" xfId="1610"/>
    <cellStyle name="40% - Accent4 89 2" xfId="16552"/>
    <cellStyle name="40% - Accent4 89 3" xfId="16551"/>
    <cellStyle name="40% - Accent4 9" xfId="1612"/>
    <cellStyle name="40% - Accent4 9 2" xfId="16553"/>
    <cellStyle name="40% - Accent4 9 2 2" xfId="16556"/>
    <cellStyle name="40% - Accent4 9 2 2 2" xfId="12854"/>
    <cellStyle name="40% - Accent4 9 2 3" xfId="16508"/>
    <cellStyle name="40% - Accent4 9 2 3 2" xfId="16516"/>
    <cellStyle name="40% - Accent4 9 2 4" xfId="16521"/>
    <cellStyle name="40% - Accent4 9 2_BSD2" xfId="16559"/>
    <cellStyle name="40% - Accent4 9 3" xfId="3651"/>
    <cellStyle name="40% - Accent4 9 3 2" xfId="5015"/>
    <cellStyle name="40% - Accent4 9 4" xfId="3681"/>
    <cellStyle name="40% - Accent4 9 4 2" xfId="16563"/>
    <cellStyle name="40% - Accent4 9 5" xfId="3701"/>
    <cellStyle name="40% - Accent4 9 6" xfId="9791"/>
    <cellStyle name="40% - Accent4 9 7" xfId="9942"/>
    <cellStyle name="40% - Accent4 9 8" xfId="5725"/>
    <cellStyle name="40% - Accent4 9_BSD2" xfId="9904"/>
    <cellStyle name="40% - Accent4 90" xfId="1603"/>
    <cellStyle name="40% - Accent4 91" xfId="1605"/>
    <cellStyle name="40% - Accent4 92" xfId="1607"/>
    <cellStyle name="40% - Accent4 93" xfId="1609"/>
    <cellStyle name="40% - Accent4 94" xfId="1611"/>
    <cellStyle name="40% - Accent4 95" xfId="1613"/>
    <cellStyle name="40% - Accent4 96" xfId="1614"/>
    <cellStyle name="40% - Accent4 97" xfId="1615"/>
    <cellStyle name="40% - Accent4 98" xfId="1616"/>
    <cellStyle name="40% - Accent4 99" xfId="1618"/>
    <cellStyle name="40% - Accent5 10" xfId="1619"/>
    <cellStyle name="40% - Accent5 10 2" xfId="4890"/>
    <cellStyle name="40% - Accent5 10 2 2" xfId="16569"/>
    <cellStyle name="40% - Accent5 10 2 2 2" xfId="16573"/>
    <cellStyle name="40% - Accent5 10 2 3" xfId="12810"/>
    <cellStyle name="40% - Accent5 10 2 3 2" xfId="12176"/>
    <cellStyle name="40% - Accent5 10 2 4" xfId="7699"/>
    <cellStyle name="40% - Accent5 10 2_BSD2" xfId="16581"/>
    <cellStyle name="40% - Accent5 10 3" xfId="6096"/>
    <cellStyle name="40% - Accent5 10 3 2" xfId="13821"/>
    <cellStyle name="40% - Accent5 10 4" xfId="16584"/>
    <cellStyle name="40% - Accent5 10 4 2" xfId="11101"/>
    <cellStyle name="40% - Accent5 10 5" xfId="16591"/>
    <cellStyle name="40% - Accent5 10 6" xfId="11391"/>
    <cellStyle name="40% - Accent5 10 7" xfId="9306"/>
    <cellStyle name="40% - Accent5 10 8" xfId="16564"/>
    <cellStyle name="40% - Accent5 10_BSD2" xfId="16593"/>
    <cellStyle name="40% - Accent5 100" xfId="1157"/>
    <cellStyle name="40% - Accent5 101" xfId="1160"/>
    <cellStyle name="40% - Accent5 102" xfId="1163"/>
    <cellStyle name="40% - Accent5 11" xfId="1620"/>
    <cellStyle name="40% - Accent5 11 2" xfId="16597"/>
    <cellStyle name="40% - Accent5 11 2 2" xfId="16599"/>
    <cellStyle name="40% - Accent5 11 2 2 2" xfId="11666"/>
    <cellStyle name="40% - Accent5 11 2 3" xfId="12817"/>
    <cellStyle name="40% - Accent5 11 2 3 2" xfId="5429"/>
    <cellStyle name="40% - Accent5 11 2 4" xfId="12820"/>
    <cellStyle name="40% - Accent5 11 2_BSD2" xfId="16603"/>
    <cellStyle name="40% - Accent5 11 3" xfId="16608"/>
    <cellStyle name="40% - Accent5 11 3 2" xfId="13833"/>
    <cellStyle name="40% - Accent5 11 4" xfId="9900"/>
    <cellStyle name="40% - Accent5 11 4 2" xfId="16609"/>
    <cellStyle name="40% - Accent5 11 5" xfId="5478"/>
    <cellStyle name="40% - Accent5 11 6" xfId="5262"/>
    <cellStyle name="40% - Accent5 11 7" xfId="5283"/>
    <cellStyle name="40% - Accent5 11 8" xfId="16594"/>
    <cellStyle name="40% - Accent5 11_BSD2" xfId="16610"/>
    <cellStyle name="40% - Accent5 12" xfId="1621"/>
    <cellStyle name="40% - Accent5 12 2" xfId="8201"/>
    <cellStyle name="40% - Accent5 12 2 2" xfId="16611"/>
    <cellStyle name="40% - Accent5 12 2 2 2" xfId="16613"/>
    <cellStyle name="40% - Accent5 12 2 3" xfId="12924"/>
    <cellStyle name="40% - Accent5 12 2 3 2" xfId="16614"/>
    <cellStyle name="40% - Accent5 12 2 4" xfId="12929"/>
    <cellStyle name="40% - Accent5 12 2_BSD2" xfId="16618"/>
    <cellStyle name="40% - Accent5 12 3" xfId="8213"/>
    <cellStyle name="40% - Accent5 12 3 2" xfId="13865"/>
    <cellStyle name="40% - Accent5 12 4" xfId="16621"/>
    <cellStyle name="40% - Accent5 12 4 2" xfId="11953"/>
    <cellStyle name="40% - Accent5 12 5" xfId="16624"/>
    <cellStyle name="40% - Accent5 12 6" xfId="16627"/>
    <cellStyle name="40% - Accent5 12 7" xfId="16628"/>
    <cellStyle name="40% - Accent5 12 8" xfId="3609"/>
    <cellStyle name="40% - Accent5 12_BSD2" xfId="16629"/>
    <cellStyle name="40% - Accent5 13" xfId="1622"/>
    <cellStyle name="40% - Accent5 13 2" xfId="16630"/>
    <cellStyle name="40% - Accent5 13 2 2" xfId="16631"/>
    <cellStyle name="40% - Accent5 13 2 2 2" xfId="16632"/>
    <cellStyle name="40% - Accent5 13 2 3" xfId="12942"/>
    <cellStyle name="40% - Accent5 13 2 3 2" xfId="16635"/>
    <cellStyle name="40% - Accent5 13 2 4" xfId="12945"/>
    <cellStyle name="40% - Accent5 13 2_BSD2" xfId="16640"/>
    <cellStyle name="40% - Accent5 13 3" xfId="6563"/>
    <cellStyle name="40% - Accent5 13 3 2" xfId="5280"/>
    <cellStyle name="40% - Accent5 13 4" xfId="6567"/>
    <cellStyle name="40% - Accent5 13 4 2" xfId="6277"/>
    <cellStyle name="40% - Accent5 13 5" xfId="4777"/>
    <cellStyle name="40% - Accent5 13 6" xfId="16641"/>
    <cellStyle name="40% - Accent5 13 7" xfId="16643"/>
    <cellStyle name="40% - Accent5 13 8" xfId="8226"/>
    <cellStyle name="40% - Accent5 13_BSD2" xfId="11027"/>
    <cellStyle name="40% - Accent5 14" xfId="1623"/>
    <cellStyle name="40% - Accent5 14 2" xfId="9076"/>
    <cellStyle name="40% - Accent5 14 2 2" xfId="16644"/>
    <cellStyle name="40% - Accent5 14 2 2 2" xfId="8591"/>
    <cellStyle name="40% - Accent5 14 2 3" xfId="12954"/>
    <cellStyle name="40% - Accent5 14 2 3 2" xfId="3788"/>
    <cellStyle name="40% - Accent5 14 2 4" xfId="12957"/>
    <cellStyle name="40% - Accent5 14 2_BSD2" xfId="16645"/>
    <cellStyle name="40% - Accent5 14 3" xfId="16649"/>
    <cellStyle name="40% - Accent5 14 3 2" xfId="13889"/>
    <cellStyle name="40% - Accent5 14 4" xfId="16650"/>
    <cellStyle name="40% - Accent5 14 4 2" xfId="16651"/>
    <cellStyle name="40% - Accent5 14 5" xfId="3356"/>
    <cellStyle name="40% - Accent5 14 6" xfId="12103"/>
    <cellStyle name="40% - Accent5 14 7" xfId="3377"/>
    <cellStyle name="40% - Accent5 14 8" xfId="8233"/>
    <cellStyle name="40% - Accent5 14_BSD2" xfId="16653"/>
    <cellStyle name="40% - Accent5 15" xfId="1625"/>
    <cellStyle name="40% - Accent5 15 2" xfId="16656"/>
    <cellStyle name="40% - Accent5 15 2 2" xfId="16658"/>
    <cellStyle name="40% - Accent5 15 2 2 2" xfId="16663"/>
    <cellStyle name="40% - Accent5 15 2 3" xfId="12971"/>
    <cellStyle name="40% - Accent5 15 2 3 2" xfId="13007"/>
    <cellStyle name="40% - Accent5 15 2 4" xfId="12977"/>
    <cellStyle name="40% - Accent5 15 2_BSD2" xfId="16667"/>
    <cellStyle name="40% - Accent5 15 3" xfId="12736"/>
    <cellStyle name="40% - Accent5 15 3 2" xfId="13900"/>
    <cellStyle name="40% - Accent5 15 4" xfId="12741"/>
    <cellStyle name="40% - Accent5 15 4 2" xfId="16669"/>
    <cellStyle name="40% - Accent5 15 5" xfId="15312"/>
    <cellStyle name="40% - Accent5 15 6" xfId="16654"/>
    <cellStyle name="40% - Accent5 15_BSD2" xfId="16672"/>
    <cellStyle name="40% - Accent5 16" xfId="1627"/>
    <cellStyle name="40% - Accent5 16 2" xfId="16677"/>
    <cellStyle name="40% - Accent5 16 2 2" xfId="16682"/>
    <cellStyle name="40% - Accent5 16 2 2 2" xfId="16687"/>
    <cellStyle name="40% - Accent5 16 2 3" xfId="10252"/>
    <cellStyle name="40% - Accent5 16 2 3 2" xfId="16689"/>
    <cellStyle name="40% - Accent5 16 2 4" xfId="13002"/>
    <cellStyle name="40% - Accent5 16 2_BSD2" xfId="12492"/>
    <cellStyle name="40% - Accent5 16 3" xfId="4479"/>
    <cellStyle name="40% - Accent5 16 3 2" xfId="13921"/>
    <cellStyle name="40% - Accent5 16 4" xfId="4568"/>
    <cellStyle name="40% - Accent5 16 4 2" xfId="16692"/>
    <cellStyle name="40% - Accent5 16 5" xfId="15319"/>
    <cellStyle name="40% - Accent5 16 6" xfId="16674"/>
    <cellStyle name="40% - Accent5 16_BSD2" xfId="7394"/>
    <cellStyle name="40% - Accent5 17" xfId="1629"/>
    <cellStyle name="40% - Accent5 17 2" xfId="16697"/>
    <cellStyle name="40% - Accent5 17 2 2" xfId="16699"/>
    <cellStyle name="40% - Accent5 17 2 2 2" xfId="16703"/>
    <cellStyle name="40% - Accent5 17 2 3" xfId="13066"/>
    <cellStyle name="40% - Accent5 17 2 3 2" xfId="13193"/>
    <cellStyle name="40% - Accent5 17 2 4" xfId="13072"/>
    <cellStyle name="40% - Accent5 17 2_BSD2" xfId="10624"/>
    <cellStyle name="40% - Accent5 17 3" xfId="16708"/>
    <cellStyle name="40% - Accent5 17 3 2" xfId="13958"/>
    <cellStyle name="40% - Accent5 17 4" xfId="16711"/>
    <cellStyle name="40% - Accent5 17 4 2" xfId="16713"/>
    <cellStyle name="40% - Accent5 17 5" xfId="16716"/>
    <cellStyle name="40% - Accent5 17 6" xfId="16694"/>
    <cellStyle name="40% - Accent5 17_BSD2" xfId="16718"/>
    <cellStyle name="40% - Accent5 18" xfId="1631"/>
    <cellStyle name="40% - Accent5 18 2" xfId="16727"/>
    <cellStyle name="40% - Accent5 18 2 2" xfId="16729"/>
    <cellStyle name="40% - Accent5 18 2 2 2" xfId="16731"/>
    <cellStyle name="40% - Accent5 18 2 3" xfId="13096"/>
    <cellStyle name="40% - Accent5 18 2 3 2" xfId="13204"/>
    <cellStyle name="40% - Accent5 18 2 4" xfId="13101"/>
    <cellStyle name="40% - Accent5 18 2_BSD2" xfId="4454"/>
    <cellStyle name="40% - Accent5 18 3" xfId="16734"/>
    <cellStyle name="40% - Accent5 18 3 2" xfId="13984"/>
    <cellStyle name="40% - Accent5 18 4" xfId="16737"/>
    <cellStyle name="40% - Accent5 18 4 2" xfId="3446"/>
    <cellStyle name="40% - Accent5 18 5" xfId="16740"/>
    <cellStyle name="40% - Accent5 18 6" xfId="16723"/>
    <cellStyle name="40% - Accent5 18_BSD2" xfId="16743"/>
    <cellStyle name="40% - Accent5 19" xfId="1633"/>
    <cellStyle name="40% - Accent5 19 2" xfId="9477"/>
    <cellStyle name="40% - Accent5 19 2 2" xfId="4718"/>
    <cellStyle name="40% - Accent5 19 2 2 2" xfId="16750"/>
    <cellStyle name="40% - Accent5 19 2 3" xfId="4723"/>
    <cellStyle name="40% - Accent5 19 2 3 2" xfId="13219"/>
    <cellStyle name="40% - Accent5 19 2 4" xfId="13131"/>
    <cellStyle name="40% - Accent5 19 2_BSD2" xfId="16752"/>
    <cellStyle name="40% - Accent5 19 3" xfId="5937"/>
    <cellStyle name="40% - Accent5 19 3 2" xfId="5946"/>
    <cellStyle name="40% - Accent5 19 4" xfId="5618"/>
    <cellStyle name="40% - Accent5 19 4 2" xfId="5627"/>
    <cellStyle name="40% - Accent5 19 5" xfId="5361"/>
    <cellStyle name="40% - Accent5 19 6" xfId="16748"/>
    <cellStyle name="40% - Accent5 19_BSD2" xfId="11945"/>
    <cellStyle name="40% - Accent5 2" xfId="1635"/>
    <cellStyle name="40% - Accent5 2 10" xfId="16756"/>
    <cellStyle name="40% - Accent5 2 10 2" xfId="16073"/>
    <cellStyle name="40% - Accent5 2 11" xfId="16757"/>
    <cellStyle name="40% - Accent5 2 12" xfId="16758"/>
    <cellStyle name="40% - Accent5 2 13" xfId="16759"/>
    <cellStyle name="40% - Accent5 2 2" xfId="1637"/>
    <cellStyle name="40% - Accent5 2 2 2" xfId="689"/>
    <cellStyle name="40% - Accent5 2 2 2 2" xfId="10481"/>
    <cellStyle name="40% - Accent5 2 2 2 3" xfId="10518"/>
    <cellStyle name="40% - Accent5 2 2 3" xfId="16762"/>
    <cellStyle name="40% - Accent5 2 2 3 2" xfId="16763"/>
    <cellStyle name="40% - Accent5 2 2 3 3" xfId="16764"/>
    <cellStyle name="40% - Accent5 2 2 4" xfId="13593"/>
    <cellStyle name="40% - Accent5 2 2 4 2" xfId="16766"/>
    <cellStyle name="40% - Accent5 2 2 5" xfId="16767"/>
    <cellStyle name="40% - Accent5 2 2 6" xfId="16768"/>
    <cellStyle name="40% - Accent5 2 2 7" xfId="16761"/>
    <cellStyle name="40% - Accent5 2 2_BSD2" xfId="16769"/>
    <cellStyle name="40% - Accent5 2 3" xfId="1638"/>
    <cellStyle name="40% - Accent5 2 3 2" xfId="4347"/>
    <cellStyle name="40% - Accent5 2 3 2 2" xfId="4381"/>
    <cellStyle name="40% - Accent5 2 3 2 3" xfId="4426"/>
    <cellStyle name="40% - Accent5 2 3 3" xfId="16771"/>
    <cellStyle name="40% - Accent5 2 3 3 2" xfId="16772"/>
    <cellStyle name="40% - Accent5 2 3 3 3" xfId="16773"/>
    <cellStyle name="40% - Accent5 2 3 4" xfId="8888"/>
    <cellStyle name="40% - Accent5 2 3 5" xfId="16775"/>
    <cellStyle name="40% - Accent5 2 3 6" xfId="16776"/>
    <cellStyle name="40% - Accent5 2 3 7" xfId="16777"/>
    <cellStyle name="40% - Accent5 2 3 8" xfId="4335"/>
    <cellStyle name="40% - Accent5 2 3_BSD2" xfId="9619"/>
    <cellStyle name="40% - Accent5 2 4" xfId="1639"/>
    <cellStyle name="40% - Accent5 2 4 2" xfId="3844"/>
    <cellStyle name="40% - Accent5 2 4 2 2" xfId="8907"/>
    <cellStyle name="40% - Accent5 2 4 2 3" xfId="14113"/>
    <cellStyle name="40% - Accent5 2 4 3" xfId="3883"/>
    <cellStyle name="40% - Accent5 2 4 3 2" xfId="8928"/>
    <cellStyle name="40% - Accent5 2 4 4" xfId="3898"/>
    <cellStyle name="40% - Accent5 2 4 5" xfId="5826"/>
    <cellStyle name="40% - Accent5 2 4 6" xfId="5828"/>
    <cellStyle name="40% - Accent5 2 4 7" xfId="16344"/>
    <cellStyle name="40% - Accent5 2 4_BSD2" xfId="16778"/>
    <cellStyle name="40% - Accent5 2 5" xfId="1640"/>
    <cellStyle name="40% - Accent5 2 5 2" xfId="10573"/>
    <cellStyle name="40% - Accent5 2 5 2 2" xfId="9358"/>
    <cellStyle name="40% - Accent5 2 5 3" xfId="16781"/>
    <cellStyle name="40% - Accent5 2 5 3 2" xfId="9369"/>
    <cellStyle name="40% - Accent5 2 5 4" xfId="16782"/>
    <cellStyle name="40% - Accent5 2 5 5" xfId="16783"/>
    <cellStyle name="40% - Accent5 2 5 6" xfId="16780"/>
    <cellStyle name="40% - Accent5 2 6" xfId="16786"/>
    <cellStyle name="40% - Accent5 2 6 2" xfId="10600"/>
    <cellStyle name="40% - Accent5 2 6 3" xfId="16787"/>
    <cellStyle name="40% - Accent5 2 6 4" xfId="7951"/>
    <cellStyle name="40% - Accent5 2 6 5" xfId="7954"/>
    <cellStyle name="40% - Accent5 2 7" xfId="15135"/>
    <cellStyle name="40% - Accent5 2 7 2" xfId="10617"/>
    <cellStyle name="40% - Accent5 2 7 3" xfId="16788"/>
    <cellStyle name="40% - Accent5 2 7 4" xfId="16789"/>
    <cellStyle name="40% - Accent5 2 7 5" xfId="16790"/>
    <cellStyle name="40% - Accent5 2 8" xfId="16791"/>
    <cellStyle name="40% - Accent5 2 8 2" xfId="10636"/>
    <cellStyle name="40% - Accent5 2 8 2 2" xfId="16793"/>
    <cellStyle name="40% - Accent5 2 8 3" xfId="16794"/>
    <cellStyle name="40% - Accent5 2 8 4" xfId="16795"/>
    <cellStyle name="40% - Accent5 2 8 5" xfId="16796"/>
    <cellStyle name="40% - Accent5 2 8_BSD2" xfId="16797"/>
    <cellStyle name="40% - Accent5 2 9" xfId="16798"/>
    <cellStyle name="40% - Accent5 2 9 2" xfId="10648"/>
    <cellStyle name="40% - Accent5 2 9 3" xfId="6487"/>
    <cellStyle name="40% - Accent5 2 9 4" xfId="16799"/>
    <cellStyle name="40% - Accent5 2_April 2009 Report" xfId="6351"/>
    <cellStyle name="40% - Accent5 20" xfId="1626"/>
    <cellStyle name="40% - Accent5 20 2" xfId="16657"/>
    <cellStyle name="40% - Accent5 20 2 2" xfId="16659"/>
    <cellStyle name="40% - Accent5 20 2 2 2" xfId="16664"/>
    <cellStyle name="40% - Accent5 20 2 3" xfId="12972"/>
    <cellStyle name="40% - Accent5 20 2 3 2" xfId="13008"/>
    <cellStyle name="40% - Accent5 20 2 4" xfId="12978"/>
    <cellStyle name="40% - Accent5 20 2_BSD2" xfId="16668"/>
    <cellStyle name="40% - Accent5 20 3" xfId="12737"/>
    <cellStyle name="40% - Accent5 20 3 2" xfId="13901"/>
    <cellStyle name="40% - Accent5 20 4" xfId="12742"/>
    <cellStyle name="40% - Accent5 20 4 2" xfId="16670"/>
    <cellStyle name="40% - Accent5 20 5" xfId="15313"/>
    <cellStyle name="40% - Accent5 20 6" xfId="16655"/>
    <cellStyle name="40% - Accent5 20_BSD2" xfId="16673"/>
    <cellStyle name="40% - Accent5 21" xfId="1628"/>
    <cellStyle name="40% - Accent5 21 2" xfId="16678"/>
    <cellStyle name="40% - Accent5 21 2 2" xfId="16683"/>
    <cellStyle name="40% - Accent5 21 2 2 2" xfId="16688"/>
    <cellStyle name="40% - Accent5 21 2 3" xfId="10253"/>
    <cellStyle name="40% - Accent5 21 2 3 2" xfId="16690"/>
    <cellStyle name="40% - Accent5 21 2 4" xfId="13003"/>
    <cellStyle name="40% - Accent5 21 2_BSD2" xfId="12493"/>
    <cellStyle name="40% - Accent5 21 3" xfId="4480"/>
    <cellStyle name="40% - Accent5 21 3 2" xfId="13922"/>
    <cellStyle name="40% - Accent5 21 4" xfId="4569"/>
    <cellStyle name="40% - Accent5 21 4 2" xfId="16693"/>
    <cellStyle name="40% - Accent5 21 5" xfId="15320"/>
    <cellStyle name="40% - Accent5 21 6" xfId="16675"/>
    <cellStyle name="40% - Accent5 21_BSD2" xfId="7395"/>
    <cellStyle name="40% - Accent5 22" xfId="1630"/>
    <cellStyle name="40% - Accent5 22 2" xfId="16698"/>
    <cellStyle name="40% - Accent5 22 2 2" xfId="16700"/>
    <cellStyle name="40% - Accent5 22 2 2 2" xfId="16704"/>
    <cellStyle name="40% - Accent5 22 2 3" xfId="13067"/>
    <cellStyle name="40% - Accent5 22 2 3 2" xfId="13194"/>
    <cellStyle name="40% - Accent5 22 2 4" xfId="13073"/>
    <cellStyle name="40% - Accent5 22 2_BSD2" xfId="10625"/>
    <cellStyle name="40% - Accent5 22 3" xfId="16709"/>
    <cellStyle name="40% - Accent5 22 3 2" xfId="13959"/>
    <cellStyle name="40% - Accent5 22 4" xfId="16712"/>
    <cellStyle name="40% - Accent5 22 4 2" xfId="16714"/>
    <cellStyle name="40% - Accent5 22 5" xfId="16717"/>
    <cellStyle name="40% - Accent5 22 6" xfId="16695"/>
    <cellStyle name="40% - Accent5 22_BSD2" xfId="16719"/>
    <cellStyle name="40% - Accent5 23" xfId="1632"/>
    <cellStyle name="40% - Accent5 23 2" xfId="16728"/>
    <cellStyle name="40% - Accent5 23 2 2" xfId="16730"/>
    <cellStyle name="40% - Accent5 23 2 2 2" xfId="16732"/>
    <cellStyle name="40% - Accent5 23 2 3" xfId="13097"/>
    <cellStyle name="40% - Accent5 23 2 3 2" xfId="13205"/>
    <cellStyle name="40% - Accent5 23 2 4" xfId="13102"/>
    <cellStyle name="40% - Accent5 23 2_BSD2" xfId="4455"/>
    <cellStyle name="40% - Accent5 23 3" xfId="16735"/>
    <cellStyle name="40% - Accent5 23 3 2" xfId="13985"/>
    <cellStyle name="40% - Accent5 23 4" xfId="16738"/>
    <cellStyle name="40% - Accent5 23 4 2" xfId="3447"/>
    <cellStyle name="40% - Accent5 23 5" xfId="16741"/>
    <cellStyle name="40% - Accent5 23 6" xfId="16724"/>
    <cellStyle name="40% - Accent5 23_BSD2" xfId="16744"/>
    <cellStyle name="40% - Accent5 24" xfId="1634"/>
    <cellStyle name="40% - Accent5 24 2" xfId="9478"/>
    <cellStyle name="40% - Accent5 24 2 2" xfId="4719"/>
    <cellStyle name="40% - Accent5 24 2 2 2" xfId="16751"/>
    <cellStyle name="40% - Accent5 24 2 3" xfId="4724"/>
    <cellStyle name="40% - Accent5 24 2 3 2" xfId="13220"/>
    <cellStyle name="40% - Accent5 24 2 4" xfId="13132"/>
    <cellStyle name="40% - Accent5 24 2_BSD2" xfId="16753"/>
    <cellStyle name="40% - Accent5 24 3" xfId="5938"/>
    <cellStyle name="40% - Accent5 24 3 2" xfId="5947"/>
    <cellStyle name="40% - Accent5 24 4" xfId="5619"/>
    <cellStyle name="40% - Accent5 24 4 2" xfId="5628"/>
    <cellStyle name="40% - Accent5 24 5" xfId="5362"/>
    <cellStyle name="40% - Accent5 24 6" xfId="16749"/>
    <cellStyle name="40% - Accent5 24_BSD2" xfId="11946"/>
    <cellStyle name="40% - Accent5 25" xfId="1641"/>
    <cellStyle name="40% - Accent5 25 2" xfId="16801"/>
    <cellStyle name="40% - Accent5 25 2 2" xfId="16803"/>
    <cellStyle name="40% - Accent5 25 2 2 2" xfId="10488"/>
    <cellStyle name="40% - Accent5 25 2 3" xfId="13149"/>
    <cellStyle name="40% - Accent5 25 2 3 2" xfId="10967"/>
    <cellStyle name="40% - Accent5 25 2 4" xfId="13154"/>
    <cellStyle name="40% - Accent5 25 2_BSD2" xfId="14272"/>
    <cellStyle name="40% - Accent5 25 3" xfId="16806"/>
    <cellStyle name="40% - Accent5 25 3 2" xfId="14130"/>
    <cellStyle name="40% - Accent5 25 4" xfId="16808"/>
    <cellStyle name="40% - Accent5 25 4 2" xfId="16810"/>
    <cellStyle name="40% - Accent5 25 5" xfId="16812"/>
    <cellStyle name="40% - Accent5 25 6" xfId="5276"/>
    <cellStyle name="40% - Accent5 25_BSD2" xfId="12620"/>
    <cellStyle name="40% - Accent5 26" xfId="1643"/>
    <cellStyle name="40% - Accent5 26 2" xfId="13532"/>
    <cellStyle name="40% - Accent5 26 2 2" xfId="16815"/>
    <cellStyle name="40% - Accent5 26 2 2 2" xfId="16818"/>
    <cellStyle name="40% - Accent5 26 2 3" xfId="13180"/>
    <cellStyle name="40% - Accent5 26 2 3 2" xfId="13242"/>
    <cellStyle name="40% - Accent5 26 2 4" xfId="13183"/>
    <cellStyle name="40% - Accent5 26 2_BSD2" xfId="16822"/>
    <cellStyle name="40% - Accent5 26 3" xfId="16825"/>
    <cellStyle name="40% - Accent5 26 3 2" xfId="14159"/>
    <cellStyle name="40% - Accent5 26 4" xfId="16827"/>
    <cellStyle name="40% - Accent5 26 4 2" xfId="16830"/>
    <cellStyle name="40% - Accent5 26 5" xfId="16832"/>
    <cellStyle name="40% - Accent5 26 6" xfId="8768"/>
    <cellStyle name="40% - Accent5 26_BSD2" xfId="13797"/>
    <cellStyle name="40% - Accent5 27" xfId="1646"/>
    <cellStyle name="40% - Accent5 27 2" xfId="16835"/>
    <cellStyle name="40% - Accent5 27 2 2" xfId="16837"/>
    <cellStyle name="40% - Accent5 27 2 2 2" xfId="16840"/>
    <cellStyle name="40% - Accent5 27 2 3" xfId="8718"/>
    <cellStyle name="40% - Accent5 27 2 3 2" xfId="13262"/>
    <cellStyle name="40% - Accent5 27 2 4" xfId="13268"/>
    <cellStyle name="40% - Accent5 27 2_BSD2" xfId="15592"/>
    <cellStyle name="40% - Accent5 27 3" xfId="16845"/>
    <cellStyle name="40% - Accent5 27 3 2" xfId="14207"/>
    <cellStyle name="40% - Accent5 27 4" xfId="16847"/>
    <cellStyle name="40% - Accent5 27 4 2" xfId="16849"/>
    <cellStyle name="40% - Accent5 27 5" xfId="16633"/>
    <cellStyle name="40% - Accent5 27 6" xfId="9875"/>
    <cellStyle name="40% - Accent5 27_BSD2" xfId="15269"/>
    <cellStyle name="40% - Accent5 28" xfId="1648"/>
    <cellStyle name="40% - Accent5 28 2" xfId="6592"/>
    <cellStyle name="40% - Accent5 28 2 2" xfId="10508"/>
    <cellStyle name="40% - Accent5 28 2 2 2" xfId="10512"/>
    <cellStyle name="40% - Accent5 28 2 3" xfId="10524"/>
    <cellStyle name="40% - Accent5 28 2 3 2" xfId="10534"/>
    <cellStyle name="40% - Accent5 28 2 4" xfId="10546"/>
    <cellStyle name="40% - Accent5 28 2_BSD2" xfId="16851"/>
    <cellStyle name="40% - Accent5 28 3" xfId="16853"/>
    <cellStyle name="40% - Accent5 28 3 2" xfId="10973"/>
    <cellStyle name="40% - Accent5 28 4" xfId="16855"/>
    <cellStyle name="40% - Accent5 28 4 2" xfId="16857"/>
    <cellStyle name="40% - Accent5 28 5" xfId="16636"/>
    <cellStyle name="40% - Accent5 28 6" xfId="4307"/>
    <cellStyle name="40% - Accent5 28_BSD2" xfId="6099"/>
    <cellStyle name="40% - Accent5 29" xfId="1650"/>
    <cellStyle name="40% - Accent5 29 2" xfId="16860"/>
    <cellStyle name="40% - Accent5 29 2 2" xfId="16863"/>
    <cellStyle name="40% - Accent5 29 2 2 2" xfId="2788"/>
    <cellStyle name="40% - Accent5 29 2 3" xfId="13037"/>
    <cellStyle name="40% - Accent5 29 2 3 2" xfId="9332"/>
    <cellStyle name="40% - Accent5 29 2 4" xfId="13293"/>
    <cellStyle name="40% - Accent5 29 2_BSD2" xfId="16869"/>
    <cellStyle name="40% - Accent5 29 3" xfId="5090"/>
    <cellStyle name="40% - Accent5 29 3 2" xfId="5112"/>
    <cellStyle name="40% - Accent5 29 4" xfId="9223"/>
    <cellStyle name="40% - Accent5 29 4 2" xfId="16871"/>
    <cellStyle name="40% - Accent5 29 5" xfId="16876"/>
    <cellStyle name="40% - Accent5 29 6" xfId="4324"/>
    <cellStyle name="40% - Accent5 29_BSD2" xfId="16878"/>
    <cellStyle name="40% - Accent5 3" xfId="1652"/>
    <cellStyle name="40% - Accent5 3 2" xfId="1655"/>
    <cellStyle name="40% - Accent5 3 2 2" xfId="1656"/>
    <cellStyle name="40% - Accent5 3 2 2 2" xfId="16883"/>
    <cellStyle name="40% - Accent5 3 2 3" xfId="16884"/>
    <cellStyle name="40% - Accent5 3 2 4" xfId="13559"/>
    <cellStyle name="40% - Accent5 3 3" xfId="1659"/>
    <cellStyle name="40% - Accent5 3 3 2" xfId="16885"/>
    <cellStyle name="40% - Accent5 3 3 3" xfId="16886"/>
    <cellStyle name="40% - Accent5 3 3 4" xfId="15244"/>
    <cellStyle name="40% - Accent5 3 4" xfId="16350"/>
    <cellStyle name="40% - Accent5 3 4 2" xfId="16219"/>
    <cellStyle name="40% - Accent5 3 5" xfId="16888"/>
    <cellStyle name="40% - Accent5 3 5 2" xfId="16889"/>
    <cellStyle name="40% - Accent5 3 6" xfId="16891"/>
    <cellStyle name="40% - Accent5 3 7" xfId="16892"/>
    <cellStyle name="40% - Accent5 3 8" xfId="16893"/>
    <cellStyle name="40% - Accent5 3_Annexure" xfId="16894"/>
    <cellStyle name="40% - Accent5 30" xfId="1642"/>
    <cellStyle name="40% - Accent5 30 2" xfId="16802"/>
    <cellStyle name="40% - Accent5 30 2 2" xfId="16804"/>
    <cellStyle name="40% - Accent5 30 2 2 2" xfId="10489"/>
    <cellStyle name="40% - Accent5 30 2 3" xfId="13150"/>
    <cellStyle name="40% - Accent5 30 2 3 2" xfId="10968"/>
    <cellStyle name="40% - Accent5 30 2 4" xfId="13155"/>
    <cellStyle name="40% - Accent5 30 2_BSD2" xfId="14273"/>
    <cellStyle name="40% - Accent5 30 3" xfId="16807"/>
    <cellStyle name="40% - Accent5 30 3 2" xfId="14131"/>
    <cellStyle name="40% - Accent5 30 4" xfId="16809"/>
    <cellStyle name="40% - Accent5 30 4 2" xfId="16811"/>
    <cellStyle name="40% - Accent5 30 5" xfId="16813"/>
    <cellStyle name="40% - Accent5 30 6" xfId="5277"/>
    <cellStyle name="40% - Accent5 30_BSD2" xfId="12621"/>
    <cellStyle name="40% - Accent5 31" xfId="1644"/>
    <cellStyle name="40% - Accent5 31 2" xfId="13533"/>
    <cellStyle name="40% - Accent5 31 2 2" xfId="16816"/>
    <cellStyle name="40% - Accent5 31 2 2 2" xfId="16819"/>
    <cellStyle name="40% - Accent5 31 2 3" xfId="13181"/>
    <cellStyle name="40% - Accent5 31 2 3 2" xfId="13243"/>
    <cellStyle name="40% - Accent5 31 2 4" xfId="13184"/>
    <cellStyle name="40% - Accent5 31 2_BSD2" xfId="16823"/>
    <cellStyle name="40% - Accent5 31 3" xfId="16826"/>
    <cellStyle name="40% - Accent5 31 3 2" xfId="14160"/>
    <cellStyle name="40% - Accent5 31 4" xfId="16828"/>
    <cellStyle name="40% - Accent5 31 4 2" xfId="16831"/>
    <cellStyle name="40% - Accent5 31 5" xfId="16833"/>
    <cellStyle name="40% - Accent5 31 6" xfId="8769"/>
    <cellStyle name="40% - Accent5 31_BSD2" xfId="13798"/>
    <cellStyle name="40% - Accent5 32" xfId="1647"/>
    <cellStyle name="40% - Accent5 32 2" xfId="16836"/>
    <cellStyle name="40% - Accent5 32 2 2" xfId="16838"/>
    <cellStyle name="40% - Accent5 32 2 2 2" xfId="16841"/>
    <cellStyle name="40% - Accent5 32 2 3" xfId="8719"/>
    <cellStyle name="40% - Accent5 32 2 3 2" xfId="13263"/>
    <cellStyle name="40% - Accent5 32 2 4" xfId="13269"/>
    <cellStyle name="40% - Accent5 32 2_BSD2" xfId="15593"/>
    <cellStyle name="40% - Accent5 32 3" xfId="16846"/>
    <cellStyle name="40% - Accent5 32 3 2" xfId="14208"/>
    <cellStyle name="40% - Accent5 32 4" xfId="16848"/>
    <cellStyle name="40% - Accent5 32 4 2" xfId="16850"/>
    <cellStyle name="40% - Accent5 32 5" xfId="16634"/>
    <cellStyle name="40% - Accent5 32 6" xfId="9876"/>
    <cellStyle name="40% - Accent5 32_BSD2" xfId="15270"/>
    <cellStyle name="40% - Accent5 33" xfId="1649"/>
    <cellStyle name="40% - Accent5 33 2" xfId="6593"/>
    <cellStyle name="40% - Accent5 33 2 2" xfId="10509"/>
    <cellStyle name="40% - Accent5 33 2 2 2" xfId="10513"/>
    <cellStyle name="40% - Accent5 33 2 3" xfId="10525"/>
    <cellStyle name="40% - Accent5 33 2 3 2" xfId="10535"/>
    <cellStyle name="40% - Accent5 33 2 4" xfId="10547"/>
    <cellStyle name="40% - Accent5 33 2_BSD2" xfId="16852"/>
    <cellStyle name="40% - Accent5 33 3" xfId="16854"/>
    <cellStyle name="40% - Accent5 33 3 2" xfId="10974"/>
    <cellStyle name="40% - Accent5 33 4" xfId="16856"/>
    <cellStyle name="40% - Accent5 33 4 2" xfId="16858"/>
    <cellStyle name="40% - Accent5 33 5" xfId="16637"/>
    <cellStyle name="40% - Accent5 33 6" xfId="4308"/>
    <cellStyle name="40% - Accent5 33_BSD2" xfId="6100"/>
    <cellStyle name="40% - Accent5 34" xfId="1651"/>
    <cellStyle name="40% - Accent5 34 2" xfId="16861"/>
    <cellStyle name="40% - Accent5 34 2 2" xfId="16864"/>
    <cellStyle name="40% - Accent5 34 2 2 2" xfId="2789"/>
    <cellStyle name="40% - Accent5 34 2 3" xfId="13038"/>
    <cellStyle name="40% - Accent5 34 2 3 2" xfId="9333"/>
    <cellStyle name="40% - Accent5 34 2 4" xfId="13294"/>
    <cellStyle name="40% - Accent5 34 2_BSD2" xfId="16870"/>
    <cellStyle name="40% - Accent5 34 3" xfId="5091"/>
    <cellStyle name="40% - Accent5 34 3 2" xfId="5113"/>
    <cellStyle name="40% - Accent5 34 4" xfId="9224"/>
    <cellStyle name="40% - Accent5 34 4 2" xfId="16872"/>
    <cellStyle name="40% - Accent5 34 5" xfId="16877"/>
    <cellStyle name="40% - Accent5 34 6" xfId="4325"/>
    <cellStyle name="40% - Accent5 34_BSD2" xfId="16879"/>
    <cellStyle name="40% - Accent5 35" xfId="1660"/>
    <cellStyle name="40% - Accent5 35 2" xfId="5880"/>
    <cellStyle name="40% - Accent5 35 2 2" xfId="16899"/>
    <cellStyle name="40% - Accent5 35 2 2 2" xfId="12250"/>
    <cellStyle name="40% - Accent5 35 2 3" xfId="12422"/>
    <cellStyle name="40% - Accent5 35 2 3 2" xfId="12431"/>
    <cellStyle name="40% - Accent5 35 2 4" xfId="3718"/>
    <cellStyle name="40% - Accent5 35 2_BSD2" xfId="16901"/>
    <cellStyle name="40% - Accent5 35 3" xfId="16905"/>
    <cellStyle name="40% - Accent5 35 3 2" xfId="14316"/>
    <cellStyle name="40% - Accent5 35 4" xfId="16907"/>
    <cellStyle name="40% - Accent5 35 4 2" xfId="16909"/>
    <cellStyle name="40% - Accent5 35 5" xfId="16912"/>
    <cellStyle name="40% - Accent5 35 6" xfId="16897"/>
    <cellStyle name="40% - Accent5 35_BSD2" xfId="3444"/>
    <cellStyle name="40% - Accent5 36" xfId="1662"/>
    <cellStyle name="40% - Accent5 36 2" xfId="15656"/>
    <cellStyle name="40% - Accent5 36 2 2" xfId="16918"/>
    <cellStyle name="40% - Accent5 36 2 2 2" xfId="12857"/>
    <cellStyle name="40% - Accent5 36 2 3" xfId="13322"/>
    <cellStyle name="40% - Accent5 36 2 3 2" xfId="13328"/>
    <cellStyle name="40% - Accent5 36 2 4" xfId="13333"/>
    <cellStyle name="40% - Accent5 36 2_BSD2" xfId="16922"/>
    <cellStyle name="40% - Accent5 36 3" xfId="16927"/>
    <cellStyle name="40% - Accent5 36 3 2" xfId="14366"/>
    <cellStyle name="40% - Accent5 36 4" xfId="16929"/>
    <cellStyle name="40% - Accent5 36 4 2" xfId="16934"/>
    <cellStyle name="40% - Accent5 36 5" xfId="16937"/>
    <cellStyle name="40% - Accent5 36 6" xfId="16916"/>
    <cellStyle name="40% - Accent5 36_BSD2" xfId="16940"/>
    <cellStyle name="40% - Accent5 37" xfId="1664"/>
    <cellStyle name="40% - Accent5 37 2" xfId="16948"/>
    <cellStyle name="40% - Accent5 37 2 2" xfId="16950"/>
    <cellStyle name="40% - Accent5 37 2 2 2" xfId="16954"/>
    <cellStyle name="40% - Accent5 37 2 3" xfId="13411"/>
    <cellStyle name="40% - Accent5 37 2 3 2" xfId="13418"/>
    <cellStyle name="40% - Accent5 37 2 4" xfId="13422"/>
    <cellStyle name="40% - Accent5 37 2_BSD2" xfId="9965"/>
    <cellStyle name="40% - Accent5 37 3" xfId="16956"/>
    <cellStyle name="40% - Accent5 37 3 2" xfId="14407"/>
    <cellStyle name="40% - Accent5 37 4" xfId="16958"/>
    <cellStyle name="40% - Accent5 37 4 2" xfId="5522"/>
    <cellStyle name="40% - Accent5 37 5" xfId="16960"/>
    <cellStyle name="40% - Accent5 37 6" xfId="16942"/>
    <cellStyle name="40% - Accent5 37_BSD2" xfId="12254"/>
    <cellStyle name="40% - Accent5 38" xfId="1666"/>
    <cellStyle name="40% - Accent5 38 2" xfId="16965"/>
    <cellStyle name="40% - Accent5 38 2 2" xfId="16969"/>
    <cellStyle name="40% - Accent5 38 2 2 2" xfId="16974"/>
    <cellStyle name="40% - Accent5 38 2 3" xfId="13464"/>
    <cellStyle name="40% - Accent5 38 2 3 2" xfId="13473"/>
    <cellStyle name="40% - Accent5 38 2 4" xfId="13481"/>
    <cellStyle name="40% - Accent5 38 2_BSD2" xfId="16976"/>
    <cellStyle name="40% - Accent5 38 3" xfId="16979"/>
    <cellStyle name="40% - Accent5 38 3 2" xfId="14448"/>
    <cellStyle name="40% - Accent5 38 4" xfId="16981"/>
    <cellStyle name="40% - Accent5 38 4 2" xfId="16983"/>
    <cellStyle name="40% - Accent5 38 5" xfId="16988"/>
    <cellStyle name="40% - Accent5 38 6" xfId="16962"/>
    <cellStyle name="40% - Accent5 38_BSD2" xfId="13126"/>
    <cellStyle name="40% - Accent5 39" xfId="1669"/>
    <cellStyle name="40% - Accent5 39 2" xfId="16993"/>
    <cellStyle name="40% - Accent5 39 2 2" xfId="16995"/>
    <cellStyle name="40% - Accent5 39 2 2 2" xfId="16999"/>
    <cellStyle name="40% - Accent5 39 2 3" xfId="8834"/>
    <cellStyle name="40% - Accent5 39 2 3 2" xfId="12186"/>
    <cellStyle name="40% - Accent5 39 2 4" xfId="8848"/>
    <cellStyle name="40% - Accent5 39 2_BSD2" xfId="15238"/>
    <cellStyle name="40% - Accent5 39 3" xfId="17001"/>
    <cellStyle name="40% - Accent5 39 3 2" xfId="14535"/>
    <cellStyle name="40% - Accent5 39 4" xfId="17003"/>
    <cellStyle name="40% - Accent5 39 4 2" xfId="17005"/>
    <cellStyle name="40% - Accent5 39 5" xfId="17009"/>
    <cellStyle name="40% - Accent5 39 6" xfId="16990"/>
    <cellStyle name="40% - Accent5 39_BSD2" xfId="14334"/>
    <cellStyle name="40% - Accent5 4" xfId="139"/>
    <cellStyle name="40% - Accent5 4 2" xfId="17"/>
    <cellStyle name="40% - Accent5 4 2 2" xfId="17011"/>
    <cellStyle name="40% - Accent5 4 2 2 2" xfId="17012"/>
    <cellStyle name="40% - Accent5 4 2 3" xfId="17013"/>
    <cellStyle name="40% - Accent5 4 2 3 2" xfId="17014"/>
    <cellStyle name="40% - Accent5 4 2 4" xfId="17015"/>
    <cellStyle name="40% - Accent5 4 2 5" xfId="8780"/>
    <cellStyle name="40% - Accent5 4 2_BSD2" xfId="13883"/>
    <cellStyle name="40% - Accent5 4 3" xfId="3758"/>
    <cellStyle name="40% - Accent5 4 3 2" xfId="5231"/>
    <cellStyle name="40% - Accent5 4 4" xfId="4210"/>
    <cellStyle name="40% - Accent5 4 4 2" xfId="17016"/>
    <cellStyle name="40% - Accent5 4 5" xfId="5238"/>
    <cellStyle name="40% - Accent5 4 5 2" xfId="17017"/>
    <cellStyle name="40% - Accent5 4 6" xfId="15434"/>
    <cellStyle name="40% - Accent5 4 6 2" xfId="16271"/>
    <cellStyle name="40% - Accent5 4 7" xfId="17022"/>
    <cellStyle name="40% - Accent5 4 8" xfId="5108"/>
    <cellStyle name="40% - Accent5 4 9" xfId="8774"/>
    <cellStyle name="40% - Accent5 4_Annexure" xfId="14154"/>
    <cellStyle name="40% - Accent5 40" xfId="1661"/>
    <cellStyle name="40% - Accent5 40 2" xfId="5881"/>
    <cellStyle name="40% - Accent5 40 2 2" xfId="16900"/>
    <cellStyle name="40% - Accent5 40 2 2 2" xfId="12251"/>
    <cellStyle name="40% - Accent5 40 2 3" xfId="12423"/>
    <cellStyle name="40% - Accent5 40 2 3 2" xfId="12432"/>
    <cellStyle name="40% - Accent5 40 2 4" xfId="3719"/>
    <cellStyle name="40% - Accent5 40 2_BSD2" xfId="16902"/>
    <cellStyle name="40% - Accent5 40 3" xfId="16906"/>
    <cellStyle name="40% - Accent5 40 3 2" xfId="14317"/>
    <cellStyle name="40% - Accent5 40 4" xfId="16908"/>
    <cellStyle name="40% - Accent5 40 4 2" xfId="16910"/>
    <cellStyle name="40% - Accent5 40 5" xfId="16913"/>
    <cellStyle name="40% - Accent5 40 6" xfId="16898"/>
    <cellStyle name="40% - Accent5 40_BSD2" xfId="3445"/>
    <cellStyle name="40% - Accent5 41" xfId="1663"/>
    <cellStyle name="40% - Accent5 41 2" xfId="15657"/>
    <cellStyle name="40% - Accent5 41 2 2" xfId="16919"/>
    <cellStyle name="40% - Accent5 41 2 2 2" xfId="12858"/>
    <cellStyle name="40% - Accent5 41 2 3" xfId="13323"/>
    <cellStyle name="40% - Accent5 41 2 3 2" xfId="13329"/>
    <cellStyle name="40% - Accent5 41 2 4" xfId="13334"/>
    <cellStyle name="40% - Accent5 41 2_BSD2" xfId="16923"/>
    <cellStyle name="40% - Accent5 41 3" xfId="16928"/>
    <cellStyle name="40% - Accent5 41 3 2" xfId="14367"/>
    <cellStyle name="40% - Accent5 41 4" xfId="16930"/>
    <cellStyle name="40% - Accent5 41 4 2" xfId="16935"/>
    <cellStyle name="40% - Accent5 41 5" xfId="16938"/>
    <cellStyle name="40% - Accent5 41 6" xfId="16917"/>
    <cellStyle name="40% - Accent5 41_BSD2" xfId="16941"/>
    <cellStyle name="40% - Accent5 42" xfId="1665"/>
    <cellStyle name="40% - Accent5 42 2" xfId="16949"/>
    <cellStyle name="40% - Accent5 42 2 2" xfId="16951"/>
    <cellStyle name="40% - Accent5 42 2 2 2" xfId="16955"/>
    <cellStyle name="40% - Accent5 42 2 3" xfId="13412"/>
    <cellStyle name="40% - Accent5 42 2 3 2" xfId="13419"/>
    <cellStyle name="40% - Accent5 42 2 4" xfId="13423"/>
    <cellStyle name="40% - Accent5 42 2_BSD2" xfId="9966"/>
    <cellStyle name="40% - Accent5 42 3" xfId="16957"/>
    <cellStyle name="40% - Accent5 42 3 2" xfId="14408"/>
    <cellStyle name="40% - Accent5 42 4" xfId="16959"/>
    <cellStyle name="40% - Accent5 42 4 2" xfId="5523"/>
    <cellStyle name="40% - Accent5 42 5" xfId="16961"/>
    <cellStyle name="40% - Accent5 42 6" xfId="16943"/>
    <cellStyle name="40% - Accent5 42_BSD2" xfId="12255"/>
    <cellStyle name="40% - Accent5 43" xfId="1667"/>
    <cellStyle name="40% - Accent5 43 2" xfId="16966"/>
    <cellStyle name="40% - Accent5 43 2 2" xfId="16970"/>
    <cellStyle name="40% - Accent5 43 2 2 2" xfId="16975"/>
    <cellStyle name="40% - Accent5 43 2 3" xfId="13465"/>
    <cellStyle name="40% - Accent5 43 2 3 2" xfId="13474"/>
    <cellStyle name="40% - Accent5 43 2 4" xfId="13482"/>
    <cellStyle name="40% - Accent5 43 2_BSD2" xfId="16977"/>
    <cellStyle name="40% - Accent5 43 3" xfId="16980"/>
    <cellStyle name="40% - Accent5 43 3 2" xfId="14449"/>
    <cellStyle name="40% - Accent5 43 4" xfId="16982"/>
    <cellStyle name="40% - Accent5 43 4 2" xfId="16984"/>
    <cellStyle name="40% - Accent5 43 5" xfId="16989"/>
    <cellStyle name="40% - Accent5 43 6" xfId="16963"/>
    <cellStyle name="40% - Accent5 43_BSD2" xfId="13127"/>
    <cellStyle name="40% - Accent5 44" xfId="1670"/>
    <cellStyle name="40% - Accent5 44 2" xfId="16994"/>
    <cellStyle name="40% - Accent5 44 2 2" xfId="16996"/>
    <cellStyle name="40% - Accent5 44 2 2 2" xfId="17000"/>
    <cellStyle name="40% - Accent5 44 2 3" xfId="8835"/>
    <cellStyle name="40% - Accent5 44 2 3 2" xfId="12187"/>
    <cellStyle name="40% - Accent5 44 2 4" xfId="8849"/>
    <cellStyle name="40% - Accent5 44 2_BSD2" xfId="15239"/>
    <cellStyle name="40% - Accent5 44 3" xfId="17002"/>
    <cellStyle name="40% - Accent5 44 3 2" xfId="14536"/>
    <cellStyle name="40% - Accent5 44 4" xfId="17004"/>
    <cellStyle name="40% - Accent5 44 4 2" xfId="17006"/>
    <cellStyle name="40% - Accent5 44 5" xfId="17010"/>
    <cellStyle name="40% - Accent5 44 6" xfId="16991"/>
    <cellStyle name="40% - Accent5 44_BSD2" xfId="14335"/>
    <cellStyle name="40% - Accent5 45" xfId="1671"/>
    <cellStyle name="40% - Accent5 45 2" xfId="17027"/>
    <cellStyle name="40% - Accent5 45 2 2" xfId="17029"/>
    <cellStyle name="40% - Accent5 45 2 2 2" xfId="17032"/>
    <cellStyle name="40% - Accent5 45 2 3" xfId="13028"/>
    <cellStyle name="40% - Accent5 45 2 3 2" xfId="13039"/>
    <cellStyle name="40% - Accent5 45 2 4" xfId="11971"/>
    <cellStyle name="40% - Accent5 45 2_BSD2" xfId="3889"/>
    <cellStyle name="40% - Accent5 45 3" xfId="17034"/>
    <cellStyle name="40% - Accent5 45 3 2" xfId="12389"/>
    <cellStyle name="40% - Accent5 45 4" xfId="17037"/>
    <cellStyle name="40% - Accent5 45 4 2" xfId="17040"/>
    <cellStyle name="40% - Accent5 45 5" xfId="17044"/>
    <cellStyle name="40% - Accent5 45 6" xfId="17023"/>
    <cellStyle name="40% - Accent5 45_BSD2" xfId="15913"/>
    <cellStyle name="40% - Accent5 46" xfId="1673"/>
    <cellStyle name="40% - Accent5 46 2" xfId="17050"/>
    <cellStyle name="40% - Accent5 46 2 2" xfId="17052"/>
    <cellStyle name="40% - Accent5 46 2 2 2" xfId="17057"/>
    <cellStyle name="40% - Accent5 46 2 3" xfId="13506"/>
    <cellStyle name="40% - Accent5 46 2 3 2" xfId="9632"/>
    <cellStyle name="40% - Accent5 46 2 4" xfId="13514"/>
    <cellStyle name="40% - Accent5 46 2_BSD2" xfId="17059"/>
    <cellStyle name="40% - Accent5 46 3" xfId="4965"/>
    <cellStyle name="40% - Accent5 46 3 2" xfId="14590"/>
    <cellStyle name="40% - Accent5 46 4" xfId="4973"/>
    <cellStyle name="40% - Accent5 46 4 2" xfId="17061"/>
    <cellStyle name="40% - Accent5 46 5" xfId="17064"/>
    <cellStyle name="40% - Accent5 46 6" xfId="16055"/>
    <cellStyle name="40% - Accent5 46_BSD2" xfId="16945"/>
    <cellStyle name="40% - Accent5 47" xfId="1675"/>
    <cellStyle name="40% - Accent5 47 2" xfId="17070"/>
    <cellStyle name="40% - Accent5 47 2 2" xfId="17073"/>
    <cellStyle name="40% - Accent5 47 2 2 2" xfId="17079"/>
    <cellStyle name="40% - Accent5 47 2 3" xfId="3392"/>
    <cellStyle name="40% - Accent5 47 2 3 2" xfId="2748"/>
    <cellStyle name="40% - Accent5 47 2 4" xfId="3415"/>
    <cellStyle name="40% - Accent5 47 2_BSD2" xfId="17081"/>
    <cellStyle name="40% - Accent5 47 3" xfId="17086"/>
    <cellStyle name="40% - Accent5 47 3 2" xfId="14631"/>
    <cellStyle name="40% - Accent5 47 4" xfId="17088"/>
    <cellStyle name="40% - Accent5 47 4 2" xfId="4760"/>
    <cellStyle name="40% - Accent5 47 5" xfId="17097"/>
    <cellStyle name="40% - Accent5 47 6" xfId="13758"/>
    <cellStyle name="40% - Accent5 47_BSD2" xfId="17100"/>
    <cellStyle name="40% - Accent5 48" xfId="1677"/>
    <cellStyle name="40% - Accent5 48 2" xfId="17105"/>
    <cellStyle name="40% - Accent5 48 2 2" xfId="17108"/>
    <cellStyle name="40% - Accent5 48 2 2 2" xfId="17111"/>
    <cellStyle name="40% - Accent5 48 2 3" xfId="13555"/>
    <cellStyle name="40% - Accent5 48 2 3 2" xfId="16881"/>
    <cellStyle name="40% - Accent5 48 2 4" xfId="15242"/>
    <cellStyle name="40% - Accent5 48 2_BSD2" xfId="17113"/>
    <cellStyle name="40% - Accent5 48 3" xfId="17115"/>
    <cellStyle name="40% - Accent5 48 3 2" xfId="14669"/>
    <cellStyle name="40% - Accent5 48 4" xfId="17119"/>
    <cellStyle name="40% - Accent5 48 4 2" xfId="17123"/>
    <cellStyle name="40% - Accent5 48 5" xfId="17125"/>
    <cellStyle name="40% - Accent5 48 6" xfId="17103"/>
    <cellStyle name="40% - Accent5 48_BSD2" xfId="17132"/>
    <cellStyle name="40% - Accent5 49" xfId="1680"/>
    <cellStyle name="40% - Accent5 49 2" xfId="17139"/>
    <cellStyle name="40% - Accent5 49 2 2" xfId="17141"/>
    <cellStyle name="40% - Accent5 49 2 2 2" xfId="17148"/>
    <cellStyle name="40% - Accent5 49 2 3" xfId="3034"/>
    <cellStyle name="40% - Accent5 49 2 3 2" xfId="17152"/>
    <cellStyle name="40% - Accent5 49 2 4" xfId="3077"/>
    <cellStyle name="40% - Accent5 49 2_BSD2" xfId="12150"/>
    <cellStyle name="40% - Accent5 49 3" xfId="17156"/>
    <cellStyle name="40% - Accent5 49 3 2" xfId="14747"/>
    <cellStyle name="40% - Accent5 49 4" xfId="17163"/>
    <cellStyle name="40% - Accent5 49 4 2" xfId="17165"/>
    <cellStyle name="40% - Accent5 49 5" xfId="6370"/>
    <cellStyle name="40% - Accent5 49 6" xfId="17135"/>
    <cellStyle name="40% - Accent5 49_BSD2" xfId="17169"/>
    <cellStyle name="40% - Accent5 5" xfId="1682"/>
    <cellStyle name="40% - Accent5 5 2" xfId="1218"/>
    <cellStyle name="40% - Accent5 5 2 2" xfId="17172"/>
    <cellStyle name="40% - Accent5 5 2 2 2" xfId="17174"/>
    <cellStyle name="40% - Accent5 5 2 3" xfId="17175"/>
    <cellStyle name="40% - Accent5 5 2 3 2" xfId="17176"/>
    <cellStyle name="40% - Accent5 5 2 4" xfId="17177"/>
    <cellStyle name="40% - Accent5 5 2 5" xfId="17171"/>
    <cellStyle name="40% - Accent5 5 2_BSD2" xfId="17178"/>
    <cellStyle name="40% - Accent5 5 3" xfId="17180"/>
    <cellStyle name="40% - Accent5 5 3 2" xfId="8034"/>
    <cellStyle name="40% - Accent5 5 4" xfId="17185"/>
    <cellStyle name="40% - Accent5 5 4 2" xfId="8800"/>
    <cellStyle name="40% - Accent5 5 5" xfId="17186"/>
    <cellStyle name="40% - Accent5 5 5 2" xfId="17187"/>
    <cellStyle name="40% - Accent5 5 6" xfId="15439"/>
    <cellStyle name="40% - Accent5 5 6 2" xfId="17188"/>
    <cellStyle name="40% - Accent5 5 7" xfId="17189"/>
    <cellStyle name="40% - Accent5 5 8" xfId="17190"/>
    <cellStyle name="40% - Accent5 5 9" xfId="8788"/>
    <cellStyle name="40% - Accent5 5_Annexure" xfId="17194"/>
    <cellStyle name="40% - Accent5 50" xfId="1672"/>
    <cellStyle name="40% - Accent5 50 2" xfId="17028"/>
    <cellStyle name="40% - Accent5 50 2 2" xfId="17030"/>
    <cellStyle name="40% - Accent5 50 2 2 2" xfId="17033"/>
    <cellStyle name="40% - Accent5 50 2 3" xfId="13029"/>
    <cellStyle name="40% - Accent5 50 2 3 2" xfId="13040"/>
    <cellStyle name="40% - Accent5 50 2 4" xfId="11972"/>
    <cellStyle name="40% - Accent5 50 2_BSD2" xfId="3890"/>
    <cellStyle name="40% - Accent5 50 3" xfId="17035"/>
    <cellStyle name="40% - Accent5 50 3 2" xfId="12390"/>
    <cellStyle name="40% - Accent5 50 4" xfId="17038"/>
    <cellStyle name="40% - Accent5 50 4 2" xfId="17041"/>
    <cellStyle name="40% - Accent5 50 5" xfId="17045"/>
    <cellStyle name="40% - Accent5 50 6" xfId="17024"/>
    <cellStyle name="40% - Accent5 50_BSD2" xfId="15914"/>
    <cellStyle name="40% - Accent5 51" xfId="1674"/>
    <cellStyle name="40% - Accent5 51 2" xfId="17051"/>
    <cellStyle name="40% - Accent5 51 2 2" xfId="17053"/>
    <cellStyle name="40% - Accent5 51 2 2 2" xfId="17058"/>
    <cellStyle name="40% - Accent5 51 2 3" xfId="13507"/>
    <cellStyle name="40% - Accent5 51 2 3 2" xfId="9633"/>
    <cellStyle name="40% - Accent5 51 2 4" xfId="13515"/>
    <cellStyle name="40% - Accent5 51 2_BSD2" xfId="17060"/>
    <cellStyle name="40% - Accent5 51 3" xfId="4966"/>
    <cellStyle name="40% - Accent5 51 3 2" xfId="14591"/>
    <cellStyle name="40% - Accent5 51 4" xfId="4974"/>
    <cellStyle name="40% - Accent5 51 4 2" xfId="17062"/>
    <cellStyle name="40% - Accent5 51 5" xfId="17065"/>
    <cellStyle name="40% - Accent5 51 6" xfId="16056"/>
    <cellStyle name="40% - Accent5 51_BSD2" xfId="16946"/>
    <cellStyle name="40% - Accent5 52" xfId="1676"/>
    <cellStyle name="40% - Accent5 52 2" xfId="17071"/>
    <cellStyle name="40% - Accent5 52 2 2" xfId="17074"/>
    <cellStyle name="40% - Accent5 52 2 2 2" xfId="17080"/>
    <cellStyle name="40% - Accent5 52 2 3" xfId="3393"/>
    <cellStyle name="40% - Accent5 52 2 3 2" xfId="2749"/>
    <cellStyle name="40% - Accent5 52 2 4" xfId="3416"/>
    <cellStyle name="40% - Accent5 52 2_BSD2" xfId="17082"/>
    <cellStyle name="40% - Accent5 52 3" xfId="17087"/>
    <cellStyle name="40% - Accent5 52 3 2" xfId="14632"/>
    <cellStyle name="40% - Accent5 52 4" xfId="17089"/>
    <cellStyle name="40% - Accent5 52 4 2" xfId="4761"/>
    <cellStyle name="40% - Accent5 52 5" xfId="17098"/>
    <cellStyle name="40% - Accent5 52 6" xfId="13759"/>
    <cellStyle name="40% - Accent5 52_BSD2" xfId="17101"/>
    <cellStyle name="40% - Accent5 53" xfId="1678"/>
    <cellStyle name="40% - Accent5 53 2" xfId="17106"/>
    <cellStyle name="40% - Accent5 53 2 2" xfId="17109"/>
    <cellStyle name="40% - Accent5 53 2 2 2" xfId="17112"/>
    <cellStyle name="40% - Accent5 53 2 3" xfId="13556"/>
    <cellStyle name="40% - Accent5 53 2 3 2" xfId="16882"/>
    <cellStyle name="40% - Accent5 53 2 4" xfId="15243"/>
    <cellStyle name="40% - Accent5 53 2_BSD2" xfId="17114"/>
    <cellStyle name="40% - Accent5 53 3" xfId="17116"/>
    <cellStyle name="40% - Accent5 53 3 2" xfId="14670"/>
    <cellStyle name="40% - Accent5 53 4" xfId="17120"/>
    <cellStyle name="40% - Accent5 53 4 2" xfId="17124"/>
    <cellStyle name="40% - Accent5 53 5" xfId="17126"/>
    <cellStyle name="40% - Accent5 53 6" xfId="17104"/>
    <cellStyle name="40% - Accent5 53_BSD2" xfId="17133"/>
    <cellStyle name="40% - Accent5 54" xfId="1681"/>
    <cellStyle name="40% - Accent5 54 2" xfId="17140"/>
    <cellStyle name="40% - Accent5 54 2 2" xfId="17142"/>
    <cellStyle name="40% - Accent5 54 2 2 2" xfId="17149"/>
    <cellStyle name="40% - Accent5 54 2 3" xfId="3035"/>
    <cellStyle name="40% - Accent5 54 2 3 2" xfId="17153"/>
    <cellStyle name="40% - Accent5 54 2 4" xfId="3078"/>
    <cellStyle name="40% - Accent5 54 2_BSD2" xfId="12151"/>
    <cellStyle name="40% - Accent5 54 3" xfId="17157"/>
    <cellStyle name="40% - Accent5 54 3 2" xfId="14748"/>
    <cellStyle name="40% - Accent5 54 4" xfId="17164"/>
    <cellStyle name="40% - Accent5 54 4 2" xfId="17166"/>
    <cellStyle name="40% - Accent5 54 5" xfId="6371"/>
    <cellStyle name="40% - Accent5 54 6" xfId="17136"/>
    <cellStyle name="40% - Accent5 54_BSD2" xfId="17170"/>
    <cellStyle name="40% - Accent5 55" xfId="1683"/>
    <cellStyle name="40% - Accent5 55 2" xfId="17200"/>
    <cellStyle name="40% - Accent5 55 2 2" xfId="17205"/>
    <cellStyle name="40% - Accent5 55 2 2 2" xfId="17210"/>
    <cellStyle name="40% - Accent5 55 2 3" xfId="13567"/>
    <cellStyle name="40% - Accent5 55 2 3 2" xfId="14576"/>
    <cellStyle name="40% - Accent5 55 2 4" xfId="14599"/>
    <cellStyle name="40% - Accent5 55 2_BSD2" xfId="17213"/>
    <cellStyle name="40% - Accent5 55 3" xfId="17215"/>
    <cellStyle name="40% - Accent5 55 3 2" xfId="14798"/>
    <cellStyle name="40% - Accent5 55 4" xfId="17221"/>
    <cellStyle name="40% - Accent5 55 4 2" xfId="17225"/>
    <cellStyle name="40% - Accent5 55 5" xfId="17228"/>
    <cellStyle name="40% - Accent5 55 6" xfId="17198"/>
    <cellStyle name="40% - Accent5 55_BSD2" xfId="17230"/>
    <cellStyle name="40% - Accent5 56" xfId="1685"/>
    <cellStyle name="40% - Accent5 56 2" xfId="15877"/>
    <cellStyle name="40% - Accent5 56 2 2" xfId="17238"/>
    <cellStyle name="40% - Accent5 56 2 2 2" xfId="17242"/>
    <cellStyle name="40% - Accent5 56 2 3" xfId="13576"/>
    <cellStyle name="40% - Accent5 56 2 3 2" xfId="7936"/>
    <cellStyle name="40% - Accent5 56 2 4" xfId="17243"/>
    <cellStyle name="40% - Accent5 56 2_BSD2" xfId="17246"/>
    <cellStyle name="40% - Accent5 56 3" xfId="17250"/>
    <cellStyle name="40% - Accent5 56 3 2" xfId="14843"/>
    <cellStyle name="40% - Accent5 56 4" xfId="9912"/>
    <cellStyle name="40% - Accent5 56 4 2" xfId="7459"/>
    <cellStyle name="40% - Accent5 56 5" xfId="7389"/>
    <cellStyle name="40% - Accent5 56 6" xfId="17232"/>
    <cellStyle name="40% - Accent5 56_BSD2" xfId="17252"/>
    <cellStyle name="40% - Accent5 57" xfId="1687"/>
    <cellStyle name="40% - Accent5 57 2" xfId="8277"/>
    <cellStyle name="40% - Accent5 57 2 2" xfId="17258"/>
    <cellStyle name="40% - Accent5 57 2 2 2" xfId="17262"/>
    <cellStyle name="40% - Accent5 57 2 3" xfId="13609"/>
    <cellStyle name="40% - Accent5 57 2 3 2" xfId="17263"/>
    <cellStyle name="40% - Accent5 57 2 4" xfId="17264"/>
    <cellStyle name="40% - Accent5 57 2_BSD2" xfId="17265"/>
    <cellStyle name="40% - Accent5 57 3" xfId="8292"/>
    <cellStyle name="40% - Accent5 57 3 2" xfId="14894"/>
    <cellStyle name="40% - Accent5 57 4" xfId="17267"/>
    <cellStyle name="40% - Accent5 57 4 2" xfId="16754"/>
    <cellStyle name="40% - Accent5 57 5" xfId="17270"/>
    <cellStyle name="40% - Accent5 57 6" xfId="8261"/>
    <cellStyle name="40% - Accent5 57_BSD2" xfId="17272"/>
    <cellStyle name="40% - Accent5 58" xfId="1689"/>
    <cellStyle name="40% - Accent5 58 2" xfId="17277"/>
    <cellStyle name="40% - Accent5 58 2 2" xfId="17281"/>
    <cellStyle name="40% - Accent5 58 2 2 2" xfId="17283"/>
    <cellStyle name="40% - Accent5 58 2 3" xfId="13626"/>
    <cellStyle name="40% - Accent5 58 2 3 2" xfId="17285"/>
    <cellStyle name="40% - Accent5 58 2 4" xfId="17287"/>
    <cellStyle name="40% - Accent5 58 2_BSD2" xfId="5643"/>
    <cellStyle name="40% - Accent5 58 3" xfId="17288"/>
    <cellStyle name="40% - Accent5 58 3 2" xfId="5693"/>
    <cellStyle name="40% - Accent5 58 4" xfId="17290"/>
    <cellStyle name="40% - Accent5 58 4 2" xfId="17295"/>
    <cellStyle name="40% - Accent5 58 5" xfId="17296"/>
    <cellStyle name="40% - Accent5 58 6" xfId="8305"/>
    <cellStyle name="40% - Accent5 58_BSD2" xfId="17297"/>
    <cellStyle name="40% - Accent5 59" xfId="1691"/>
    <cellStyle name="40% - Accent5 59 2" xfId="9803"/>
    <cellStyle name="40% - Accent5 59 2 2" xfId="4274"/>
    <cellStyle name="40% - Accent5 59 2 2 2" xfId="15338"/>
    <cellStyle name="40% - Accent5 59 2 3" xfId="13646"/>
    <cellStyle name="40% - Accent5 59 2 3 2" xfId="15357"/>
    <cellStyle name="40% - Accent5 59 2 4" xfId="15116"/>
    <cellStyle name="40% - Accent5 59 2_BSD2" xfId="17301"/>
    <cellStyle name="40% - Accent5 59 3" xfId="17304"/>
    <cellStyle name="40% - Accent5 59 3 2" xfId="7115"/>
    <cellStyle name="40% - Accent5 59 4" xfId="17306"/>
    <cellStyle name="40% - Accent5 59 4 2" xfId="4983"/>
    <cellStyle name="40% - Accent5 59 5" xfId="15330"/>
    <cellStyle name="40% - Accent5 59 6" xfId="4249"/>
    <cellStyle name="40% - Accent5 59_BSD2" xfId="10190"/>
    <cellStyle name="40% - Accent5 6" xfId="1693"/>
    <cellStyle name="40% - Accent5 6 2" xfId="1694"/>
    <cellStyle name="40% - Accent5 6 2 2" xfId="17313"/>
    <cellStyle name="40% - Accent5 6 2 2 2" xfId="17317"/>
    <cellStyle name="40% - Accent5 6 2 3" xfId="17318"/>
    <cellStyle name="40% - Accent5 6 2 3 2" xfId="5499"/>
    <cellStyle name="40% - Accent5 6 2 4" xfId="17319"/>
    <cellStyle name="40% - Accent5 6 2 5" xfId="17308"/>
    <cellStyle name="40% - Accent5 6 2_BSD2" xfId="5614"/>
    <cellStyle name="40% - Accent5 6 3" xfId="17322"/>
    <cellStyle name="40% - Accent5 6 3 2" xfId="17323"/>
    <cellStyle name="40% - Accent5 6 4" xfId="17325"/>
    <cellStyle name="40% - Accent5 6 4 2" xfId="17327"/>
    <cellStyle name="40% - Accent5 6 5" xfId="17328"/>
    <cellStyle name="40% - Accent5 6 5 2" xfId="17329"/>
    <cellStyle name="40% - Accent5 6 6" xfId="11154"/>
    <cellStyle name="40% - Accent5 6 6 2" xfId="6293"/>
    <cellStyle name="40% - Accent5 6 7" xfId="9122"/>
    <cellStyle name="40% - Accent5 6 8" xfId="9130"/>
    <cellStyle name="40% - Accent5 6 9" xfId="8792"/>
    <cellStyle name="40% - Accent5 6_Annexure" xfId="17330"/>
    <cellStyle name="40% - Accent5 60" xfId="1684"/>
    <cellStyle name="40% - Accent5 60 2" xfId="17201"/>
    <cellStyle name="40% - Accent5 60 2 2" xfId="17206"/>
    <cellStyle name="40% - Accent5 60 3" xfId="17216"/>
    <cellStyle name="40% - Accent5 60 3 2" xfId="14799"/>
    <cellStyle name="40% - Accent5 60 4" xfId="17222"/>
    <cellStyle name="40% - Accent5 60 5" xfId="17199"/>
    <cellStyle name="40% - Accent5 60_BSD2" xfId="17231"/>
    <cellStyle name="40% - Accent5 61" xfId="1686"/>
    <cellStyle name="40% - Accent5 61 2" xfId="15878"/>
    <cellStyle name="40% - Accent5 61 2 2" xfId="17239"/>
    <cellStyle name="40% - Accent5 61 3" xfId="17251"/>
    <cellStyle name="40% - Accent5 61 3 2" xfId="14844"/>
    <cellStyle name="40% - Accent5 61 4" xfId="9913"/>
    <cellStyle name="40% - Accent5 61 5" xfId="17233"/>
    <cellStyle name="40% - Accent5 61_BSD2" xfId="17253"/>
    <cellStyle name="40% - Accent5 62" xfId="1688"/>
    <cellStyle name="40% - Accent5 62 2" xfId="8278"/>
    <cellStyle name="40% - Accent5 62 2 2" xfId="17259"/>
    <cellStyle name="40% - Accent5 62 3" xfId="8293"/>
    <cellStyle name="40% - Accent5 62 3 2" xfId="14895"/>
    <cellStyle name="40% - Accent5 62 4" xfId="17268"/>
    <cellStyle name="40% - Accent5 62 5" xfId="8262"/>
    <cellStyle name="40% - Accent5 62_BSD2" xfId="17273"/>
    <cellStyle name="40% - Accent5 63" xfId="1690"/>
    <cellStyle name="40% - Accent5 63 2" xfId="17278"/>
    <cellStyle name="40% - Accent5 63 2 2" xfId="17282"/>
    <cellStyle name="40% - Accent5 63 3" xfId="17289"/>
    <cellStyle name="40% - Accent5 63 3 2" xfId="5694"/>
    <cellStyle name="40% - Accent5 63 4" xfId="17291"/>
    <cellStyle name="40% - Accent5 63 5" xfId="8306"/>
    <cellStyle name="40% - Accent5 63_BSD2" xfId="17298"/>
    <cellStyle name="40% - Accent5 64" xfId="1692"/>
    <cellStyle name="40% - Accent5 64 2" xfId="9804"/>
    <cellStyle name="40% - Accent5 64 2 2" xfId="4275"/>
    <cellStyle name="40% - Accent5 64 3" xfId="17305"/>
    <cellStyle name="40% - Accent5 64 3 2" xfId="7116"/>
    <cellStyle name="40% - Accent5 64 4" xfId="17307"/>
    <cellStyle name="40% - Accent5 64 5" xfId="4250"/>
    <cellStyle name="40% - Accent5 64_BSD2" xfId="10191"/>
    <cellStyle name="40% - Accent5 65" xfId="1695"/>
    <cellStyle name="40% - Accent5 65 2" xfId="17337"/>
    <cellStyle name="40% - Accent5 65 2 2" xfId="17339"/>
    <cellStyle name="40% - Accent5 65 3" xfId="12760"/>
    <cellStyle name="40% - Accent5 65 3 2" xfId="17341"/>
    <cellStyle name="40% - Accent5 65 4" xfId="12767"/>
    <cellStyle name="40% - Accent5 65 5" xfId="17335"/>
    <cellStyle name="40% - Accent5 65_BSD2" xfId="17345"/>
    <cellStyle name="40% - Accent5 66" xfId="1698"/>
    <cellStyle name="40% - Accent5 66 2" xfId="17351"/>
    <cellStyle name="40% - Accent5 66 2 2" xfId="17354"/>
    <cellStyle name="40% - Accent5 66 3" xfId="7348"/>
    <cellStyle name="40% - Accent5 66 3 2" xfId="17358"/>
    <cellStyle name="40% - Accent5 66 4" xfId="7356"/>
    <cellStyle name="40% - Accent5 66 5" xfId="17348"/>
    <cellStyle name="40% - Accent5 66_BSD2" xfId="17360"/>
    <cellStyle name="40% - Accent5 67" xfId="1700"/>
    <cellStyle name="40% - Accent5 67 2" xfId="17365"/>
    <cellStyle name="40% - Accent5 67 2 2" xfId="17369"/>
    <cellStyle name="40% - Accent5 67 3" xfId="17372"/>
    <cellStyle name="40% - Accent5 67 3 2" xfId="17375"/>
    <cellStyle name="40% - Accent5 67 4" xfId="17378"/>
    <cellStyle name="40% - Accent5 67 5" xfId="17362"/>
    <cellStyle name="40% - Accent5 67_BSD2" xfId="17381"/>
    <cellStyle name="40% - Accent5 68" xfId="1702"/>
    <cellStyle name="40% - Accent5 68 2" xfId="17391"/>
    <cellStyle name="40% - Accent5 68 2 2" xfId="17396"/>
    <cellStyle name="40% - Accent5 68 3" xfId="17399"/>
    <cellStyle name="40% - Accent5 68 3 2" xfId="17403"/>
    <cellStyle name="40% - Accent5 68 4" xfId="17408"/>
    <cellStyle name="40% - Accent5 68 5" xfId="17386"/>
    <cellStyle name="40% - Accent5 68_BSD2" xfId="17413"/>
    <cellStyle name="40% - Accent5 69" xfId="1704"/>
    <cellStyle name="40% - Accent5 69 2" xfId="10194"/>
    <cellStyle name="40% - Accent5 69 2 2" xfId="8317"/>
    <cellStyle name="40% - Accent5 69 3" xfId="17420"/>
    <cellStyle name="40% - Accent5 69 3 2" xfId="8411"/>
    <cellStyle name="40% - Accent5 69 4" xfId="17424"/>
    <cellStyle name="40% - Accent5 69 5" xfId="17417"/>
    <cellStyle name="40% - Accent5 69_BSD2" xfId="17431"/>
    <cellStyle name="40% - Accent5 7" xfId="1706"/>
    <cellStyle name="40% - Accent5 7 10" xfId="17433"/>
    <cellStyle name="40% - Accent5 7 10 2" xfId="17434"/>
    <cellStyle name="40% - Accent5 7 11" xfId="17437"/>
    <cellStyle name="40% - Accent5 7 11 2" xfId="17442"/>
    <cellStyle name="40% - Accent5 7 12" xfId="17444"/>
    <cellStyle name="40% - Accent5 7 13" xfId="17445"/>
    <cellStyle name="40% - Accent5 7 14" xfId="17447"/>
    <cellStyle name="40% - Accent5 7 15" xfId="3454"/>
    <cellStyle name="40% - Accent5 7 2" xfId="1707"/>
    <cellStyle name="40% - Accent5 7 2 2" xfId="11324"/>
    <cellStyle name="40% - Accent5 7 2 2 2" xfId="17450"/>
    <cellStyle name="40% - Accent5 7 2 3" xfId="17451"/>
    <cellStyle name="40% - Accent5 7 2 3 2" xfId="17452"/>
    <cellStyle name="40% - Accent5 7 2 4" xfId="11621"/>
    <cellStyle name="40% - Accent5 7 2 5" xfId="17449"/>
    <cellStyle name="40% - Accent5 7 2_BSD2" xfId="17453"/>
    <cellStyle name="40% - Accent5 7 3" xfId="7631"/>
    <cellStyle name="40% - Accent5 7 3 2" xfId="10101"/>
    <cellStyle name="40% - Accent5 7 4" xfId="7642"/>
    <cellStyle name="40% - Accent5 7 4 2" xfId="10429"/>
    <cellStyle name="40% - Accent5 7 5" xfId="7021"/>
    <cellStyle name="40% - Accent5 7 5 2" xfId="10445"/>
    <cellStyle name="40% - Accent5 7 6" xfId="7030"/>
    <cellStyle name="40% - Accent5 7 6 2" xfId="10452"/>
    <cellStyle name="40% - Accent5 7 7" xfId="10470"/>
    <cellStyle name="40% - Accent5 7 7 2" xfId="11050"/>
    <cellStyle name="40% - Accent5 7 8" xfId="10475"/>
    <cellStyle name="40% - Accent5 7 8 2" xfId="11427"/>
    <cellStyle name="40% - Accent5 7 9" xfId="10479"/>
    <cellStyle name="40% - Accent5 7 9 2" xfId="2996"/>
    <cellStyle name="40% - Accent5 7_Annexure" xfId="17455"/>
    <cellStyle name="40% - Accent5 70" xfId="1696"/>
    <cellStyle name="40% - Accent5 70 2" xfId="17338"/>
    <cellStyle name="40% - Accent5 70 2 2" xfId="17340"/>
    <cellStyle name="40% - Accent5 70 3" xfId="12761"/>
    <cellStyle name="40% - Accent5 70 3 2" xfId="17342"/>
    <cellStyle name="40% - Accent5 70 4" xfId="12768"/>
    <cellStyle name="40% - Accent5 70 5" xfId="17336"/>
    <cellStyle name="40% - Accent5 70_BSD2" xfId="17346"/>
    <cellStyle name="40% - Accent5 71" xfId="1699"/>
    <cellStyle name="40% - Accent5 71 2" xfId="17352"/>
    <cellStyle name="40% - Accent5 71 2 2" xfId="17355"/>
    <cellStyle name="40% - Accent5 71 3" xfId="7349"/>
    <cellStyle name="40% - Accent5 71 3 2" xfId="17359"/>
    <cellStyle name="40% - Accent5 71 4" xfId="7357"/>
    <cellStyle name="40% - Accent5 71 5" xfId="17349"/>
    <cellStyle name="40% - Accent5 71_BSD2" xfId="17361"/>
    <cellStyle name="40% - Accent5 72" xfId="1701"/>
    <cellStyle name="40% - Accent5 72 2" xfId="17366"/>
    <cellStyle name="40% - Accent5 72 2 2" xfId="17370"/>
    <cellStyle name="40% - Accent5 72 3" xfId="17373"/>
    <cellStyle name="40% - Accent5 72 3 2" xfId="17376"/>
    <cellStyle name="40% - Accent5 72 4" xfId="17379"/>
    <cellStyle name="40% - Accent5 72 5" xfId="17363"/>
    <cellStyle name="40% - Accent5 72_BSD2" xfId="17382"/>
    <cellStyle name="40% - Accent5 73" xfId="1703"/>
    <cellStyle name="40% - Accent5 73 2" xfId="17392"/>
    <cellStyle name="40% - Accent5 73 2 2" xfId="17397"/>
    <cellStyle name="40% - Accent5 73 3" xfId="17400"/>
    <cellStyle name="40% - Accent5 73 3 2" xfId="17404"/>
    <cellStyle name="40% - Accent5 73 4" xfId="17409"/>
    <cellStyle name="40% - Accent5 73 5" xfId="17387"/>
    <cellStyle name="40% - Accent5 73_BSD2" xfId="17414"/>
    <cellStyle name="40% - Accent5 74" xfId="1705"/>
    <cellStyle name="40% - Accent5 74 2" xfId="10195"/>
    <cellStyle name="40% - Accent5 74 2 2" xfId="8318"/>
    <cellStyle name="40% - Accent5 74 3" xfId="17421"/>
    <cellStyle name="40% - Accent5 74 3 2" xfId="8412"/>
    <cellStyle name="40% - Accent5 74 4" xfId="17425"/>
    <cellStyle name="40% - Accent5 74 5" xfId="17418"/>
    <cellStyle name="40% - Accent5 74_BSD2" xfId="17432"/>
    <cellStyle name="40% - Accent5 75" xfId="1709"/>
    <cellStyle name="40% - Accent5 75 2" xfId="17461"/>
    <cellStyle name="40% - Accent5 75 2 2" xfId="17464"/>
    <cellStyle name="40% - Accent5 75 3" xfId="17467"/>
    <cellStyle name="40% - Accent5 75 3 2" xfId="17470"/>
    <cellStyle name="40% - Accent5 75 4" xfId="17473"/>
    <cellStyle name="40% - Accent5 75 5" xfId="17458"/>
    <cellStyle name="40% - Accent5 75_BSD2" xfId="6503"/>
    <cellStyle name="40% - Accent5 76" xfId="1712"/>
    <cellStyle name="40% - Accent5 76 2" xfId="17479"/>
    <cellStyle name="40% - Accent5 76 2 2" xfId="17483"/>
    <cellStyle name="40% - Accent5 76 3" xfId="15084"/>
    <cellStyle name="40% - Accent5 76 3 2" xfId="17487"/>
    <cellStyle name="40% - Accent5 76 4" xfId="17490"/>
    <cellStyle name="40% - Accent5 76 5" xfId="17476"/>
    <cellStyle name="40% - Accent5 76_BSD2" xfId="17498"/>
    <cellStyle name="40% - Accent5 77" xfId="1715"/>
    <cellStyle name="40% - Accent5 77 2" xfId="17502"/>
    <cellStyle name="40% - Accent5 77 2 2" xfId="5327"/>
    <cellStyle name="40% - Accent5 77 3" xfId="17504"/>
    <cellStyle name="40% - Accent5 77 3 2" xfId="17508"/>
    <cellStyle name="40% - Accent5 77 4" xfId="17511"/>
    <cellStyle name="40% - Accent5 77 5" xfId="17500"/>
    <cellStyle name="40% - Accent5 77_BSD2" xfId="5109"/>
    <cellStyle name="40% - Accent5 78" xfId="1719"/>
    <cellStyle name="40% - Accent5 78 2" xfId="17518"/>
    <cellStyle name="40% - Accent5 78 2 2" xfId="17520"/>
    <cellStyle name="40% - Accent5 78 3" xfId="17522"/>
    <cellStyle name="40% - Accent5 78 3 2" xfId="6496"/>
    <cellStyle name="40% - Accent5 78 4" xfId="17524"/>
    <cellStyle name="40% - Accent5 78 5" xfId="17515"/>
    <cellStyle name="40% - Accent5 78_BSD2" xfId="17530"/>
    <cellStyle name="40% - Accent5 79" xfId="1721"/>
    <cellStyle name="40% - Accent5 79 2" xfId="17538"/>
    <cellStyle name="40% - Accent5 79 2 2" xfId="9248"/>
    <cellStyle name="40% - Accent5 79 3" xfId="17540"/>
    <cellStyle name="40% - Accent5 79 3 2" xfId="9270"/>
    <cellStyle name="40% - Accent5 79 4" xfId="17541"/>
    <cellStyle name="40% - Accent5 79 5" xfId="17535"/>
    <cellStyle name="40% - Accent5 79_BSD2" xfId="17546"/>
    <cellStyle name="40% - Accent5 8" xfId="1723"/>
    <cellStyle name="40% - Accent5 8 2" xfId="2964"/>
    <cellStyle name="40% - Accent5 8 2 2" xfId="17548"/>
    <cellStyle name="40% - Accent5 8 2 2 2" xfId="17549"/>
    <cellStyle name="40% - Accent5 8 2 3" xfId="17552"/>
    <cellStyle name="40% - Accent5 8 2 3 2" xfId="17553"/>
    <cellStyle name="40% - Accent5 8 2 4" xfId="11656"/>
    <cellStyle name="40% - Accent5 8 2_BSD2" xfId="17554"/>
    <cellStyle name="40% - Accent5 8 3" xfId="3084"/>
    <cellStyle name="40% - Accent5 8 3 2" xfId="5661"/>
    <cellStyle name="40% - Accent5 8 4" xfId="3158"/>
    <cellStyle name="40% - Accent5 8 4 2" xfId="17556"/>
    <cellStyle name="40% - Accent5 8 5" xfId="10578"/>
    <cellStyle name="40% - Accent5 8 6" xfId="10580"/>
    <cellStyle name="40% - Accent5 8 7" xfId="10585"/>
    <cellStyle name="40% - Accent5 8 8" xfId="3473"/>
    <cellStyle name="40% - Accent5 8_BSD2" xfId="17562"/>
    <cellStyle name="40% - Accent5 80" xfId="1710"/>
    <cellStyle name="40% - Accent5 80 2" xfId="17462"/>
    <cellStyle name="40% - Accent5 80 2 2" xfId="17465"/>
    <cellStyle name="40% - Accent5 80 3" xfId="17468"/>
    <cellStyle name="40% - Accent5 80 3 2" xfId="17471"/>
    <cellStyle name="40% - Accent5 80 4" xfId="17474"/>
    <cellStyle name="40% - Accent5 80 5" xfId="17459"/>
    <cellStyle name="40% - Accent5 80_BSD2" xfId="6504"/>
    <cellStyle name="40% - Accent5 81" xfId="1713"/>
    <cellStyle name="40% - Accent5 81 2" xfId="17480"/>
    <cellStyle name="40% - Accent5 81 2 2" xfId="17484"/>
    <cellStyle name="40% - Accent5 81 3" xfId="15085"/>
    <cellStyle name="40% - Accent5 81 3 2" xfId="17488"/>
    <cellStyle name="40% - Accent5 81 4" xfId="17491"/>
    <cellStyle name="40% - Accent5 81 5" xfId="17477"/>
    <cellStyle name="40% - Accent5 81_BSD2" xfId="17499"/>
    <cellStyle name="40% - Accent5 82" xfId="1716"/>
    <cellStyle name="40% - Accent5 82 2" xfId="17503"/>
    <cellStyle name="40% - Accent5 82 2 2" xfId="5328"/>
    <cellStyle name="40% - Accent5 82 3" xfId="17505"/>
    <cellStyle name="40% - Accent5 82 3 2" xfId="17509"/>
    <cellStyle name="40% - Accent5 82 4" xfId="17512"/>
    <cellStyle name="40% - Accent5 82 5" xfId="17501"/>
    <cellStyle name="40% - Accent5 82_BSD2" xfId="5110"/>
    <cellStyle name="40% - Accent5 83" xfId="1720"/>
    <cellStyle name="40% - Accent5 83 2" xfId="17519"/>
    <cellStyle name="40% - Accent5 83 2 2" xfId="17521"/>
    <cellStyle name="40% - Accent5 83 3" xfId="17523"/>
    <cellStyle name="40% - Accent5 83 3 2" xfId="6497"/>
    <cellStyle name="40% - Accent5 83 4" xfId="17525"/>
    <cellStyle name="40% - Accent5 83 5" xfId="17516"/>
    <cellStyle name="40% - Accent5 83_BSD2" xfId="17531"/>
    <cellStyle name="40% - Accent5 84" xfId="1722"/>
    <cellStyle name="40% - Accent5 84 2" xfId="17539"/>
    <cellStyle name="40% - Accent5 84 3" xfId="17536"/>
    <cellStyle name="40% - Accent5 85" xfId="1724"/>
    <cellStyle name="40% - Accent5 85 2" xfId="6906"/>
    <cellStyle name="40% - Accent5 85 3" xfId="17565"/>
    <cellStyle name="40% - Accent5 86" xfId="1726"/>
    <cellStyle name="40% - Accent5 86 2" xfId="17571"/>
    <cellStyle name="40% - Accent5 86 3" xfId="17569"/>
    <cellStyle name="40% - Accent5 87" xfId="1728"/>
    <cellStyle name="40% - Accent5 87 2" xfId="17578"/>
    <cellStyle name="40% - Accent5 87 3" xfId="17575"/>
    <cellStyle name="40% - Accent5 88" xfId="1730"/>
    <cellStyle name="40% - Accent5 88 2" xfId="17584"/>
    <cellStyle name="40% - Accent5 88 3" xfId="17582"/>
    <cellStyle name="40% - Accent5 89" xfId="1732"/>
    <cellStyle name="40% - Accent5 89 2" xfId="17589"/>
    <cellStyle name="40% - Accent5 89 3" xfId="17587"/>
    <cellStyle name="40% - Accent5 9" xfId="1734"/>
    <cellStyle name="40% - Accent5 9 2" xfId="17594"/>
    <cellStyle name="40% - Accent5 9 2 2" xfId="17596"/>
    <cellStyle name="40% - Accent5 9 2 2 2" xfId="17598"/>
    <cellStyle name="40% - Accent5 9 2 3" xfId="17599"/>
    <cellStyle name="40% - Accent5 9 2 3 2" xfId="17601"/>
    <cellStyle name="40% - Accent5 9 2 4" xfId="17603"/>
    <cellStyle name="40% - Accent5 9 2_BSD2" xfId="17605"/>
    <cellStyle name="40% - Accent5 9 3" xfId="7666"/>
    <cellStyle name="40% - Accent5 9 3 2" xfId="10661"/>
    <cellStyle name="40% - Accent5 9 4" xfId="7672"/>
    <cellStyle name="40% - Accent5 9 4 2" xfId="17606"/>
    <cellStyle name="40% - Accent5 9 5" xfId="10670"/>
    <cellStyle name="40% - Accent5 9 6" xfId="10674"/>
    <cellStyle name="40% - Accent5 9 7" xfId="10677"/>
    <cellStyle name="40% - Accent5 9 8" xfId="3502"/>
    <cellStyle name="40% - Accent5 9_BSD2" xfId="17609"/>
    <cellStyle name="40% - Accent5 90" xfId="1725"/>
    <cellStyle name="40% - Accent5 91" xfId="1727"/>
    <cellStyle name="40% - Accent5 92" xfId="1729"/>
    <cellStyle name="40% - Accent5 93" xfId="1731"/>
    <cellStyle name="40% - Accent5 94" xfId="1733"/>
    <cellStyle name="40% - Accent5 95" xfId="1735"/>
    <cellStyle name="40% - Accent5 96" xfId="1736"/>
    <cellStyle name="40% - Accent5 97" xfId="1737"/>
    <cellStyle name="40% - Accent5 98" xfId="1738"/>
    <cellStyle name="40% - Accent5 99" xfId="1740"/>
    <cellStyle name="40% - Accent6 10" xfId="41"/>
    <cellStyle name="40% - Accent6 10 2" xfId="17610"/>
    <cellStyle name="40% - Accent6 10 2 2" xfId="17612"/>
    <cellStyle name="40% - Accent6 10 2 2 2" xfId="10397"/>
    <cellStyle name="40% - Accent6 10 2 3" xfId="13935"/>
    <cellStyle name="40% - Accent6 10 2 3 2" xfId="13943"/>
    <cellStyle name="40% - Accent6 10 2 4" xfId="13947"/>
    <cellStyle name="40% - Accent6 10 2_BSD2" xfId="17617"/>
    <cellStyle name="40% - Accent6 10 3" xfId="16880"/>
    <cellStyle name="40% - Accent6 10 3 2" xfId="12060"/>
    <cellStyle name="40% - Accent6 10 4" xfId="17619"/>
    <cellStyle name="40% - Accent6 10 4 2" xfId="12919"/>
    <cellStyle name="40% - Accent6 10 5" xfId="17620"/>
    <cellStyle name="40% - Accent6 10 6" xfId="11485"/>
    <cellStyle name="40% - Accent6 10 7" xfId="9378"/>
    <cellStyle name="40% - Accent6 10 8" xfId="14267"/>
    <cellStyle name="40% - Accent6 10_BSD2" xfId="17621"/>
    <cellStyle name="40% - Accent6 100" xfId="1250"/>
    <cellStyle name="40% - Accent6 101" xfId="1741"/>
    <cellStyle name="40% - Accent6 102" xfId="1742"/>
    <cellStyle name="40% - Accent6 11" xfId="1743"/>
    <cellStyle name="40% - Accent6 11 2" xfId="17625"/>
    <cellStyle name="40% - Accent6 11 2 2" xfId="16642"/>
    <cellStyle name="40% - Accent6 11 2 2 2" xfId="17627"/>
    <cellStyle name="40% - Accent6 11 2 3" xfId="13968"/>
    <cellStyle name="40% - Accent6 11 2 3 2" xfId="13972"/>
    <cellStyle name="40% - Accent6 11 2 4" xfId="13977"/>
    <cellStyle name="40% - Accent6 11 2_BSD2" xfId="10232"/>
    <cellStyle name="40% - Accent6 11 3" xfId="17628"/>
    <cellStyle name="40% - Accent6 11 3 2" xfId="3374"/>
    <cellStyle name="40% - Accent6 11 4" xfId="9978"/>
    <cellStyle name="40% - Accent6 11 4 2" xfId="17630"/>
    <cellStyle name="40% - Accent6 11 5" xfId="7481"/>
    <cellStyle name="40% - Accent6 11 6" xfId="7483"/>
    <cellStyle name="40% - Accent6 11 7" xfId="13813"/>
    <cellStyle name="40% - Accent6 11 8" xfId="14274"/>
    <cellStyle name="40% - Accent6 11_BSD2" xfId="7220"/>
    <cellStyle name="40% - Accent6 12" xfId="1744"/>
    <cellStyle name="40% - Accent6 12 2" xfId="3339"/>
    <cellStyle name="40% - Accent6 12 2 2" xfId="4292"/>
    <cellStyle name="40% - Accent6 12 2 2 2" xfId="10288"/>
    <cellStyle name="40% - Accent6 12 2 3" xfId="10292"/>
    <cellStyle name="40% - Accent6 12 2 3 2" xfId="4357"/>
    <cellStyle name="40% - Accent6 12 2 4" xfId="3807"/>
    <cellStyle name="40% - Accent6 12 2_BSD2" xfId="17631"/>
    <cellStyle name="40% - Accent6 12 3" xfId="8465"/>
    <cellStyle name="40% - Accent6 12 3 2" xfId="10295"/>
    <cellStyle name="40% - Accent6 12 4" xfId="3371"/>
    <cellStyle name="40% - Accent6 12 4 2" xfId="2738"/>
    <cellStyle name="40% - Accent6 12 5" xfId="10313"/>
    <cellStyle name="40% - Accent6 12 6" xfId="10325"/>
    <cellStyle name="40% - Accent6 12 7" xfId="10344"/>
    <cellStyle name="40% - Accent6 12 8" xfId="8460"/>
    <cellStyle name="40% - Accent6 12_BSD2" xfId="17639"/>
    <cellStyle name="40% - Accent6 13" xfId="1745"/>
    <cellStyle name="40% - Accent6 13 2" xfId="4121"/>
    <cellStyle name="40% - Accent6 13 2 2" xfId="10803"/>
    <cellStyle name="40% - Accent6 13 2 2 2" xfId="10812"/>
    <cellStyle name="40% - Accent6 13 2 3" xfId="10824"/>
    <cellStyle name="40% - Accent6 13 2 3 2" xfId="11046"/>
    <cellStyle name="40% - Accent6 13 2 4" xfId="7502"/>
    <cellStyle name="40% - Accent6 13 2_BSD2" xfId="17640"/>
    <cellStyle name="40% - Accent6 13 3" xfId="6621"/>
    <cellStyle name="40% - Accent6 13 3 2" xfId="10831"/>
    <cellStyle name="40% - Accent6 13 4" xfId="6630"/>
    <cellStyle name="40% - Accent6 13 4 2" xfId="10884"/>
    <cellStyle name="40% - Accent6 13 5" xfId="4031"/>
    <cellStyle name="40% - Accent6 13 6" xfId="5041"/>
    <cellStyle name="40% - Accent6 13 7" xfId="5055"/>
    <cellStyle name="40% - Accent6 13 8" xfId="8479"/>
    <cellStyle name="40% - Accent6 13_BSD2" xfId="6856"/>
    <cellStyle name="40% - Accent6 14" xfId="1746"/>
    <cellStyle name="40% - Accent6 14 2" xfId="6222"/>
    <cellStyle name="40% - Accent6 14 2 2" xfId="17642"/>
    <cellStyle name="40% - Accent6 14 2 2 2" xfId="9214"/>
    <cellStyle name="40% - Accent6 14 2 3" xfId="14148"/>
    <cellStyle name="40% - Accent6 14 2 3 2" xfId="4379"/>
    <cellStyle name="40% - Accent6 14 2 4" xfId="14151"/>
    <cellStyle name="40% - Accent6 14 2_BSD2" xfId="6878"/>
    <cellStyle name="40% - Accent6 14 3" xfId="4745"/>
    <cellStyle name="40% - Accent6 14 3 2" xfId="12140"/>
    <cellStyle name="40% - Accent6 14 4" xfId="17643"/>
    <cellStyle name="40% - Accent6 14 4 2" xfId="17646"/>
    <cellStyle name="40% - Accent6 14 5" xfId="15397"/>
    <cellStyle name="40% - Accent6 14 6" xfId="12211"/>
    <cellStyle name="40% - Accent6 14 7" xfId="12219"/>
    <cellStyle name="40% - Accent6 14 8" xfId="6217"/>
    <cellStyle name="40% - Accent6 14_BSD2" xfId="17651"/>
    <cellStyle name="40% - Accent6 15" xfId="1747"/>
    <cellStyle name="40% - Accent6 15 2" xfId="16568"/>
    <cellStyle name="40% - Accent6 15 2 2" xfId="16572"/>
    <cellStyle name="40% - Accent6 15 2 2 2" xfId="11253"/>
    <cellStyle name="40% - Accent6 15 2 3" xfId="14193"/>
    <cellStyle name="40% - Accent6 15 2 3 2" xfId="14197"/>
    <cellStyle name="40% - Accent6 15 2 4" xfId="14204"/>
    <cellStyle name="40% - Accent6 15 2_BSD2" xfId="9438"/>
    <cellStyle name="40% - Accent6 15 3" xfId="12809"/>
    <cellStyle name="40% - Accent6 15 3 2" xfId="12173"/>
    <cellStyle name="40% - Accent6 15 4" xfId="7697"/>
    <cellStyle name="40% - Accent6 15 4 2" xfId="17653"/>
    <cellStyle name="40% - Accent6 15 5" xfId="15411"/>
    <cellStyle name="40% - Accent6 15 6" xfId="4888"/>
    <cellStyle name="40% - Accent6 15_BSD2" xfId="16579"/>
    <cellStyle name="40% - Accent6 16" xfId="1750"/>
    <cellStyle name="40% - Accent6 16 2" xfId="13820"/>
    <cellStyle name="40% - Accent6 16 2 2" xfId="5046"/>
    <cellStyle name="40% - Accent6 16 2 2 2" xfId="10908"/>
    <cellStyle name="40% - Accent6 16 2 3" xfId="10920"/>
    <cellStyle name="40% - Accent6 16 2 3 2" xfId="9023"/>
    <cellStyle name="40% - Accent6 16 2 4" xfId="10962"/>
    <cellStyle name="40% - Accent6 16 2_BSD2" xfId="17655"/>
    <cellStyle name="40% - Accent6 16 3" xfId="7689"/>
    <cellStyle name="40% - Accent6 16 3 2" xfId="12213"/>
    <cellStyle name="40% - Accent6 16 4" xfId="7694"/>
    <cellStyle name="40% - Accent6 16 4 2" xfId="17660"/>
    <cellStyle name="40% - Accent6 16 5" xfId="15417"/>
    <cellStyle name="40% - Accent6 16 6" xfId="6093"/>
    <cellStyle name="40% - Accent6 16_BSD2" xfId="3005"/>
    <cellStyle name="40% - Accent6 17" xfId="1752"/>
    <cellStyle name="40% - Accent6 17 2" xfId="11099"/>
    <cellStyle name="40% - Accent6 17 2 2" xfId="11111"/>
    <cellStyle name="40% - Accent6 17 2 2 2" xfId="11114"/>
    <cellStyle name="40% - Accent6 17 2 3" xfId="11123"/>
    <cellStyle name="40% - Accent6 17 2 3 2" xfId="6986"/>
    <cellStyle name="40% - Accent6 17 2 4" xfId="11129"/>
    <cellStyle name="40% - Accent6 17 2_BSD2" xfId="17662"/>
    <cellStyle name="40% - Accent6 17 3" xfId="11136"/>
    <cellStyle name="40% - Accent6 17 3 2" xfId="11141"/>
    <cellStyle name="40% - Accent6 17 4" xfId="11164"/>
    <cellStyle name="40% - Accent6 17 4 2" xfId="11172"/>
    <cellStyle name="40% - Accent6 17 5" xfId="11184"/>
    <cellStyle name="40% - Accent6 17 6" xfId="16583"/>
    <cellStyle name="40% - Accent6 17_BSD2" xfId="17668"/>
    <cellStyle name="40% - Accent6 18" xfId="1754"/>
    <cellStyle name="40% - Accent6 18 2" xfId="11268"/>
    <cellStyle name="40% - Accent6 18 2 2" xfId="11607"/>
    <cellStyle name="40% - Accent6 18 2 2 2" xfId="11613"/>
    <cellStyle name="40% - Accent6 18 2 3" xfId="11626"/>
    <cellStyle name="40% - Accent6 18 2 3 2" xfId="14313"/>
    <cellStyle name="40% - Accent6 18 2 4" xfId="11634"/>
    <cellStyle name="40% - Accent6 18 2_BSD2" xfId="17670"/>
    <cellStyle name="40% - Accent6 18 3" xfId="3586"/>
    <cellStyle name="40% - Accent6 18 3 2" xfId="11641"/>
    <cellStyle name="40% - Accent6 18 4" xfId="3631"/>
    <cellStyle name="40% - Accent6 18 4 2" xfId="11688"/>
    <cellStyle name="40% - Accent6 18 5" xfId="11699"/>
    <cellStyle name="40% - Accent6 18 6" xfId="16589"/>
    <cellStyle name="40% - Accent6 18_BSD2" xfId="8010"/>
    <cellStyle name="40% - Accent6 19" xfId="1756"/>
    <cellStyle name="40% - Accent6 19 2" xfId="17673"/>
    <cellStyle name="40% - Accent6 19 2 2" xfId="17677"/>
    <cellStyle name="40% - Accent6 19 2 2 2" xfId="17684"/>
    <cellStyle name="40% - Accent6 19 2 3" xfId="14339"/>
    <cellStyle name="40% - Accent6 19 2 3 2" xfId="14353"/>
    <cellStyle name="40% - Accent6 19 2 4" xfId="14355"/>
    <cellStyle name="40% - Accent6 19 2_BSD2" xfId="17687"/>
    <cellStyle name="40% - Accent6 19 3" xfId="17689"/>
    <cellStyle name="40% - Accent6 19 3 2" xfId="7938"/>
    <cellStyle name="40% - Accent6 19 4" xfId="17693"/>
    <cellStyle name="40% - Accent6 19 4 2" xfId="17697"/>
    <cellStyle name="40% - Accent6 19 5" xfId="6579"/>
    <cellStyle name="40% - Accent6 19 6" xfId="11386"/>
    <cellStyle name="40% - Accent6 19_BSD2" xfId="17182"/>
    <cellStyle name="40% - Accent6 2" xfId="1758"/>
    <cellStyle name="40% - Accent6 2 10" xfId="9086"/>
    <cellStyle name="40% - Accent6 2 10 2" xfId="9089"/>
    <cellStyle name="40% - Accent6 2 11" xfId="9118"/>
    <cellStyle name="40% - Accent6 2 12" xfId="9141"/>
    <cellStyle name="40% - Accent6 2 13" xfId="4407"/>
    <cellStyle name="40% - Accent6 2 14" xfId="4414"/>
    <cellStyle name="40% - Accent6 2 2" xfId="1617"/>
    <cellStyle name="40% - Accent6 2 2 2" xfId="416"/>
    <cellStyle name="40% - Accent6 2 2 2 2" xfId="17699"/>
    <cellStyle name="40% - Accent6 2 2 2 3" xfId="8683"/>
    <cellStyle name="40% - Accent6 2 2 3" xfId="8686"/>
    <cellStyle name="40% - Accent6 2 2 3 2" xfId="17700"/>
    <cellStyle name="40% - Accent6 2 2 3 3" xfId="17701"/>
    <cellStyle name="40% - Accent6 2 2 4" xfId="16676"/>
    <cellStyle name="40% - Accent6 2 2 4 2" xfId="16681"/>
    <cellStyle name="40% - Accent6 2 2 5" xfId="4477"/>
    <cellStyle name="40% - Accent6 2 2 6" xfId="4566"/>
    <cellStyle name="40% - Accent6 2 2 7" xfId="15317"/>
    <cellStyle name="40% - Accent6 2 2 8" xfId="17698"/>
    <cellStyle name="40% - Accent6 2 2_BSD2" xfId="17703"/>
    <cellStyle name="40% - Accent6 2 3" xfId="1759"/>
    <cellStyle name="40% - Accent6 2 3 2" xfId="8701"/>
    <cellStyle name="40% - Accent6 2 3 2 2" xfId="17706"/>
    <cellStyle name="40% - Accent6 2 3 2 3" xfId="17707"/>
    <cellStyle name="40% - Accent6 2 3 3" xfId="8706"/>
    <cellStyle name="40% - Accent6 2 3 3 2" xfId="17710"/>
    <cellStyle name="40% - Accent6 2 3 3 3" xfId="17711"/>
    <cellStyle name="40% - Accent6 2 3 4" xfId="16696"/>
    <cellStyle name="40% - Accent6 2 3 5" xfId="16705"/>
    <cellStyle name="40% - Accent6 2 3 6" xfId="16710"/>
    <cellStyle name="40% - Accent6 2 3 7" xfId="16715"/>
    <cellStyle name="40% - Accent6 2 3 8" xfId="17704"/>
    <cellStyle name="40% - Accent6 2 3_BSD2" xfId="6007"/>
    <cellStyle name="40% - Accent6 2 4" xfId="1760"/>
    <cellStyle name="40% - Accent6 2 4 2" xfId="5412"/>
    <cellStyle name="40% - Accent6 2 4 2 2" xfId="17712"/>
    <cellStyle name="40% - Accent6 2 4 2 3" xfId="17713"/>
    <cellStyle name="40% - Accent6 2 4 3" xfId="4573"/>
    <cellStyle name="40% - Accent6 2 4 3 2" xfId="17714"/>
    <cellStyle name="40% - Accent6 2 4 4" xfId="16726"/>
    <cellStyle name="40% - Accent6 2 4 5" xfId="16733"/>
    <cellStyle name="40% - Accent6 2 4 6" xfId="16736"/>
    <cellStyle name="40% - Accent6 2 4 7" xfId="5169"/>
    <cellStyle name="40% - Accent6 2 4_BSD2" xfId="3317"/>
    <cellStyle name="40% - Accent6 2 5" xfId="1761"/>
    <cellStyle name="40% - Accent6 2 5 2" xfId="8082"/>
    <cellStyle name="40% - Accent6 2 5 2 2" xfId="17718"/>
    <cellStyle name="40% - Accent6 2 5 3" xfId="9472"/>
    <cellStyle name="40% - Accent6 2 5 3 2" xfId="17719"/>
    <cellStyle name="40% - Accent6 2 5 4" xfId="9475"/>
    <cellStyle name="40% - Accent6 2 5 5" xfId="5936"/>
    <cellStyle name="40% - Accent6 2 5 6" xfId="5425"/>
    <cellStyle name="40% - Accent6 2 6" xfId="5433"/>
    <cellStyle name="40% - Accent6 2 6 2" xfId="5388"/>
    <cellStyle name="40% - Accent6 2 6 3" xfId="17720"/>
    <cellStyle name="40% - Accent6 2 6 4" xfId="16800"/>
    <cellStyle name="40% - Accent6 2 6 5" xfId="16805"/>
    <cellStyle name="40% - Accent6 2 7" xfId="15160"/>
    <cellStyle name="40% - Accent6 2 7 2" xfId="8751"/>
    <cellStyle name="40% - Accent6 2 7 3" xfId="17722"/>
    <cellStyle name="40% - Accent6 2 7 4" xfId="13531"/>
    <cellStyle name="40% - Accent6 2 7 5" xfId="16824"/>
    <cellStyle name="40% - Accent6 2 8" xfId="17724"/>
    <cellStyle name="40% - Accent6 2 8 2" xfId="8757"/>
    <cellStyle name="40% - Accent6 2 8 2 2" xfId="17725"/>
    <cellStyle name="40% - Accent6 2 8 3" xfId="17726"/>
    <cellStyle name="40% - Accent6 2 8 4" xfId="16834"/>
    <cellStyle name="40% - Accent6 2 8 5" xfId="16844"/>
    <cellStyle name="40% - Accent6 2 8_BSD2" xfId="9774"/>
    <cellStyle name="40% - Accent6 2 9" xfId="17727"/>
    <cellStyle name="40% - Accent6 2 9 2" xfId="8803"/>
    <cellStyle name="40% - Accent6 2 9 3" xfId="17728"/>
    <cellStyle name="40% - Accent6 2 9 4" xfId="6590"/>
    <cellStyle name="40% - Accent6 2_April 2009 Report" xfId="17732"/>
    <cellStyle name="40% - Accent6 20" xfId="1748"/>
    <cellStyle name="40% - Accent6 20 2" xfId="16567"/>
    <cellStyle name="40% - Accent6 20 2 2" xfId="16571"/>
    <cellStyle name="40% - Accent6 20 2 2 2" xfId="11252"/>
    <cellStyle name="40% - Accent6 20 2 3" xfId="14192"/>
    <cellStyle name="40% - Accent6 20 2 3 2" xfId="14196"/>
    <cellStyle name="40% - Accent6 20 2 4" xfId="14203"/>
    <cellStyle name="40% - Accent6 20 2_BSD2" xfId="9436"/>
    <cellStyle name="40% - Accent6 20 3" xfId="12808"/>
    <cellStyle name="40% - Accent6 20 3 2" xfId="12172"/>
    <cellStyle name="40% - Accent6 20 4" xfId="7696"/>
    <cellStyle name="40% - Accent6 20 4 2" xfId="17652"/>
    <cellStyle name="40% - Accent6 20 5" xfId="15408"/>
    <cellStyle name="40% - Accent6 20 6" xfId="4887"/>
    <cellStyle name="40% - Accent6 20_BSD2" xfId="16578"/>
    <cellStyle name="40% - Accent6 21" xfId="1751"/>
    <cellStyle name="40% - Accent6 21 2" xfId="13819"/>
    <cellStyle name="40% - Accent6 21 2 2" xfId="5045"/>
    <cellStyle name="40% - Accent6 21 2 2 2" xfId="10907"/>
    <cellStyle name="40% - Accent6 21 2 3" xfId="10919"/>
    <cellStyle name="40% - Accent6 21 2 3 2" xfId="9022"/>
    <cellStyle name="40% - Accent6 21 2 4" xfId="10960"/>
    <cellStyle name="40% - Accent6 21 2_BSD2" xfId="17654"/>
    <cellStyle name="40% - Accent6 21 3" xfId="7688"/>
    <cellStyle name="40% - Accent6 21 3 2" xfId="12212"/>
    <cellStyle name="40% - Accent6 21 4" xfId="7693"/>
    <cellStyle name="40% - Accent6 21 4 2" xfId="17659"/>
    <cellStyle name="40% - Accent6 21 5" xfId="15414"/>
    <cellStyle name="40% - Accent6 21 6" xfId="6092"/>
    <cellStyle name="40% - Accent6 21_BSD2" xfId="3004"/>
    <cellStyle name="40% - Accent6 22" xfId="1753"/>
    <cellStyle name="40% - Accent6 22 2" xfId="11098"/>
    <cellStyle name="40% - Accent6 22 2 2" xfId="11110"/>
    <cellStyle name="40% - Accent6 22 2 2 2" xfId="11113"/>
    <cellStyle name="40% - Accent6 22 2 3" xfId="11122"/>
    <cellStyle name="40% - Accent6 22 2 3 2" xfId="6984"/>
    <cellStyle name="40% - Accent6 22 2 4" xfId="11128"/>
    <cellStyle name="40% - Accent6 22 2_BSD2" xfId="17661"/>
    <cellStyle name="40% - Accent6 22 3" xfId="11135"/>
    <cellStyle name="40% - Accent6 22 3 2" xfId="11140"/>
    <cellStyle name="40% - Accent6 22 4" xfId="11163"/>
    <cellStyle name="40% - Accent6 22 4 2" xfId="11171"/>
    <cellStyle name="40% - Accent6 22 5" xfId="11183"/>
    <cellStyle name="40% - Accent6 22 6" xfId="16582"/>
    <cellStyle name="40% - Accent6 22_BSD2" xfId="17667"/>
    <cellStyle name="40% - Accent6 23" xfId="1755"/>
    <cellStyle name="40% - Accent6 23 2" xfId="11267"/>
    <cellStyle name="40% - Accent6 23 2 2" xfId="11606"/>
    <cellStyle name="40% - Accent6 23 2 2 2" xfId="11612"/>
    <cellStyle name="40% - Accent6 23 2 3" xfId="11625"/>
    <cellStyle name="40% - Accent6 23 2 3 2" xfId="14312"/>
    <cellStyle name="40% - Accent6 23 2 4" xfId="11633"/>
    <cellStyle name="40% - Accent6 23 2_BSD2" xfId="17669"/>
    <cellStyle name="40% - Accent6 23 3" xfId="3585"/>
    <cellStyle name="40% - Accent6 23 3 2" xfId="11640"/>
    <cellStyle name="40% - Accent6 23 4" xfId="3630"/>
    <cellStyle name="40% - Accent6 23 4 2" xfId="11687"/>
    <cellStyle name="40% - Accent6 23 5" xfId="11698"/>
    <cellStyle name="40% - Accent6 23 6" xfId="16588"/>
    <cellStyle name="40% - Accent6 23_BSD2" xfId="8009"/>
    <cellStyle name="40% - Accent6 24" xfId="1757"/>
    <cellStyle name="40% - Accent6 24 2" xfId="17672"/>
    <cellStyle name="40% - Accent6 24 2 2" xfId="17676"/>
    <cellStyle name="40% - Accent6 24 2 2 2" xfId="17683"/>
    <cellStyle name="40% - Accent6 24 2 3" xfId="14338"/>
    <cellStyle name="40% - Accent6 24 2 3 2" xfId="14352"/>
    <cellStyle name="40% - Accent6 24 2 4" xfId="14354"/>
    <cellStyle name="40% - Accent6 24 2_BSD2" xfId="17686"/>
    <cellStyle name="40% - Accent6 24 3" xfId="17688"/>
    <cellStyle name="40% - Accent6 24 3 2" xfId="7937"/>
    <cellStyle name="40% - Accent6 24 4" xfId="17692"/>
    <cellStyle name="40% - Accent6 24 4 2" xfId="17696"/>
    <cellStyle name="40% - Accent6 24 5" xfId="6578"/>
    <cellStyle name="40% - Accent6 24 6" xfId="11385"/>
    <cellStyle name="40% - Accent6 24_BSD2" xfId="17181"/>
    <cellStyle name="40% - Accent6 25" xfId="1763"/>
    <cellStyle name="40% - Accent6 25 2" xfId="17736"/>
    <cellStyle name="40% - Accent6 25 2 2" xfId="17738"/>
    <cellStyle name="40% - Accent6 25 2 2 2" xfId="17740"/>
    <cellStyle name="40% - Accent6 25 2 3" xfId="14394"/>
    <cellStyle name="40% - Accent6 25 2 3 2" xfId="14398"/>
    <cellStyle name="40% - Accent6 25 2 4" xfId="14402"/>
    <cellStyle name="40% - Accent6 25 2_BSD2" xfId="4225"/>
    <cellStyle name="40% - Accent6 25 3" xfId="17742"/>
    <cellStyle name="40% - Accent6 25 3 2" xfId="17745"/>
    <cellStyle name="40% - Accent6 25 4" xfId="17747"/>
    <cellStyle name="40% - Accent6 25 4 2" xfId="17750"/>
    <cellStyle name="40% - Accent6 25 5" xfId="17752"/>
    <cellStyle name="40% - Accent6 25 6" xfId="9309"/>
    <cellStyle name="40% - Accent6 25_BSD2" xfId="17754"/>
    <cellStyle name="40% - Accent6 26" xfId="1765"/>
    <cellStyle name="40% - Accent6 26 2" xfId="17756"/>
    <cellStyle name="40% - Accent6 26 2 2" xfId="17758"/>
    <cellStyle name="40% - Accent6 26 2 2 2" xfId="17761"/>
    <cellStyle name="40% - Accent6 26 2 3" xfId="14434"/>
    <cellStyle name="40% - Accent6 26 2 3 2" xfId="14436"/>
    <cellStyle name="40% - Accent6 26 2 4" xfId="14444"/>
    <cellStyle name="40% - Accent6 26 2_BSD2" xfId="17764"/>
    <cellStyle name="40% - Accent6 26 3" xfId="17766"/>
    <cellStyle name="40% - Accent6 26 3 2" xfId="17768"/>
    <cellStyle name="40% - Accent6 26 4" xfId="17770"/>
    <cellStyle name="40% - Accent6 26 4 2" xfId="17775"/>
    <cellStyle name="40% - Accent6 26 5" xfId="3023"/>
    <cellStyle name="40% - Accent6 26 6" xfId="9317"/>
    <cellStyle name="40% - Accent6 26_BSD2" xfId="4401"/>
    <cellStyle name="40% - Accent6 27" xfId="1767"/>
    <cellStyle name="40% - Accent6 27 2" xfId="17779"/>
    <cellStyle name="40% - Accent6 27 2 2" xfId="17784"/>
    <cellStyle name="40% - Accent6 27 2 2 2" xfId="15296"/>
    <cellStyle name="40% - Accent6 27 2 3" xfId="14525"/>
    <cellStyle name="40% - Accent6 27 2 3 2" xfId="7587"/>
    <cellStyle name="40% - Accent6 27 2 4" xfId="14531"/>
    <cellStyle name="40% - Accent6 27 2_BSD2" xfId="13241"/>
    <cellStyle name="40% - Accent6 27 3" xfId="17786"/>
    <cellStyle name="40% - Accent6 27 3 2" xfId="17788"/>
    <cellStyle name="40% - Accent6 27 4" xfId="17794"/>
    <cellStyle name="40% - Accent6 27 4 2" xfId="17797"/>
    <cellStyle name="40% - Accent6 27 5" xfId="17799"/>
    <cellStyle name="40% - Accent6 27 6" xfId="17777"/>
    <cellStyle name="40% - Accent6 27_BSD2" xfId="17803"/>
    <cellStyle name="40% - Accent6 28" xfId="1769"/>
    <cellStyle name="40% - Accent6 28 2" xfId="17807"/>
    <cellStyle name="40% - Accent6 28 2 2" xfId="17811"/>
    <cellStyle name="40% - Accent6 28 2 2 2" xfId="17816"/>
    <cellStyle name="40% - Accent6 28 2 3" xfId="9587"/>
    <cellStyle name="40% - Accent6 28 2 3 2" xfId="12305"/>
    <cellStyle name="40% - Accent6 28 2 4" xfId="12359"/>
    <cellStyle name="40% - Accent6 28 2_BSD2" xfId="14422"/>
    <cellStyle name="40% - Accent6 28 3" xfId="17818"/>
    <cellStyle name="40% - Accent6 28 3 2" xfId="17824"/>
    <cellStyle name="40% - Accent6 28 4" xfId="17828"/>
    <cellStyle name="40% - Accent6 28 4 2" xfId="17832"/>
    <cellStyle name="40% - Accent6 28 5" xfId="17836"/>
    <cellStyle name="40% - Accent6 28 6" xfId="17805"/>
    <cellStyle name="40% - Accent6 28_BSD2" xfId="2815"/>
    <cellStyle name="40% - Accent6 29" xfId="1771"/>
    <cellStyle name="40% - Accent6 29 2" xfId="17843"/>
    <cellStyle name="40% - Accent6 29 2 2" xfId="17846"/>
    <cellStyle name="40% - Accent6 29 2 2 2" xfId="17849"/>
    <cellStyle name="40% - Accent6 29 2 3" xfId="14575"/>
    <cellStyle name="40% - Accent6 29 2 3 2" xfId="14583"/>
    <cellStyle name="40% - Accent6 29 2 4" xfId="14587"/>
    <cellStyle name="40% - Accent6 29 2_BSD2" xfId="15948"/>
    <cellStyle name="40% - Accent6 29 3" xfId="17852"/>
    <cellStyle name="40% - Accent6 29 3 2" xfId="17855"/>
    <cellStyle name="40% - Accent6 29 4" xfId="17858"/>
    <cellStyle name="40% - Accent6 29 4 2" xfId="17861"/>
    <cellStyle name="40% - Accent6 29 5" xfId="17864"/>
    <cellStyle name="40% - Accent6 29 6" xfId="17840"/>
    <cellStyle name="40% - Accent6 29_BSD2" xfId="17867"/>
    <cellStyle name="40% - Accent6 3" xfId="1773"/>
    <cellStyle name="40% - Accent6 3 2" xfId="83"/>
    <cellStyle name="40% - Accent6 3 2 2" xfId="546"/>
    <cellStyle name="40% - Accent6 3 2 2 2" xfId="17155"/>
    <cellStyle name="40% - Accent6 3 2 3" xfId="17868"/>
    <cellStyle name="40% - Accent6 3 2 4" xfId="3030"/>
    <cellStyle name="40% - Accent6 3 3" xfId="93"/>
    <cellStyle name="40% - Accent6 3 3 2" xfId="17870"/>
    <cellStyle name="40% - Accent6 3 3 3" xfId="17871"/>
    <cellStyle name="40% - Accent6 3 3 4" xfId="3075"/>
    <cellStyle name="40% - Accent6 3 4" xfId="3155"/>
    <cellStyle name="40% - Accent6 3 4 2" xfId="17873"/>
    <cellStyle name="40% - Accent6 3 5" xfId="3182"/>
    <cellStyle name="40% - Accent6 3 5 2" xfId="3303"/>
    <cellStyle name="40% - Accent6 3 6" xfId="3244"/>
    <cellStyle name="40% - Accent6 3 7" xfId="3306"/>
    <cellStyle name="40% - Accent6 3 8" xfId="17875"/>
    <cellStyle name="40% - Accent6 3_Annexure" xfId="17876"/>
    <cellStyle name="40% - Accent6 30" xfId="1764"/>
    <cellStyle name="40% - Accent6 30 2" xfId="17735"/>
    <cellStyle name="40% - Accent6 30 2 2" xfId="17737"/>
    <cellStyle name="40% - Accent6 30 2 2 2" xfId="17739"/>
    <cellStyle name="40% - Accent6 30 2 3" xfId="14393"/>
    <cellStyle name="40% - Accent6 30 2 3 2" xfId="14397"/>
    <cellStyle name="40% - Accent6 30 2 4" xfId="14401"/>
    <cellStyle name="40% - Accent6 30 2_BSD2" xfId="4224"/>
    <cellStyle name="40% - Accent6 30 3" xfId="17741"/>
    <cellStyle name="40% - Accent6 30 3 2" xfId="17744"/>
    <cellStyle name="40% - Accent6 30 4" xfId="17746"/>
    <cellStyle name="40% - Accent6 30 4 2" xfId="17749"/>
    <cellStyle name="40% - Accent6 30 5" xfId="17751"/>
    <cellStyle name="40% - Accent6 30 6" xfId="9308"/>
    <cellStyle name="40% - Accent6 30_BSD2" xfId="17753"/>
    <cellStyle name="40% - Accent6 31" xfId="1766"/>
    <cellStyle name="40% - Accent6 31 2" xfId="17755"/>
    <cellStyle name="40% - Accent6 31 2 2" xfId="17757"/>
    <cellStyle name="40% - Accent6 31 2 2 2" xfId="17760"/>
    <cellStyle name="40% - Accent6 31 2 3" xfId="14433"/>
    <cellStyle name="40% - Accent6 31 2 3 2" xfId="14435"/>
    <cellStyle name="40% - Accent6 31 2 4" xfId="14443"/>
    <cellStyle name="40% - Accent6 31 2_BSD2" xfId="17763"/>
    <cellStyle name="40% - Accent6 31 3" xfId="17765"/>
    <cellStyle name="40% - Accent6 31 3 2" xfId="17767"/>
    <cellStyle name="40% - Accent6 31 4" xfId="17769"/>
    <cellStyle name="40% - Accent6 31 4 2" xfId="17774"/>
    <cellStyle name="40% - Accent6 31 5" xfId="3022"/>
    <cellStyle name="40% - Accent6 31 6" xfId="9316"/>
    <cellStyle name="40% - Accent6 31_BSD2" xfId="4400"/>
    <cellStyle name="40% - Accent6 32" xfId="1768"/>
    <cellStyle name="40% - Accent6 32 2" xfId="17778"/>
    <cellStyle name="40% - Accent6 32 2 2" xfId="17783"/>
    <cellStyle name="40% - Accent6 32 2 2 2" xfId="15295"/>
    <cellStyle name="40% - Accent6 32 2 3" xfId="14524"/>
    <cellStyle name="40% - Accent6 32 2 3 2" xfId="7586"/>
    <cellStyle name="40% - Accent6 32 2 4" xfId="14530"/>
    <cellStyle name="40% - Accent6 32 2_BSD2" xfId="13240"/>
    <cellStyle name="40% - Accent6 32 3" xfId="17785"/>
    <cellStyle name="40% - Accent6 32 3 2" xfId="17787"/>
    <cellStyle name="40% - Accent6 32 4" xfId="17793"/>
    <cellStyle name="40% - Accent6 32 4 2" xfId="17796"/>
    <cellStyle name="40% - Accent6 32 5" xfId="17798"/>
    <cellStyle name="40% - Accent6 32 6" xfId="17776"/>
    <cellStyle name="40% - Accent6 32_BSD2" xfId="17802"/>
    <cellStyle name="40% - Accent6 33" xfId="1770"/>
    <cellStyle name="40% - Accent6 33 2" xfId="17806"/>
    <cellStyle name="40% - Accent6 33 2 2" xfId="17810"/>
    <cellStyle name="40% - Accent6 33 2 2 2" xfId="17815"/>
    <cellStyle name="40% - Accent6 33 2 3" xfId="9586"/>
    <cellStyle name="40% - Accent6 33 2 3 2" xfId="12304"/>
    <cellStyle name="40% - Accent6 33 2 4" xfId="12358"/>
    <cellStyle name="40% - Accent6 33 2_BSD2" xfId="14421"/>
    <cellStyle name="40% - Accent6 33 3" xfId="17817"/>
    <cellStyle name="40% - Accent6 33 3 2" xfId="17823"/>
    <cellStyle name="40% - Accent6 33 4" xfId="17827"/>
    <cellStyle name="40% - Accent6 33 4 2" xfId="17831"/>
    <cellStyle name="40% - Accent6 33 5" xfId="17835"/>
    <cellStyle name="40% - Accent6 33 6" xfId="17804"/>
    <cellStyle name="40% - Accent6 33_BSD2" xfId="2814"/>
    <cellStyle name="40% - Accent6 34" xfId="1772"/>
    <cellStyle name="40% - Accent6 34 2" xfId="17842"/>
    <cellStyle name="40% - Accent6 34 2 2" xfId="17845"/>
    <cellStyle name="40% - Accent6 34 2 2 2" xfId="17848"/>
    <cellStyle name="40% - Accent6 34 2 3" xfId="14574"/>
    <cellStyle name="40% - Accent6 34 2 3 2" xfId="14582"/>
    <cellStyle name="40% - Accent6 34 2 4" xfId="14586"/>
    <cellStyle name="40% - Accent6 34 2_BSD2" xfId="15947"/>
    <cellStyle name="40% - Accent6 34 3" xfId="17851"/>
    <cellStyle name="40% - Accent6 34 3 2" xfId="17854"/>
    <cellStyle name="40% - Accent6 34 4" xfId="17857"/>
    <cellStyle name="40% - Accent6 34 4 2" xfId="17860"/>
    <cellStyle name="40% - Accent6 34 5" xfId="17863"/>
    <cellStyle name="40% - Accent6 34 6" xfId="17839"/>
    <cellStyle name="40% - Accent6 34_BSD2" xfId="17866"/>
    <cellStyle name="40% - Accent6 35" xfId="1774"/>
    <cellStyle name="40% - Accent6 35 2" xfId="17884"/>
    <cellStyle name="40% - Accent6 35 2 2" xfId="17888"/>
    <cellStyle name="40% - Accent6 35 2 2 2" xfId="17892"/>
    <cellStyle name="40% - Accent6 35 2 3" xfId="14620"/>
    <cellStyle name="40% - Accent6 35 2 3 2" xfId="7135"/>
    <cellStyle name="40% - Accent6 35 2 4" xfId="14627"/>
    <cellStyle name="40% - Accent6 35 2_BSD2" xfId="16987"/>
    <cellStyle name="40% - Accent6 35 3" xfId="17896"/>
    <cellStyle name="40% - Accent6 35 3 2" xfId="17900"/>
    <cellStyle name="40% - Accent6 35 4" xfId="17903"/>
    <cellStyle name="40% - Accent6 35 4 2" xfId="17906"/>
    <cellStyle name="40% - Accent6 35 5" xfId="17909"/>
    <cellStyle name="40% - Accent6 35 6" xfId="17880"/>
    <cellStyle name="40% - Accent6 35_BSD2" xfId="17917"/>
    <cellStyle name="40% - Accent6 36" xfId="1776"/>
    <cellStyle name="40% - Accent6 36 2" xfId="17928"/>
    <cellStyle name="40% - Accent6 36 2 2" xfId="17932"/>
    <cellStyle name="40% - Accent6 36 2 2 2" xfId="17937"/>
    <cellStyle name="40% - Accent6 36 2 3" xfId="14650"/>
    <cellStyle name="40% - Accent6 36 2 3 2" xfId="14658"/>
    <cellStyle name="40% - Accent6 36 2 4" xfId="14663"/>
    <cellStyle name="40% - Accent6 36 2_BSD2" xfId="17943"/>
    <cellStyle name="40% - Accent6 36 3" xfId="17946"/>
    <cellStyle name="40% - Accent6 36 3 2" xfId="17951"/>
    <cellStyle name="40% - Accent6 36 4" xfId="17955"/>
    <cellStyle name="40% - Accent6 36 4 2" xfId="17960"/>
    <cellStyle name="40% - Accent6 36 5" xfId="17963"/>
    <cellStyle name="40% - Accent6 36 6" xfId="17925"/>
    <cellStyle name="40% - Accent6 36_BSD2" xfId="7206"/>
    <cellStyle name="40% - Accent6 37" xfId="1778"/>
    <cellStyle name="40% - Accent6 37 2" xfId="17970"/>
    <cellStyle name="40% - Accent6 37 2 2" xfId="17978"/>
    <cellStyle name="40% - Accent6 37 2 2 2" xfId="17193"/>
    <cellStyle name="40% - Accent6 37 2 3" xfId="14740"/>
    <cellStyle name="40% - Accent6 37 2 3 2" xfId="9134"/>
    <cellStyle name="40% - Accent6 37 2 4" xfId="14746"/>
    <cellStyle name="40% - Accent6 37 2_BSD2" xfId="17981"/>
    <cellStyle name="40% - Accent6 37 3" xfId="17984"/>
    <cellStyle name="40% - Accent6 37 3 2" xfId="17987"/>
    <cellStyle name="40% - Accent6 37 4" xfId="17993"/>
    <cellStyle name="40% - Accent6 37 4 2" xfId="17997"/>
    <cellStyle name="40% - Accent6 37 5" xfId="18000"/>
    <cellStyle name="40% - Accent6 37 6" xfId="17967"/>
    <cellStyle name="40% - Accent6 37_BSD2" xfId="18005"/>
    <cellStyle name="40% - Accent6 38" xfId="1780"/>
    <cellStyle name="40% - Accent6 38 2" xfId="18011"/>
    <cellStyle name="40% - Accent6 38 2 2" xfId="18016"/>
    <cellStyle name="40% - Accent6 38 2 2 2" xfId="18021"/>
    <cellStyle name="40% - Accent6 38 2 3" xfId="14783"/>
    <cellStyle name="40% - Accent6 38 2 3 2" xfId="14789"/>
    <cellStyle name="40% - Accent6 38 2 4" xfId="14794"/>
    <cellStyle name="40% - Accent6 38 2_BSD2" xfId="18026"/>
    <cellStyle name="40% - Accent6 38 3" xfId="18029"/>
    <cellStyle name="40% - Accent6 38 3 2" xfId="18034"/>
    <cellStyle name="40% - Accent6 38 4" xfId="18037"/>
    <cellStyle name="40% - Accent6 38 4 2" xfId="17940"/>
    <cellStyle name="40% - Accent6 38 5" xfId="18040"/>
    <cellStyle name="40% - Accent6 38 6" xfId="18008"/>
    <cellStyle name="40% - Accent6 38_BSD2" xfId="9790"/>
    <cellStyle name="40% - Accent6 39" xfId="1782"/>
    <cellStyle name="40% - Accent6 39 2" xfId="18048"/>
    <cellStyle name="40% - Accent6 39 2 2" xfId="18051"/>
    <cellStyle name="40% - Accent6 39 2 2 2" xfId="16431"/>
    <cellStyle name="40% - Accent6 39 2 3" xfId="14823"/>
    <cellStyle name="40% - Accent6 39 2 3 2" xfId="14834"/>
    <cellStyle name="40% - Accent6 39 2 4" xfId="14837"/>
    <cellStyle name="40% - Accent6 39 2_BSD2" xfId="11939"/>
    <cellStyle name="40% - Accent6 39 3" xfId="18054"/>
    <cellStyle name="40% - Accent6 39 3 2" xfId="18057"/>
    <cellStyle name="40% - Accent6 39 4" xfId="18060"/>
    <cellStyle name="40% - Accent6 39 4 2" xfId="10606"/>
    <cellStyle name="40% - Accent6 39 5" xfId="2762"/>
    <cellStyle name="40% - Accent6 39 6" xfId="18044"/>
    <cellStyle name="40% - Accent6 39_BSD2" xfId="18063"/>
    <cellStyle name="40% - Accent6 4" xfId="1527"/>
    <cellStyle name="40% - Accent6 4 2" xfId="1784"/>
    <cellStyle name="40% - Accent6 4 2 2" xfId="10681"/>
    <cellStyle name="40% - Accent6 4 2 2 2" xfId="18064"/>
    <cellStyle name="40% - Accent6 4 2 3" xfId="16765"/>
    <cellStyle name="40% - Accent6 4 2 3 2" xfId="18065"/>
    <cellStyle name="40% - Accent6 4 2 4" xfId="18066"/>
    <cellStyle name="40% - Accent6 4 2 5" xfId="6147"/>
    <cellStyle name="40% - Accent6 4 2_BSD2" xfId="5485"/>
    <cellStyle name="40% - Accent6 4 3" xfId="18067"/>
    <cellStyle name="40% - Accent6 4 3 2" xfId="10768"/>
    <cellStyle name="40% - Accent6 4 4" xfId="18071"/>
    <cellStyle name="40% - Accent6 4 4 2" xfId="10879"/>
    <cellStyle name="40% - Accent6 4 5" xfId="18075"/>
    <cellStyle name="40% - Accent6 4 5 2" xfId="10946"/>
    <cellStyle name="40% - Accent6 4 6" xfId="18079"/>
    <cellStyle name="40% - Accent6 4 6 2" xfId="18082"/>
    <cellStyle name="40% - Accent6 4 7" xfId="18089"/>
    <cellStyle name="40% - Accent6 4 8" xfId="18100"/>
    <cellStyle name="40% - Accent6 4 9" xfId="6134"/>
    <cellStyle name="40% - Accent6 4_Annexure" xfId="18103"/>
    <cellStyle name="40% - Accent6 40" xfId="1775"/>
    <cellStyle name="40% - Accent6 40 2" xfId="17883"/>
    <cellStyle name="40% - Accent6 40 2 2" xfId="17887"/>
    <cellStyle name="40% - Accent6 40 2 2 2" xfId="17891"/>
    <cellStyle name="40% - Accent6 40 2 3" xfId="14619"/>
    <cellStyle name="40% - Accent6 40 2 3 2" xfId="7134"/>
    <cellStyle name="40% - Accent6 40 2 4" xfId="14626"/>
    <cellStyle name="40% - Accent6 40 2_BSD2" xfId="16986"/>
    <cellStyle name="40% - Accent6 40 3" xfId="17895"/>
    <cellStyle name="40% - Accent6 40 3 2" xfId="17899"/>
    <cellStyle name="40% - Accent6 40 4" xfId="17902"/>
    <cellStyle name="40% - Accent6 40 4 2" xfId="17905"/>
    <cellStyle name="40% - Accent6 40 5" xfId="17908"/>
    <cellStyle name="40% - Accent6 40 6" xfId="17879"/>
    <cellStyle name="40% - Accent6 40_BSD2" xfId="17916"/>
    <cellStyle name="40% - Accent6 41" xfId="1777"/>
    <cellStyle name="40% - Accent6 41 2" xfId="17927"/>
    <cellStyle name="40% - Accent6 41 2 2" xfId="17931"/>
    <cellStyle name="40% - Accent6 41 2 2 2" xfId="17936"/>
    <cellStyle name="40% - Accent6 41 2 3" xfId="14649"/>
    <cellStyle name="40% - Accent6 41 2 3 2" xfId="14657"/>
    <cellStyle name="40% - Accent6 41 2 4" xfId="14662"/>
    <cellStyle name="40% - Accent6 41 2_BSD2" xfId="17942"/>
    <cellStyle name="40% - Accent6 41 3" xfId="17945"/>
    <cellStyle name="40% - Accent6 41 3 2" xfId="17950"/>
    <cellStyle name="40% - Accent6 41 4" xfId="17954"/>
    <cellStyle name="40% - Accent6 41 4 2" xfId="17959"/>
    <cellStyle name="40% - Accent6 41 5" xfId="17962"/>
    <cellStyle name="40% - Accent6 41 6" xfId="17924"/>
    <cellStyle name="40% - Accent6 41_BSD2" xfId="7205"/>
    <cellStyle name="40% - Accent6 42" xfId="1779"/>
    <cellStyle name="40% - Accent6 42 2" xfId="17969"/>
    <cellStyle name="40% - Accent6 42 2 2" xfId="17977"/>
    <cellStyle name="40% - Accent6 42 2 2 2" xfId="17192"/>
    <cellStyle name="40% - Accent6 42 2 3" xfId="14739"/>
    <cellStyle name="40% - Accent6 42 2 3 2" xfId="9133"/>
    <cellStyle name="40% - Accent6 42 2 4" xfId="14745"/>
    <cellStyle name="40% - Accent6 42 2_BSD2" xfId="17980"/>
    <cellStyle name="40% - Accent6 42 3" xfId="17983"/>
    <cellStyle name="40% - Accent6 42 3 2" xfId="17986"/>
    <cellStyle name="40% - Accent6 42 4" xfId="17992"/>
    <cellStyle name="40% - Accent6 42 4 2" xfId="17996"/>
    <cellStyle name="40% - Accent6 42 5" xfId="17999"/>
    <cellStyle name="40% - Accent6 42 6" xfId="17966"/>
    <cellStyle name="40% - Accent6 42_BSD2" xfId="18004"/>
    <cellStyle name="40% - Accent6 43" xfId="1781"/>
    <cellStyle name="40% - Accent6 43 2" xfId="18010"/>
    <cellStyle name="40% - Accent6 43 2 2" xfId="18015"/>
    <cellStyle name="40% - Accent6 43 2 2 2" xfId="18020"/>
    <cellStyle name="40% - Accent6 43 2 3" xfId="14782"/>
    <cellStyle name="40% - Accent6 43 2 3 2" xfId="14788"/>
    <cellStyle name="40% - Accent6 43 2 4" xfId="14793"/>
    <cellStyle name="40% - Accent6 43 2_BSD2" xfId="18025"/>
    <cellStyle name="40% - Accent6 43 3" xfId="18028"/>
    <cellStyle name="40% - Accent6 43 3 2" xfId="18033"/>
    <cellStyle name="40% - Accent6 43 4" xfId="18036"/>
    <cellStyle name="40% - Accent6 43 4 2" xfId="17939"/>
    <cellStyle name="40% - Accent6 43 5" xfId="18039"/>
    <cellStyle name="40% - Accent6 43 6" xfId="18007"/>
    <cellStyle name="40% - Accent6 43_BSD2" xfId="9789"/>
    <cellStyle name="40% - Accent6 44" xfId="1783"/>
    <cellStyle name="40% - Accent6 44 2" xfId="18047"/>
    <cellStyle name="40% - Accent6 44 2 2" xfId="18050"/>
    <cellStyle name="40% - Accent6 44 2 2 2" xfId="16430"/>
    <cellStyle name="40% - Accent6 44 2 3" xfId="14822"/>
    <cellStyle name="40% - Accent6 44 2 3 2" xfId="14833"/>
    <cellStyle name="40% - Accent6 44 2 4" xfId="14836"/>
    <cellStyle name="40% - Accent6 44 2_BSD2" xfId="11938"/>
    <cellStyle name="40% - Accent6 44 3" xfId="18053"/>
    <cellStyle name="40% - Accent6 44 3 2" xfId="18056"/>
    <cellStyle name="40% - Accent6 44 4" xfId="18059"/>
    <cellStyle name="40% - Accent6 44 4 2" xfId="10605"/>
    <cellStyle name="40% - Accent6 44 5" xfId="2761"/>
    <cellStyle name="40% - Accent6 44 6" xfId="18043"/>
    <cellStyle name="40% - Accent6 44_BSD2" xfId="18062"/>
    <cellStyle name="40% - Accent6 45" xfId="1786"/>
    <cellStyle name="40% - Accent6 45 2" xfId="18108"/>
    <cellStyle name="40% - Accent6 45 2 2" xfId="18113"/>
    <cellStyle name="40% - Accent6 45 2 2 2" xfId="5181"/>
    <cellStyle name="40% - Accent6 45 2 3" xfId="14868"/>
    <cellStyle name="40% - Accent6 45 2 3 2" xfId="14880"/>
    <cellStyle name="40% - Accent6 45 2 4" xfId="14882"/>
    <cellStyle name="40% - Accent6 45 2_BSD2" xfId="18118"/>
    <cellStyle name="40% - Accent6 45 3" xfId="18120"/>
    <cellStyle name="40% - Accent6 45 3 2" xfId="18125"/>
    <cellStyle name="40% - Accent6 45 4" xfId="18130"/>
    <cellStyle name="40% - Accent6 45 4 2" xfId="18135"/>
    <cellStyle name="40% - Accent6 45 5" xfId="18144"/>
    <cellStyle name="40% - Accent6 45 6" xfId="18106"/>
    <cellStyle name="40% - Accent6 45_BSD2" xfId="18153"/>
    <cellStyle name="40% - Accent6 46" xfId="1788"/>
    <cellStyle name="40% - Accent6 46 2" xfId="18157"/>
    <cellStyle name="40% - Accent6 46 2 2" xfId="18159"/>
    <cellStyle name="40% - Accent6 46 2 2 2" xfId="18166"/>
    <cellStyle name="40% - Accent6 46 2 3" xfId="14939"/>
    <cellStyle name="40% - Accent6 46 2 3 2" xfId="14946"/>
    <cellStyle name="40% - Accent6 46 2 4" xfId="14951"/>
    <cellStyle name="40% - Accent6 46 2_BSD2" xfId="8427"/>
    <cellStyle name="40% - Accent6 46 3" xfId="18168"/>
    <cellStyle name="40% - Accent6 46 3 2" xfId="18170"/>
    <cellStyle name="40% - Accent6 46 4" xfId="18172"/>
    <cellStyle name="40% - Accent6 46 4 2" xfId="18176"/>
    <cellStyle name="40% - Accent6 46 5" xfId="18178"/>
    <cellStyle name="40% - Accent6 46 6" xfId="14595"/>
    <cellStyle name="40% - Accent6 46_BSD2" xfId="18189"/>
    <cellStyle name="40% - Accent6 47" xfId="1452"/>
    <cellStyle name="40% - Accent6 47 2" xfId="6362"/>
    <cellStyle name="40% - Accent6 47 2 2" xfId="14467"/>
    <cellStyle name="40% - Accent6 47 2 2 2" xfId="18193"/>
    <cellStyle name="40% - Accent6 47 2 3" xfId="7098"/>
    <cellStyle name="40% - Accent6 47 2 3 2" xfId="18200"/>
    <cellStyle name="40% - Accent6 47 2 4" xfId="18202"/>
    <cellStyle name="40% - Accent6 47 2_BSD2" xfId="18208"/>
    <cellStyle name="40% - Accent6 47 3" xfId="14470"/>
    <cellStyle name="40% - Accent6 47 3 2" xfId="11927"/>
    <cellStyle name="40% - Accent6 47 4" xfId="14473"/>
    <cellStyle name="40% - Accent6 47 4 2" xfId="18213"/>
    <cellStyle name="40% - Accent6 47 5" xfId="18215"/>
    <cellStyle name="40% - Accent6 47 6" xfId="8577"/>
    <cellStyle name="40% - Accent6 47_BSD2" xfId="18223"/>
    <cellStyle name="40% - Accent6 48" xfId="1790"/>
    <cellStyle name="40% - Accent6 48 2" xfId="14477"/>
    <cellStyle name="40% - Accent6 48 2 2" xfId="18225"/>
    <cellStyle name="40% - Accent6 48 2 2 2" xfId="18231"/>
    <cellStyle name="40% - Accent6 48 2 3" xfId="15015"/>
    <cellStyle name="40% - Accent6 48 2 3 2" xfId="18235"/>
    <cellStyle name="40% - Accent6 48 2 4" xfId="18237"/>
    <cellStyle name="40% - Accent6 48 2_BSD2" xfId="18240"/>
    <cellStyle name="40% - Accent6 48 3" xfId="18242"/>
    <cellStyle name="40% - Accent6 48 3 2" xfId="18244"/>
    <cellStyle name="40% - Accent6 48 4" xfId="18246"/>
    <cellStyle name="40% - Accent6 48 4 2" xfId="18249"/>
    <cellStyle name="40% - Accent6 48 5" xfId="18251"/>
    <cellStyle name="40% - Accent6 48 6" xfId="8584"/>
    <cellStyle name="40% - Accent6 48_BSD2" xfId="10442"/>
    <cellStyle name="40% - Accent6 49" xfId="1792"/>
    <cellStyle name="40% - Accent6 49 2" xfId="14486"/>
    <cellStyle name="40% - Accent6 49 2 2" xfId="18253"/>
    <cellStyle name="40% - Accent6 49 2 2 2" xfId="18258"/>
    <cellStyle name="40% - Accent6 49 2 3" xfId="5209"/>
    <cellStyle name="40% - Accent6 49 2 3 2" xfId="18260"/>
    <cellStyle name="40% - Accent6 49 2 4" xfId="18262"/>
    <cellStyle name="40% - Accent6 49 2_BSD2" xfId="18264"/>
    <cellStyle name="40% - Accent6 49 3" xfId="18266"/>
    <cellStyle name="40% - Accent6 49 3 2" xfId="18271"/>
    <cellStyle name="40% - Accent6 49 4" xfId="18273"/>
    <cellStyle name="40% - Accent6 49 4 2" xfId="18278"/>
    <cellStyle name="40% - Accent6 49 5" xfId="18280"/>
    <cellStyle name="40% - Accent6 49 6" xfId="14483"/>
    <cellStyle name="40% - Accent6 49_BSD2" xfId="18282"/>
    <cellStyle name="40% - Accent6 5" xfId="1794"/>
    <cellStyle name="40% - Accent6 5 2" xfId="1795"/>
    <cellStyle name="40% - Accent6 5 2 2" xfId="18287"/>
    <cellStyle name="40% - Accent6 5 2 2 2" xfId="18292"/>
    <cellStyle name="40% - Accent6 5 2 3" xfId="18295"/>
    <cellStyle name="40% - Accent6 5 2 3 2" xfId="18298"/>
    <cellStyle name="40% - Accent6 5 2 4" xfId="18301"/>
    <cellStyle name="40% - Accent6 5 2 5" xfId="18283"/>
    <cellStyle name="40% - Accent6 5 2_BSD2" xfId="6114"/>
    <cellStyle name="40% - Accent6 5 3" xfId="18302"/>
    <cellStyle name="40% - Accent6 5 3 2" xfId="18306"/>
    <cellStyle name="40% - Accent6 5 4" xfId="18308"/>
    <cellStyle name="40% - Accent6 5 4 2" xfId="18312"/>
    <cellStyle name="40% - Accent6 5 5" xfId="18313"/>
    <cellStyle name="40% - Accent6 5 5 2" xfId="11759"/>
    <cellStyle name="40% - Accent6 5 6" xfId="18321"/>
    <cellStyle name="40% - Accent6 5 6 2" xfId="18324"/>
    <cellStyle name="40% - Accent6 5 7" xfId="18325"/>
    <cellStyle name="40% - Accent6 5 8" xfId="18326"/>
    <cellStyle name="40% - Accent6 5 9" xfId="6178"/>
    <cellStyle name="40% - Accent6 5_Annexure" xfId="6905"/>
    <cellStyle name="40% - Accent6 50" xfId="1787"/>
    <cellStyle name="40% - Accent6 50 2" xfId="18107"/>
    <cellStyle name="40% - Accent6 50 2 2" xfId="18112"/>
    <cellStyle name="40% - Accent6 50 2 2 2" xfId="5180"/>
    <cellStyle name="40% - Accent6 50 2 3" xfId="14867"/>
    <cellStyle name="40% - Accent6 50 2 3 2" xfId="14879"/>
    <cellStyle name="40% - Accent6 50 2 4" xfId="14881"/>
    <cellStyle name="40% - Accent6 50 2_BSD2" xfId="18117"/>
    <cellStyle name="40% - Accent6 50 3" xfId="18119"/>
    <cellStyle name="40% - Accent6 50 3 2" xfId="18124"/>
    <cellStyle name="40% - Accent6 50 4" xfId="18129"/>
    <cellStyle name="40% - Accent6 50 4 2" xfId="18134"/>
    <cellStyle name="40% - Accent6 50 5" xfId="18143"/>
    <cellStyle name="40% - Accent6 50 6" xfId="18105"/>
    <cellStyle name="40% - Accent6 50_BSD2" xfId="18152"/>
    <cellStyle name="40% - Accent6 51" xfId="1789"/>
    <cellStyle name="40% - Accent6 51 2" xfId="18156"/>
    <cellStyle name="40% - Accent6 51 2 2" xfId="18158"/>
    <cellStyle name="40% - Accent6 51 2 2 2" xfId="18165"/>
    <cellStyle name="40% - Accent6 51 2 3" xfId="14938"/>
    <cellStyle name="40% - Accent6 51 2 3 2" xfId="14945"/>
    <cellStyle name="40% - Accent6 51 2 4" xfId="14950"/>
    <cellStyle name="40% - Accent6 51 2_BSD2" xfId="8426"/>
    <cellStyle name="40% - Accent6 51 3" xfId="18167"/>
    <cellStyle name="40% - Accent6 51 3 2" xfId="18169"/>
    <cellStyle name="40% - Accent6 51 4" xfId="18171"/>
    <cellStyle name="40% - Accent6 51 4 2" xfId="18175"/>
    <cellStyle name="40% - Accent6 51 5" xfId="18177"/>
    <cellStyle name="40% - Accent6 51 6" xfId="14594"/>
    <cellStyle name="40% - Accent6 51_BSD2" xfId="18188"/>
    <cellStyle name="40% - Accent6 52" xfId="1453"/>
    <cellStyle name="40% - Accent6 52 2" xfId="6361"/>
    <cellStyle name="40% - Accent6 52 2 2" xfId="14466"/>
    <cellStyle name="40% - Accent6 52 2 2 2" xfId="18192"/>
    <cellStyle name="40% - Accent6 52 2 3" xfId="7097"/>
    <cellStyle name="40% - Accent6 52 2 3 2" xfId="18199"/>
    <cellStyle name="40% - Accent6 52 2 4" xfId="18201"/>
    <cellStyle name="40% - Accent6 52 2_BSD2" xfId="18207"/>
    <cellStyle name="40% - Accent6 52 3" xfId="14469"/>
    <cellStyle name="40% - Accent6 52 3 2" xfId="11926"/>
    <cellStyle name="40% - Accent6 52 4" xfId="14472"/>
    <cellStyle name="40% - Accent6 52 4 2" xfId="18212"/>
    <cellStyle name="40% - Accent6 52 5" xfId="18214"/>
    <cellStyle name="40% - Accent6 52 6" xfId="8576"/>
    <cellStyle name="40% - Accent6 52_BSD2" xfId="18222"/>
    <cellStyle name="40% - Accent6 53" xfId="1791"/>
    <cellStyle name="40% - Accent6 53 2" xfId="14476"/>
    <cellStyle name="40% - Accent6 53 2 2" xfId="18224"/>
    <cellStyle name="40% - Accent6 53 2 2 2" xfId="18230"/>
    <cellStyle name="40% - Accent6 53 2 3" xfId="15014"/>
    <cellStyle name="40% - Accent6 53 2 3 2" xfId="18234"/>
    <cellStyle name="40% - Accent6 53 2 4" xfId="18236"/>
    <cellStyle name="40% - Accent6 53 2_BSD2" xfId="18239"/>
    <cellStyle name="40% - Accent6 53 3" xfId="18241"/>
    <cellStyle name="40% - Accent6 53 3 2" xfId="18243"/>
    <cellStyle name="40% - Accent6 53 4" xfId="18245"/>
    <cellStyle name="40% - Accent6 53 4 2" xfId="18248"/>
    <cellStyle name="40% - Accent6 53 5" xfId="18250"/>
    <cellStyle name="40% - Accent6 53 6" xfId="8583"/>
    <cellStyle name="40% - Accent6 53_BSD2" xfId="10441"/>
    <cellStyle name="40% - Accent6 54" xfId="1793"/>
    <cellStyle name="40% - Accent6 54 2" xfId="14485"/>
    <cellStyle name="40% - Accent6 54 2 2" xfId="18252"/>
    <cellStyle name="40% - Accent6 54 2 2 2" xfId="18257"/>
    <cellStyle name="40% - Accent6 54 2 3" xfId="5208"/>
    <cellStyle name="40% - Accent6 54 2 3 2" xfId="18259"/>
    <cellStyle name="40% - Accent6 54 2 4" xfId="18261"/>
    <cellStyle name="40% - Accent6 54 2_BSD2" xfId="18263"/>
    <cellStyle name="40% - Accent6 54 3" xfId="18265"/>
    <cellStyle name="40% - Accent6 54 3 2" xfId="18270"/>
    <cellStyle name="40% - Accent6 54 4" xfId="18272"/>
    <cellStyle name="40% - Accent6 54 4 2" xfId="18277"/>
    <cellStyle name="40% - Accent6 54 5" xfId="18279"/>
    <cellStyle name="40% - Accent6 54 6" xfId="14482"/>
    <cellStyle name="40% - Accent6 54_BSD2" xfId="18281"/>
    <cellStyle name="40% - Accent6 55" xfId="799"/>
    <cellStyle name="40% - Accent6 55 2" xfId="14496"/>
    <cellStyle name="40% - Accent6 55 2 2" xfId="18328"/>
    <cellStyle name="40% - Accent6 55 2 2 2" xfId="18333"/>
    <cellStyle name="40% - Accent6 55 2 3" xfId="15036"/>
    <cellStyle name="40% - Accent6 55 2 3 2" xfId="18334"/>
    <cellStyle name="40% - Accent6 55 2 4" xfId="18335"/>
    <cellStyle name="40% - Accent6 55 2_BSD2" xfId="18340"/>
    <cellStyle name="40% - Accent6 55 3" xfId="18342"/>
    <cellStyle name="40% - Accent6 55 3 2" xfId="3668"/>
    <cellStyle name="40% - Accent6 55 4" xfId="18348"/>
    <cellStyle name="40% - Accent6 55 4 2" xfId="12191"/>
    <cellStyle name="40% - Accent6 55 5" xfId="18351"/>
    <cellStyle name="40% - Accent6 55 6" xfId="14493"/>
    <cellStyle name="40% - Accent6 55_BSD2" xfId="18355"/>
    <cellStyle name="40% - Accent6 56" xfId="804"/>
    <cellStyle name="40% - Accent6 56 2" xfId="14513"/>
    <cellStyle name="40% - Accent6 56 2 2" xfId="18358"/>
    <cellStyle name="40% - Accent6 56 2 2 2" xfId="18360"/>
    <cellStyle name="40% - Accent6 56 2 3" xfId="15056"/>
    <cellStyle name="40% - Accent6 56 2 3 2" xfId="6962"/>
    <cellStyle name="40% - Accent6 56 2 4" xfId="18361"/>
    <cellStyle name="40% - Accent6 56 2_BSD2" xfId="18364"/>
    <cellStyle name="40% - Accent6 56 3" xfId="18366"/>
    <cellStyle name="40% - Accent6 56 3 2" xfId="12910"/>
    <cellStyle name="40% - Accent6 56 4" xfId="9990"/>
    <cellStyle name="40% - Accent6 56 4 2" xfId="11958"/>
    <cellStyle name="40% - Accent6 56 5" xfId="9993"/>
    <cellStyle name="40% - Accent6 56 6" xfId="14506"/>
    <cellStyle name="40% - Accent6 56_BSD2" xfId="18369"/>
    <cellStyle name="40% - Accent6 57" xfId="809"/>
    <cellStyle name="40% - Accent6 57 2" xfId="18373"/>
    <cellStyle name="40% - Accent6 57 2 2" xfId="18378"/>
    <cellStyle name="40% - Accent6 57 2 2 2" xfId="18380"/>
    <cellStyle name="40% - Accent6 57 2 3" xfId="8385"/>
    <cellStyle name="40% - Accent6 57 2 3 2" xfId="18385"/>
    <cellStyle name="40% - Accent6 57 2 4" xfId="18387"/>
    <cellStyle name="40% - Accent6 57 2_BSD2" xfId="18390"/>
    <cellStyle name="40% - Accent6 57 3" xfId="18392"/>
    <cellStyle name="40% - Accent6 57 3 2" xfId="14088"/>
    <cellStyle name="40% - Accent6 57 4" xfId="18394"/>
    <cellStyle name="40% - Accent6 57 4 2" xfId="14275"/>
    <cellStyle name="40% - Accent6 57 5" xfId="18395"/>
    <cellStyle name="40% - Accent6 57 6" xfId="8493"/>
    <cellStyle name="40% - Accent6 57_BSD2" xfId="18402"/>
    <cellStyle name="40% - Accent6 58" xfId="1796"/>
    <cellStyle name="40% - Accent6 58 2" xfId="18407"/>
    <cellStyle name="40% - Accent6 58 2 2" xfId="18412"/>
    <cellStyle name="40% - Accent6 58 2 2 2" xfId="18415"/>
    <cellStyle name="40% - Accent6 58 2 3" xfId="15107"/>
    <cellStyle name="40% - Accent6 58 2 3 2" xfId="18417"/>
    <cellStyle name="40% - Accent6 58 2 4" xfId="18419"/>
    <cellStyle name="40% - Accent6 58 2_BSD2" xfId="15201"/>
    <cellStyle name="40% - Accent6 58 3" xfId="18421"/>
    <cellStyle name="40% - Accent6 58 3 2" xfId="15574"/>
    <cellStyle name="40% - Accent6 58 4" xfId="18423"/>
    <cellStyle name="40% - Accent6 58 4 2" xfId="15796"/>
    <cellStyle name="40% - Accent6 58 5" xfId="18424"/>
    <cellStyle name="40% - Accent6 58 6" xfId="8511"/>
    <cellStyle name="40% - Accent6 58_BSD2" xfId="11273"/>
    <cellStyle name="40% - Accent6 59" xfId="1798"/>
    <cellStyle name="40% - Accent6 59 2" xfId="18428"/>
    <cellStyle name="40% - Accent6 59 2 2" xfId="18430"/>
    <cellStyle name="40% - Accent6 59 2 2 2" xfId="18431"/>
    <cellStyle name="40% - Accent6 59 2 3" xfId="15127"/>
    <cellStyle name="40% - Accent6 59 2 3 2" xfId="18434"/>
    <cellStyle name="40% - Accent6 59 2 4" xfId="18437"/>
    <cellStyle name="40% - Accent6 59 2_BSD2" xfId="9000"/>
    <cellStyle name="40% - Accent6 59 3" xfId="18439"/>
    <cellStyle name="40% - Accent6 59 3 2" xfId="16785"/>
    <cellStyle name="40% - Accent6 59 4" xfId="18441"/>
    <cellStyle name="40% - Accent6 59 4 2" xfId="16890"/>
    <cellStyle name="40% - Accent6 59 5" xfId="15427"/>
    <cellStyle name="40% - Accent6 59 6" xfId="18426"/>
    <cellStyle name="40% - Accent6 59_BSD2" xfId="18443"/>
    <cellStyle name="40% - Accent6 6" xfId="309"/>
    <cellStyle name="40% - Accent6 6 2" xfId="1679"/>
    <cellStyle name="40% - Accent6 6 2 2" xfId="8943"/>
    <cellStyle name="40% - Accent6 6 2 2 2" xfId="13777"/>
    <cellStyle name="40% - Accent6 6 2 3" xfId="5817"/>
    <cellStyle name="40% - Accent6 6 2 3 2" xfId="13779"/>
    <cellStyle name="40% - Accent6 6 2 4" xfId="5821"/>
    <cellStyle name="40% - Accent6 6 2 5" xfId="13771"/>
    <cellStyle name="40% - Accent6 6 2_BSD2" xfId="18444"/>
    <cellStyle name="40% - Accent6 6 3" xfId="13795"/>
    <cellStyle name="40% - Accent6 6 3 2" xfId="3543"/>
    <cellStyle name="40% - Accent6 6 4" xfId="13800"/>
    <cellStyle name="40% - Accent6 6 4 2" xfId="5444"/>
    <cellStyle name="40% - Accent6 6 5" xfId="13802"/>
    <cellStyle name="40% - Accent6 6 5 2" xfId="8271"/>
    <cellStyle name="40% - Accent6 6 6" xfId="18447"/>
    <cellStyle name="40% - Accent6 6 6 2" xfId="8970"/>
    <cellStyle name="40% - Accent6 6 7" xfId="4241"/>
    <cellStyle name="40% - Accent6 6 8" xfId="18450"/>
    <cellStyle name="40% - Accent6 6 9" xfId="6209"/>
    <cellStyle name="40% - Accent6 6_Annexure" xfId="18456"/>
    <cellStyle name="40% - Accent6 60" xfId="800"/>
    <cellStyle name="40% - Accent6 60 2" xfId="14495"/>
    <cellStyle name="40% - Accent6 60 2 2" xfId="18327"/>
    <cellStyle name="40% - Accent6 60 3" xfId="18341"/>
    <cellStyle name="40% - Accent6 60 3 2" xfId="3667"/>
    <cellStyle name="40% - Accent6 60 4" xfId="18347"/>
    <cellStyle name="40% - Accent6 60 5" xfId="14492"/>
    <cellStyle name="40% - Accent6 60_BSD2" xfId="18354"/>
    <cellStyle name="40% - Accent6 61" xfId="805"/>
    <cellStyle name="40% - Accent6 61 2" xfId="14512"/>
    <cellStyle name="40% - Accent6 61 2 2" xfId="18357"/>
    <cellStyle name="40% - Accent6 61 3" xfId="18365"/>
    <cellStyle name="40% - Accent6 61 3 2" xfId="12909"/>
    <cellStyle name="40% - Accent6 61 4" xfId="9989"/>
    <cellStyle name="40% - Accent6 61 5" xfId="14505"/>
    <cellStyle name="40% - Accent6 61_BSD2" xfId="18368"/>
    <cellStyle name="40% - Accent6 62" xfId="810"/>
    <cellStyle name="40% - Accent6 62 2" xfId="18372"/>
    <cellStyle name="40% - Accent6 62 2 2" xfId="18377"/>
    <cellStyle name="40% - Accent6 62 3" xfId="18391"/>
    <cellStyle name="40% - Accent6 62 3 2" xfId="14087"/>
    <cellStyle name="40% - Accent6 62 4" xfId="18393"/>
    <cellStyle name="40% - Accent6 62 5" xfId="8492"/>
    <cellStyle name="40% - Accent6 62_BSD2" xfId="18401"/>
    <cellStyle name="40% - Accent6 63" xfId="1797"/>
    <cellStyle name="40% - Accent6 63 2" xfId="18406"/>
    <cellStyle name="40% - Accent6 63 2 2" xfId="18411"/>
    <cellStyle name="40% - Accent6 63 3" xfId="18420"/>
    <cellStyle name="40% - Accent6 63 3 2" xfId="15573"/>
    <cellStyle name="40% - Accent6 63 4" xfId="18422"/>
    <cellStyle name="40% - Accent6 63 5" xfId="8510"/>
    <cellStyle name="40% - Accent6 63_BSD2" xfId="11272"/>
    <cellStyle name="40% - Accent6 64" xfId="1799"/>
    <cellStyle name="40% - Accent6 64 2" xfId="18427"/>
    <cellStyle name="40% - Accent6 64 2 2" xfId="18429"/>
    <cellStyle name="40% - Accent6 64 3" xfId="18438"/>
    <cellStyle name="40% - Accent6 64 3 2" xfId="16784"/>
    <cellStyle name="40% - Accent6 64 4" xfId="18440"/>
    <cellStyle name="40% - Accent6 64 5" xfId="18425"/>
    <cellStyle name="40% - Accent6 64_BSD2" xfId="18442"/>
    <cellStyle name="40% - Accent6 65" xfId="1800"/>
    <cellStyle name="40% - Accent6 65 2" xfId="18461"/>
    <cellStyle name="40% - Accent6 65 2 2" xfId="18464"/>
    <cellStyle name="40% - Accent6 65 3" xfId="18467"/>
    <cellStyle name="40% - Accent6 65 3 2" xfId="5435"/>
    <cellStyle name="40% - Accent6 65 4" xfId="18469"/>
    <cellStyle name="40% - Accent6 65 5" xfId="18458"/>
    <cellStyle name="40% - Accent6 65_BSD2" xfId="18471"/>
    <cellStyle name="40% - Accent6 66" xfId="1802"/>
    <cellStyle name="40% - Accent6 66 2" xfId="13838"/>
    <cellStyle name="40% - Accent6 66 2 2" xfId="18477"/>
    <cellStyle name="40% - Accent6 66 3" xfId="18479"/>
    <cellStyle name="40% - Accent6 66 3 2" xfId="18483"/>
    <cellStyle name="40% - Accent6 66 4" xfId="18485"/>
    <cellStyle name="40% - Accent6 66 5" xfId="18473"/>
    <cellStyle name="40% - Accent6 66_BSD2" xfId="18487"/>
    <cellStyle name="40% - Accent6 67" xfId="1804"/>
    <cellStyle name="40% - Accent6 67 2" xfId="18492"/>
    <cellStyle name="40% - Accent6 67 2 2" xfId="18496"/>
    <cellStyle name="40% - Accent6 67 3" xfId="18499"/>
    <cellStyle name="40% - Accent6 67 3 2" xfId="18503"/>
    <cellStyle name="40% - Accent6 67 4" xfId="18506"/>
    <cellStyle name="40% - Accent6 67 5" xfId="18489"/>
    <cellStyle name="40% - Accent6 67_BSD2" xfId="18511"/>
    <cellStyle name="40% - Accent6 68" xfId="1806"/>
    <cellStyle name="40% - Accent6 68 2" xfId="17666"/>
    <cellStyle name="40% - Accent6 68 2 2" xfId="18519"/>
    <cellStyle name="40% - Accent6 68 3" xfId="18522"/>
    <cellStyle name="40% - Accent6 68 3 2" xfId="18524"/>
    <cellStyle name="40% - Accent6 68 4" xfId="18528"/>
    <cellStyle name="40% - Accent6 68 5" xfId="18517"/>
    <cellStyle name="40% - Accent6 68_BSD2" xfId="18531"/>
    <cellStyle name="40% - Accent6 69" xfId="1808"/>
    <cellStyle name="40% - Accent6 69 2" xfId="18537"/>
    <cellStyle name="40% - Accent6 69 2 2" xfId="18541"/>
    <cellStyle name="40% - Accent6 69 3" xfId="18545"/>
    <cellStyle name="40% - Accent6 69 3 2" xfId="18548"/>
    <cellStyle name="40% - Accent6 69 4" xfId="18552"/>
    <cellStyle name="40% - Accent6 69 5" xfId="18535"/>
    <cellStyle name="40% - Accent6 69_BSD2" xfId="18555"/>
    <cellStyle name="40% - Accent6 7" xfId="314"/>
    <cellStyle name="40% - Accent6 7 10" xfId="18562"/>
    <cellStyle name="40% - Accent6 7 10 2" xfId="18564"/>
    <cellStyle name="40% - Accent6 7 11" xfId="18570"/>
    <cellStyle name="40% - Accent6 7 11 2" xfId="18571"/>
    <cellStyle name="40% - Accent6 7 12" xfId="18573"/>
    <cellStyle name="40% - Accent6 7 13" xfId="18575"/>
    <cellStyle name="40% - Accent6 7 14" xfId="18576"/>
    <cellStyle name="40% - Accent6 7 15" xfId="13806"/>
    <cellStyle name="40% - Accent6 7 2" xfId="1739"/>
    <cellStyle name="40% - Accent6 7 2 2" xfId="7742"/>
    <cellStyle name="40% - Accent6 7 2 2 2" xfId="13814"/>
    <cellStyle name="40% - Accent6 7 2 3" xfId="9382"/>
    <cellStyle name="40% - Accent6 7 2 3 2" xfId="10349"/>
    <cellStyle name="40% - Accent6 7 2 4" xfId="13817"/>
    <cellStyle name="40% - Accent6 7 2 5" xfId="13811"/>
    <cellStyle name="40% - Accent6 7 2_BSD2" xfId="18579"/>
    <cellStyle name="40% - Accent6 7 3" xfId="11256"/>
    <cellStyle name="40% - Accent6 7 3 2" xfId="9405"/>
    <cellStyle name="40% - Accent6 7 4" xfId="4985"/>
    <cellStyle name="40% - Accent6 7 4 2" xfId="2854"/>
    <cellStyle name="40% - Accent6 7 5" xfId="5002"/>
    <cellStyle name="40% - Accent6 7 5 2" xfId="9440"/>
    <cellStyle name="40% - Accent6 7 6" xfId="5027"/>
    <cellStyle name="40% - Accent6 7 6 2" xfId="9447"/>
    <cellStyle name="40% - Accent6 7 7" xfId="18580"/>
    <cellStyle name="40% - Accent6 7 7 2" xfId="9458"/>
    <cellStyle name="40% - Accent6 7 8" xfId="18581"/>
    <cellStyle name="40% - Accent6 7 8 2" xfId="5099"/>
    <cellStyle name="40% - Accent6 7 9" xfId="18582"/>
    <cellStyle name="40% - Accent6 7 9 2" xfId="4388"/>
    <cellStyle name="40% - Accent6 7_Annexure" xfId="17255"/>
    <cellStyle name="40% - Accent6 70" xfId="1801"/>
    <cellStyle name="40% - Accent6 70 2" xfId="18460"/>
    <cellStyle name="40% - Accent6 70 2 2" xfId="18463"/>
    <cellStyle name="40% - Accent6 70 3" xfId="18466"/>
    <cellStyle name="40% - Accent6 70 3 2" xfId="5434"/>
    <cellStyle name="40% - Accent6 70 4" xfId="18468"/>
    <cellStyle name="40% - Accent6 70 5" xfId="18457"/>
    <cellStyle name="40% - Accent6 70_BSD2" xfId="18470"/>
    <cellStyle name="40% - Accent6 71" xfId="1803"/>
    <cellStyle name="40% - Accent6 71 2" xfId="13837"/>
    <cellStyle name="40% - Accent6 71 2 2" xfId="18476"/>
    <cellStyle name="40% - Accent6 71 3" xfId="18478"/>
    <cellStyle name="40% - Accent6 71 3 2" xfId="18482"/>
    <cellStyle name="40% - Accent6 71 4" xfId="18484"/>
    <cellStyle name="40% - Accent6 71 5" xfId="18472"/>
    <cellStyle name="40% - Accent6 71_BSD2" xfId="18486"/>
    <cellStyle name="40% - Accent6 72" xfId="1805"/>
    <cellStyle name="40% - Accent6 72 2" xfId="18491"/>
    <cellStyle name="40% - Accent6 72 2 2" xfId="18495"/>
    <cellStyle name="40% - Accent6 72 3" xfId="18498"/>
    <cellStyle name="40% - Accent6 72 3 2" xfId="18502"/>
    <cellStyle name="40% - Accent6 72 4" xfId="18505"/>
    <cellStyle name="40% - Accent6 72 5" xfId="18488"/>
    <cellStyle name="40% - Accent6 72_BSD2" xfId="18510"/>
    <cellStyle name="40% - Accent6 73" xfId="1807"/>
    <cellStyle name="40% - Accent6 73 2" xfId="17665"/>
    <cellStyle name="40% - Accent6 73 2 2" xfId="18518"/>
    <cellStyle name="40% - Accent6 73 3" xfId="18521"/>
    <cellStyle name="40% - Accent6 73 3 2" xfId="18523"/>
    <cellStyle name="40% - Accent6 73 4" xfId="18527"/>
    <cellStyle name="40% - Accent6 73 5" xfId="18516"/>
    <cellStyle name="40% - Accent6 73_BSD2" xfId="18530"/>
    <cellStyle name="40% - Accent6 74" xfId="1809"/>
    <cellStyle name="40% - Accent6 74 2" xfId="18536"/>
    <cellStyle name="40% - Accent6 74 2 2" xfId="18540"/>
    <cellStyle name="40% - Accent6 74 3" xfId="18544"/>
    <cellStyle name="40% - Accent6 74 3 2" xfId="18547"/>
    <cellStyle name="40% - Accent6 74 4" xfId="18551"/>
    <cellStyle name="40% - Accent6 74 5" xfId="18534"/>
    <cellStyle name="40% - Accent6 74_BSD2" xfId="18554"/>
    <cellStyle name="40% - Accent6 75" xfId="1810"/>
    <cellStyle name="40% - Accent6 75 2" xfId="18586"/>
    <cellStyle name="40% - Accent6 75 2 2" xfId="18589"/>
    <cellStyle name="40% - Accent6 75 3" xfId="18594"/>
    <cellStyle name="40% - Accent6 75 3 2" xfId="18597"/>
    <cellStyle name="40% - Accent6 75 4" xfId="18600"/>
    <cellStyle name="40% - Accent6 75 5" xfId="18584"/>
    <cellStyle name="40% - Accent6 75_BSD2" xfId="17333"/>
    <cellStyle name="40% - Accent6 76" xfId="1812"/>
    <cellStyle name="40% - Accent6 76 2" xfId="18604"/>
    <cellStyle name="40% - Accent6 76 2 2" xfId="18606"/>
    <cellStyle name="40% - Accent6 76 3" xfId="18609"/>
    <cellStyle name="40% - Accent6 76 3 2" xfId="18611"/>
    <cellStyle name="40% - Accent6 76 4" xfId="18614"/>
    <cellStyle name="40% - Accent6 76 5" xfId="18602"/>
    <cellStyle name="40% - Accent6 76_BSD2" xfId="18616"/>
    <cellStyle name="40% - Accent6 77" xfId="1814"/>
    <cellStyle name="40% - Accent6 77 2" xfId="18621"/>
    <cellStyle name="40% - Accent6 77 2 2" xfId="18624"/>
    <cellStyle name="40% - Accent6 77 3" xfId="18627"/>
    <cellStyle name="40% - Accent6 77 3 2" xfId="18631"/>
    <cellStyle name="40% - Accent6 77 4" xfId="18635"/>
    <cellStyle name="40% - Accent6 77 5" xfId="18619"/>
    <cellStyle name="40% - Accent6 77_BSD2" xfId="18639"/>
    <cellStyle name="40% - Accent6 78" xfId="1816"/>
    <cellStyle name="40% - Accent6 78 2" xfId="18643"/>
    <cellStyle name="40% - Accent6 78 2 2" xfId="18647"/>
    <cellStyle name="40% - Accent6 78 3" xfId="18651"/>
    <cellStyle name="40% - Accent6 78 3 2" xfId="18654"/>
    <cellStyle name="40% - Accent6 78 4" xfId="18658"/>
    <cellStyle name="40% - Accent6 78 5" xfId="18641"/>
    <cellStyle name="40% - Accent6 78_BSD2" xfId="18664"/>
    <cellStyle name="40% - Accent6 79" xfId="1819"/>
    <cellStyle name="40% - Accent6 79 2" xfId="18671"/>
    <cellStyle name="40% - Accent6 79 2 2" xfId="18676"/>
    <cellStyle name="40% - Accent6 79 3" xfId="18679"/>
    <cellStyle name="40% - Accent6 79 3 2" xfId="18680"/>
    <cellStyle name="40% - Accent6 79 4" xfId="18682"/>
    <cellStyle name="40% - Accent6 79 5" xfId="18668"/>
    <cellStyle name="40% - Accent6 79_BSD2" xfId="18684"/>
    <cellStyle name="40% - Accent6 8" xfId="320"/>
    <cellStyle name="40% - Accent6 8 2" xfId="6252"/>
    <cellStyle name="40% - Accent6 8 2 2" xfId="13825"/>
    <cellStyle name="40% - Accent6 8 2 2 2" xfId="13827"/>
    <cellStyle name="40% - Accent6 8 2 3" xfId="13829"/>
    <cellStyle name="40% - Accent6 8 2 3 2" xfId="13831"/>
    <cellStyle name="40% - Accent6 8 2 4" xfId="13835"/>
    <cellStyle name="40% - Accent6 8 2_BSD2" xfId="4180"/>
    <cellStyle name="40% - Accent6 8 3" xfId="4905"/>
    <cellStyle name="40% - Accent6 8 3 2" xfId="11361"/>
    <cellStyle name="40% - Accent6 8 4" xfId="4931"/>
    <cellStyle name="40% - Accent6 8 4 2" xfId="13841"/>
    <cellStyle name="40% - Accent6 8 5" xfId="11364"/>
    <cellStyle name="40% - Accent6 8 6" xfId="18685"/>
    <cellStyle name="40% - Accent6 8 7" xfId="18688"/>
    <cellStyle name="40% - Accent6 8 8" xfId="6233"/>
    <cellStyle name="40% - Accent6 8_BSD2" xfId="18027"/>
    <cellStyle name="40% - Accent6 80" xfId="1811"/>
    <cellStyle name="40% - Accent6 80 2" xfId="18585"/>
    <cellStyle name="40% - Accent6 80 2 2" xfId="18588"/>
    <cellStyle name="40% - Accent6 80 3" xfId="18593"/>
    <cellStyle name="40% - Accent6 80 3 2" xfId="18596"/>
    <cellStyle name="40% - Accent6 80 4" xfId="18599"/>
    <cellStyle name="40% - Accent6 80 5" xfId="18583"/>
    <cellStyle name="40% - Accent6 80_BSD2" xfId="17332"/>
    <cellStyle name="40% - Accent6 81" xfId="1813"/>
    <cellStyle name="40% - Accent6 81 2" xfId="18603"/>
    <cellStyle name="40% - Accent6 81 2 2" xfId="18605"/>
    <cellStyle name="40% - Accent6 81 3" xfId="18608"/>
    <cellStyle name="40% - Accent6 81 3 2" xfId="18610"/>
    <cellStyle name="40% - Accent6 81 4" xfId="18613"/>
    <cellStyle name="40% - Accent6 81 5" xfId="18601"/>
    <cellStyle name="40% - Accent6 81_BSD2" xfId="18615"/>
    <cellStyle name="40% - Accent6 82" xfId="1815"/>
    <cellStyle name="40% - Accent6 82 2" xfId="18620"/>
    <cellStyle name="40% - Accent6 82 2 2" xfId="18623"/>
    <cellStyle name="40% - Accent6 82 3" xfId="18626"/>
    <cellStyle name="40% - Accent6 82 3 2" xfId="18630"/>
    <cellStyle name="40% - Accent6 82 4" xfId="18634"/>
    <cellStyle name="40% - Accent6 82 5" xfId="18618"/>
    <cellStyle name="40% - Accent6 82_BSD2" xfId="18638"/>
    <cellStyle name="40% - Accent6 83" xfId="1817"/>
    <cellStyle name="40% - Accent6 83 2" xfId="18642"/>
    <cellStyle name="40% - Accent6 83 2 2" xfId="18646"/>
    <cellStyle name="40% - Accent6 83 3" xfId="18650"/>
    <cellStyle name="40% - Accent6 83 3 2" xfId="18653"/>
    <cellStyle name="40% - Accent6 83 4" xfId="18657"/>
    <cellStyle name="40% - Accent6 83 5" xfId="18640"/>
    <cellStyle name="40% - Accent6 83_BSD2" xfId="18663"/>
    <cellStyle name="40% - Accent6 84" xfId="1820"/>
    <cellStyle name="40% - Accent6 84 2" xfId="18670"/>
    <cellStyle name="40% - Accent6 84 3" xfId="18667"/>
    <cellStyle name="40% - Accent6 85" xfId="1821"/>
    <cellStyle name="40% - Accent6 85 2" xfId="18697"/>
    <cellStyle name="40% - Accent6 85 3" xfId="18693"/>
    <cellStyle name="40% - Accent6 86" xfId="1823"/>
    <cellStyle name="40% - Accent6 86 2" xfId="5607"/>
    <cellStyle name="40% - Accent6 86 3" xfId="15839"/>
    <cellStyle name="40% - Accent6 87" xfId="1825"/>
    <cellStyle name="40% - Accent6 87 2" xfId="15844"/>
    <cellStyle name="40% - Accent6 87 3" xfId="10466"/>
    <cellStyle name="40% - Accent6 88" xfId="1827"/>
    <cellStyle name="40% - Accent6 88 2" xfId="18702"/>
    <cellStyle name="40% - Accent6 88 3" xfId="12099"/>
    <cellStyle name="40% - Accent6 89" xfId="1829"/>
    <cellStyle name="40% - Accent6 89 2" xfId="18710"/>
    <cellStyle name="40% - Accent6 89 3" xfId="18707"/>
    <cellStyle name="40% - Accent6 9" xfId="325"/>
    <cellStyle name="40% - Accent6 9 2" xfId="13848"/>
    <cellStyle name="40% - Accent6 9 2 2" xfId="13850"/>
    <cellStyle name="40% - Accent6 9 2 2 2" xfId="13855"/>
    <cellStyle name="40% - Accent6 9 2 3" xfId="13857"/>
    <cellStyle name="40% - Accent6 9 2 3 2" xfId="13860"/>
    <cellStyle name="40% - Accent6 9 2 4" xfId="13867"/>
    <cellStyle name="40% - Accent6 9 2_BSD2" xfId="18711"/>
    <cellStyle name="40% - Accent6 9 3" xfId="11455"/>
    <cellStyle name="40% - Accent6 9 3 2" xfId="11461"/>
    <cellStyle name="40% - Accent6 9 4" xfId="11474"/>
    <cellStyle name="40% - Accent6 9 4 2" xfId="13870"/>
    <cellStyle name="40% - Accent6 9 5" xfId="9763"/>
    <cellStyle name="40% - Accent6 9 6" xfId="18712"/>
    <cellStyle name="40% - Accent6 9 7" xfId="18713"/>
    <cellStyle name="40% - Accent6 9 8" xfId="3950"/>
    <cellStyle name="40% - Accent6 9_BSD2" xfId="18714"/>
    <cellStyle name="40% - Accent6 90" xfId="1822"/>
    <cellStyle name="40% - Accent6 91" xfId="1824"/>
    <cellStyle name="40% - Accent6 92" xfId="1826"/>
    <cellStyle name="40% - Accent6 93" xfId="1828"/>
    <cellStyle name="40% - Accent6 94" xfId="1830"/>
    <cellStyle name="40% - Accent6 95" xfId="1831"/>
    <cellStyle name="40% - Accent6 96" xfId="1832"/>
    <cellStyle name="40% - Accent6 97" xfId="1461"/>
    <cellStyle name="40% - Accent6 98" xfId="1833"/>
    <cellStyle name="40% - Accent6 99" xfId="1834"/>
    <cellStyle name="5 indents" xfId="18716"/>
    <cellStyle name="5 indents 2" xfId="18718"/>
    <cellStyle name="60 % - Accent1" xfId="18723"/>
    <cellStyle name="60 % - Accent1 2" xfId="15156"/>
    <cellStyle name="60 % - Accent2" xfId="18725"/>
    <cellStyle name="60 % - Accent2 2" xfId="15189"/>
    <cellStyle name="60 % - Accent3" xfId="18730"/>
    <cellStyle name="60 % - Accent3 2" xfId="18731"/>
    <cellStyle name="60 % - Accent4" xfId="18740"/>
    <cellStyle name="60 % - Accent4 2" xfId="18742"/>
    <cellStyle name="60 % - Accent5" xfId="18747"/>
    <cellStyle name="60 % - Accent5 2" xfId="18750"/>
    <cellStyle name="60 % - Accent6" xfId="18756"/>
    <cellStyle name="60 % - Accent6 2" xfId="18759"/>
    <cellStyle name="60% - Accent1 10" xfId="18762"/>
    <cellStyle name="60% - Accent1 10 2" xfId="18766"/>
    <cellStyle name="60% - Accent1 10 2 2" xfId="5199"/>
    <cellStyle name="60% - Accent1 10 3" xfId="17657"/>
    <cellStyle name="60% - Accent1 10 3 2" xfId="7537"/>
    <cellStyle name="60% - Accent1 10 4" xfId="14252"/>
    <cellStyle name="60% - Accent1 10 5" xfId="18769"/>
    <cellStyle name="60% - Accent1 10 6" xfId="18774"/>
    <cellStyle name="60% - Accent1 10_BSD2" xfId="18780"/>
    <cellStyle name="60% - Accent1 11" xfId="18782"/>
    <cellStyle name="60% - Accent1 11 2" xfId="18784"/>
    <cellStyle name="60% - Accent1 11 2 2" xfId="11213"/>
    <cellStyle name="60% - Accent1 11 3" xfId="18787"/>
    <cellStyle name="60% - Accent1 11 3 2" xfId="11712"/>
    <cellStyle name="60% - Accent1 11 4" xfId="18790"/>
    <cellStyle name="60% - Accent1 11 5" xfId="18796"/>
    <cellStyle name="60% - Accent1 11 6" xfId="18799"/>
    <cellStyle name="60% - Accent1 11_BSD2" xfId="18802"/>
    <cellStyle name="60% - Accent1 12" xfId="18807"/>
    <cellStyle name="60% - Accent1 12 2" xfId="18811"/>
    <cellStyle name="60% - Accent1 12 2 2" xfId="18816"/>
    <cellStyle name="60% - Accent1 12 3" xfId="18821"/>
    <cellStyle name="60% - Accent1 12 3 2" xfId="18825"/>
    <cellStyle name="60% - Accent1 12 4" xfId="18829"/>
    <cellStyle name="60% - Accent1 12 5" xfId="18835"/>
    <cellStyle name="60% - Accent1 12 6" xfId="18838"/>
    <cellStyle name="60% - Accent1 12_BSD2" xfId="18841"/>
    <cellStyle name="60% - Accent1 13" xfId="18843"/>
    <cellStyle name="60% - Accent1 13 2" xfId="18846"/>
    <cellStyle name="60% - Accent1 13 2 2" xfId="18850"/>
    <cellStyle name="60% - Accent1 13 3" xfId="18854"/>
    <cellStyle name="60% - Accent1 13 4" xfId="18857"/>
    <cellStyle name="60% - Accent1 13 5" xfId="18860"/>
    <cellStyle name="60% - Accent1 13_BSD2" xfId="5908"/>
    <cellStyle name="60% - Accent1 14" xfId="18865"/>
    <cellStyle name="60% - Accent1 14 2" xfId="18870"/>
    <cellStyle name="60% - Accent1 14 2 2" xfId="18872"/>
    <cellStyle name="60% - Accent1 14 3" xfId="18877"/>
    <cellStyle name="60% - Accent1 14 4" xfId="18880"/>
    <cellStyle name="60% - Accent1 14 5" xfId="18883"/>
    <cellStyle name="60% - Accent1 14_BSD2" xfId="18887"/>
    <cellStyle name="60% - Accent1 15" xfId="18892"/>
    <cellStyle name="60% - Accent1 15 2" xfId="18895"/>
    <cellStyle name="60% - Accent1 15 2 2" xfId="18902"/>
    <cellStyle name="60% - Accent1 15 3" xfId="18907"/>
    <cellStyle name="60% - Accent1 15_BSD2" xfId="18916"/>
    <cellStyle name="60% - Accent1 16" xfId="18920"/>
    <cellStyle name="60% - Accent1 16 2" xfId="18923"/>
    <cellStyle name="60% - Accent1 16 2 2" xfId="18930"/>
    <cellStyle name="60% - Accent1 16 3" xfId="18937"/>
    <cellStyle name="60% - Accent1 16_BSD2" xfId="18941"/>
    <cellStyle name="60% - Accent1 17" xfId="18944"/>
    <cellStyle name="60% - Accent1 17 2" xfId="18951"/>
    <cellStyle name="60% - Accent1 17 2 2" xfId="18955"/>
    <cellStyle name="60% - Accent1 17 3" xfId="18959"/>
    <cellStyle name="60% - Accent1 17_BSD2" xfId="18961"/>
    <cellStyle name="60% - Accent1 18" xfId="18964"/>
    <cellStyle name="60% - Accent1 18 2" xfId="18968"/>
    <cellStyle name="60% - Accent1 18 2 2" xfId="18972"/>
    <cellStyle name="60% - Accent1 18 3" xfId="18975"/>
    <cellStyle name="60% - Accent1 18_BSD2" xfId="4557"/>
    <cellStyle name="60% - Accent1 19" xfId="18979"/>
    <cellStyle name="60% - Accent1 19 2" xfId="18985"/>
    <cellStyle name="60% - Accent1 19 2 2" xfId="18989"/>
    <cellStyle name="60% - Accent1 19 3" xfId="18991"/>
    <cellStyle name="60% - Accent1 19_BSD2" xfId="18997"/>
    <cellStyle name="60% - Accent1 2" xfId="1836"/>
    <cellStyle name="60% - Accent1 2 10" xfId="19000"/>
    <cellStyle name="60% - Accent1 2 10 2" xfId="4433"/>
    <cellStyle name="60% - Accent1 2 11" xfId="19002"/>
    <cellStyle name="60% - Accent1 2 12" xfId="19004"/>
    <cellStyle name="60% - Accent1 2 13" xfId="19006"/>
    <cellStyle name="60% - Accent1 2 2" xfId="287"/>
    <cellStyle name="60% - Accent1 2 2 2" xfId="19014"/>
    <cellStyle name="60% - Accent1 2 2 2 2" xfId="19016"/>
    <cellStyle name="60% - Accent1 2 2 3" xfId="19018"/>
    <cellStyle name="60% - Accent1 2 2 3 2" xfId="19021"/>
    <cellStyle name="60% - Accent1 2 2 4" xfId="19026"/>
    <cellStyle name="60% - Accent1 2 2 5" xfId="19030"/>
    <cellStyle name="60% - Accent1 2 2 6" xfId="19032"/>
    <cellStyle name="60% - Accent1 2 2 7" xfId="19033"/>
    <cellStyle name="60% - Accent1 2 2 8" xfId="19009"/>
    <cellStyle name="60% - Accent1 2 3" xfId="19036"/>
    <cellStyle name="60% - Accent1 2 3 2" xfId="19040"/>
    <cellStyle name="60% - Accent1 2 3 3" xfId="19045"/>
    <cellStyle name="60% - Accent1 2 3 4" xfId="5155"/>
    <cellStyle name="60% - Accent1 2 3 5" xfId="19047"/>
    <cellStyle name="60% - Accent1 2 4" xfId="19050"/>
    <cellStyle name="60% - Accent1 2 4 2" xfId="19053"/>
    <cellStyle name="60% - Accent1 2 4 2 2" xfId="6525"/>
    <cellStyle name="60% - Accent1 2 4 3" xfId="19058"/>
    <cellStyle name="60% - Accent1 2 4 4" xfId="19063"/>
    <cellStyle name="60% - Accent1 2 4 5" xfId="19065"/>
    <cellStyle name="60% - Accent1 2 4_BSD2" xfId="19066"/>
    <cellStyle name="60% - Accent1 2 5" xfId="19069"/>
    <cellStyle name="60% - Accent1 2 5 2" xfId="19071"/>
    <cellStyle name="60% - Accent1 2 5 3" xfId="19075"/>
    <cellStyle name="60% - Accent1 2 5 4" xfId="7216"/>
    <cellStyle name="60% - Accent1 2 6" xfId="19077"/>
    <cellStyle name="60% - Accent1 2 6 2" xfId="19079"/>
    <cellStyle name="60% - Accent1 2 6 3" xfId="19083"/>
    <cellStyle name="60% - Accent1 2 6 4" xfId="19091"/>
    <cellStyle name="60% - Accent1 2 7" xfId="19095"/>
    <cellStyle name="60% - Accent1 2 7 2" xfId="19097"/>
    <cellStyle name="60% - Accent1 2 7 3" xfId="19102"/>
    <cellStyle name="60% - Accent1 2 7 4" xfId="19105"/>
    <cellStyle name="60% - Accent1 2 8" xfId="19108"/>
    <cellStyle name="60% - Accent1 2 8 2" xfId="19110"/>
    <cellStyle name="60% - Accent1 2 8 2 2" xfId="19112"/>
    <cellStyle name="60% - Accent1 2 8 3" xfId="19116"/>
    <cellStyle name="60% - Accent1 2 8 4" xfId="19119"/>
    <cellStyle name="60% - Accent1 2 8 5" xfId="19120"/>
    <cellStyle name="60% - Accent1 2 8_BSD2" xfId="9518"/>
    <cellStyle name="60% - Accent1 2 9" xfId="19123"/>
    <cellStyle name="60% - Accent1 2 9 2" xfId="19127"/>
    <cellStyle name="60% - Accent1 2 9 3" xfId="19129"/>
    <cellStyle name="60% - Accent1 2 9 4" xfId="19136"/>
    <cellStyle name="60% - Accent1 20" xfId="18891"/>
    <cellStyle name="60% - Accent1 20 2" xfId="18894"/>
    <cellStyle name="60% - Accent1 20 2 2" xfId="18901"/>
    <cellStyle name="60% - Accent1 20 3" xfId="18906"/>
    <cellStyle name="60% - Accent1 20_BSD2" xfId="18915"/>
    <cellStyle name="60% - Accent1 21" xfId="18919"/>
    <cellStyle name="60% - Accent1 21 2" xfId="18922"/>
    <cellStyle name="60% - Accent1 21 2 2" xfId="18929"/>
    <cellStyle name="60% - Accent1 21 3" xfId="18936"/>
    <cellStyle name="60% - Accent1 21_BSD2" xfId="18940"/>
    <cellStyle name="60% - Accent1 22" xfId="18943"/>
    <cellStyle name="60% - Accent1 22 2" xfId="18950"/>
    <cellStyle name="60% - Accent1 22 2 2" xfId="18954"/>
    <cellStyle name="60% - Accent1 22 3" xfId="18958"/>
    <cellStyle name="60% - Accent1 22_BSD2" xfId="18960"/>
    <cellStyle name="60% - Accent1 23" xfId="18963"/>
    <cellStyle name="60% - Accent1 23 2" xfId="18967"/>
    <cellStyle name="60% - Accent1 23 2 2" xfId="18971"/>
    <cellStyle name="60% - Accent1 23 3" xfId="18974"/>
    <cellStyle name="60% - Accent1 23_BSD2" xfId="4556"/>
    <cellStyle name="60% - Accent1 24" xfId="18978"/>
    <cellStyle name="60% - Accent1 24 2" xfId="18984"/>
    <cellStyle name="60% - Accent1 24 2 2" xfId="18988"/>
    <cellStyle name="60% - Accent1 24 3" xfId="18990"/>
    <cellStyle name="60% - Accent1 24_BSD2" xfId="18996"/>
    <cellStyle name="60% - Accent1 25" xfId="19144"/>
    <cellStyle name="60% - Accent1 25 2" xfId="19146"/>
    <cellStyle name="60% - Accent1 25 2 2" xfId="19149"/>
    <cellStyle name="60% - Accent1 25 3" xfId="19151"/>
    <cellStyle name="60% - Accent1 25_BSD2" xfId="19159"/>
    <cellStyle name="60% - Accent1 26" xfId="19163"/>
    <cellStyle name="60% - Accent1 26 2" xfId="19165"/>
    <cellStyle name="60% - Accent1 26 2 2" xfId="19168"/>
    <cellStyle name="60% - Accent1 26 3" xfId="19170"/>
    <cellStyle name="60% - Accent1 26_BSD2" xfId="19173"/>
    <cellStyle name="60% - Accent1 27" xfId="19178"/>
    <cellStyle name="60% - Accent1 27 2" xfId="19180"/>
    <cellStyle name="60% - Accent1 27 2 2" xfId="19182"/>
    <cellStyle name="60% - Accent1 27 3" xfId="19184"/>
    <cellStyle name="60% - Accent1 27_BSD2" xfId="19186"/>
    <cellStyle name="60% - Accent1 28" xfId="19189"/>
    <cellStyle name="60% - Accent1 28 2" xfId="19191"/>
    <cellStyle name="60% - Accent1 28 2 2" xfId="19193"/>
    <cellStyle name="60% - Accent1 28 3" xfId="19195"/>
    <cellStyle name="60% - Accent1 28_BSD2" xfId="19200"/>
    <cellStyle name="60% - Accent1 29" xfId="19202"/>
    <cellStyle name="60% - Accent1 29 2" xfId="19204"/>
    <cellStyle name="60% - Accent1 29 2 2" xfId="19206"/>
    <cellStyle name="60% - Accent1 29 3" xfId="19209"/>
    <cellStyle name="60% - Accent1 29_BSD2" xfId="19213"/>
    <cellStyle name="60% - Accent1 3" xfId="1838"/>
    <cellStyle name="60% - Accent1 3 2" xfId="19218"/>
    <cellStyle name="60% - Accent1 3 2 2" xfId="19220"/>
    <cellStyle name="60% - Accent1 3 2 3" xfId="19223"/>
    <cellStyle name="60% - Accent1 3 3" xfId="19225"/>
    <cellStyle name="60% - Accent1 3 3 2" xfId="19227"/>
    <cellStyle name="60% - Accent1 3 3 3" xfId="19230"/>
    <cellStyle name="60% - Accent1 3 4" xfId="19232"/>
    <cellStyle name="60% - Accent1 3 4 2" xfId="19234"/>
    <cellStyle name="60% - Accent1 3 5" xfId="19238"/>
    <cellStyle name="60% - Accent1 3 6" xfId="19239"/>
    <cellStyle name="60% - Accent1 3_Annexure" xfId="19243"/>
    <cellStyle name="60% - Accent1 30" xfId="19143"/>
    <cellStyle name="60% - Accent1 30 2" xfId="19145"/>
    <cellStyle name="60% - Accent1 30 2 2" xfId="19148"/>
    <cellStyle name="60% - Accent1 30 3" xfId="19150"/>
    <cellStyle name="60% - Accent1 30_BSD2" xfId="19158"/>
    <cellStyle name="60% - Accent1 31" xfId="19162"/>
    <cellStyle name="60% - Accent1 31 2" xfId="19164"/>
    <cellStyle name="60% - Accent1 31 2 2" xfId="19167"/>
    <cellStyle name="60% - Accent1 31 3" xfId="19169"/>
    <cellStyle name="60% - Accent1 31_BSD2" xfId="19172"/>
    <cellStyle name="60% - Accent1 32" xfId="19177"/>
    <cellStyle name="60% - Accent1 32 2" xfId="19179"/>
    <cellStyle name="60% - Accent1 32 2 2" xfId="19181"/>
    <cellStyle name="60% - Accent1 32 3" xfId="19183"/>
    <cellStyle name="60% - Accent1 32_BSD2" xfId="19185"/>
    <cellStyle name="60% - Accent1 33" xfId="19188"/>
    <cellStyle name="60% - Accent1 33 2" xfId="19190"/>
    <cellStyle name="60% - Accent1 33 2 2" xfId="19192"/>
    <cellStyle name="60% - Accent1 33 3" xfId="19194"/>
    <cellStyle name="60% - Accent1 33_BSD2" xfId="19199"/>
    <cellStyle name="60% - Accent1 34" xfId="19201"/>
    <cellStyle name="60% - Accent1 34 2" xfId="19203"/>
    <cellStyle name="60% - Accent1 34 2 2" xfId="19205"/>
    <cellStyle name="60% - Accent1 34 3" xfId="19208"/>
    <cellStyle name="60% - Accent1 34_BSD2" xfId="19212"/>
    <cellStyle name="60% - Accent1 35" xfId="19245"/>
    <cellStyle name="60% - Accent1 35 2" xfId="19247"/>
    <cellStyle name="60% - Accent1 35 2 2" xfId="19249"/>
    <cellStyle name="60% - Accent1 35 3" xfId="19252"/>
    <cellStyle name="60% - Accent1 35_BSD2" xfId="19254"/>
    <cellStyle name="60% - Accent1 36" xfId="19256"/>
    <cellStyle name="60% - Accent1 36 2" xfId="19258"/>
    <cellStyle name="60% - Accent1 36 2 2" xfId="19260"/>
    <cellStyle name="60% - Accent1 36 3" xfId="19262"/>
    <cellStyle name="60% - Accent1 36_BSD2" xfId="19264"/>
    <cellStyle name="60% - Accent1 37" xfId="19266"/>
    <cellStyle name="60% - Accent1 37 2" xfId="19269"/>
    <cellStyle name="60% - Accent1 37 2 2" xfId="19272"/>
    <cellStyle name="60% - Accent1 37 3" xfId="19274"/>
    <cellStyle name="60% - Accent1 37_BSD2" xfId="19276"/>
    <cellStyle name="60% - Accent1 38" xfId="19278"/>
    <cellStyle name="60% - Accent1 38 2" xfId="19280"/>
    <cellStyle name="60% - Accent1 38 2 2" xfId="19282"/>
    <cellStyle name="60% - Accent1 38 3" xfId="19288"/>
    <cellStyle name="60% - Accent1 38_BSD2" xfId="2924"/>
    <cellStyle name="60% - Accent1 39" xfId="19291"/>
    <cellStyle name="60% - Accent1 39 2" xfId="19293"/>
    <cellStyle name="60% - Accent1 39 2 2" xfId="19295"/>
    <cellStyle name="60% - Accent1 39 3" xfId="19297"/>
    <cellStyle name="60% - Accent1 39_BSD2" xfId="13022"/>
    <cellStyle name="60% - Accent1 4" xfId="1840"/>
    <cellStyle name="60% - Accent1 4 2" xfId="19300"/>
    <cellStyle name="60% - Accent1 4 2 2" xfId="11534"/>
    <cellStyle name="60% - Accent1 4 3" xfId="19301"/>
    <cellStyle name="60% - Accent1 4 3 2" xfId="10422"/>
    <cellStyle name="60% - Accent1 4 4" xfId="19306"/>
    <cellStyle name="60% - Accent1 4 4 2" xfId="5172"/>
    <cellStyle name="60% - Accent1 4 5" xfId="19307"/>
    <cellStyle name="60% - Accent1 4 6" xfId="19308"/>
    <cellStyle name="60% - Accent1 4 7" xfId="19298"/>
    <cellStyle name="60% - Accent1 4_Annexure" xfId="19310"/>
    <cellStyle name="60% - Accent1 40" xfId="19244"/>
    <cellStyle name="60% - Accent1 40 2" xfId="19246"/>
    <cellStyle name="60% - Accent1 40 2 2" xfId="19248"/>
    <cellStyle name="60% - Accent1 40 3" xfId="19251"/>
    <cellStyle name="60% - Accent1 40_BSD2" xfId="19253"/>
    <cellStyle name="60% - Accent1 41" xfId="19255"/>
    <cellStyle name="60% - Accent1 41 2" xfId="19257"/>
    <cellStyle name="60% - Accent1 41 2 2" xfId="19259"/>
    <cellStyle name="60% - Accent1 41 3" xfId="19261"/>
    <cellStyle name="60% - Accent1 41_BSD2" xfId="19263"/>
    <cellStyle name="60% - Accent1 42" xfId="19265"/>
    <cellStyle name="60% - Accent1 42 2" xfId="19268"/>
    <cellStyle name="60% - Accent1 42 2 2" xfId="19271"/>
    <cellStyle name="60% - Accent1 42 3" xfId="19273"/>
    <cellStyle name="60% - Accent1 42_BSD2" xfId="19275"/>
    <cellStyle name="60% - Accent1 43" xfId="19277"/>
    <cellStyle name="60% - Accent1 43 2" xfId="19279"/>
    <cellStyle name="60% - Accent1 43 2 2" xfId="19281"/>
    <cellStyle name="60% - Accent1 43 3" xfId="19287"/>
    <cellStyle name="60% - Accent1 43_BSD2" xfId="2923"/>
    <cellStyle name="60% - Accent1 44" xfId="19290"/>
    <cellStyle name="60% - Accent1 44 2" xfId="19292"/>
    <cellStyle name="60% - Accent1 44 2 2" xfId="19294"/>
    <cellStyle name="60% - Accent1 44 3" xfId="19296"/>
    <cellStyle name="60% - Accent1 44_BSD2" xfId="13021"/>
    <cellStyle name="60% - Accent1 45" xfId="4712"/>
    <cellStyle name="60% - Accent1 45 2" xfId="3732"/>
    <cellStyle name="60% - Accent1 45 2 2" xfId="19312"/>
    <cellStyle name="60% - Accent1 45 3" xfId="9394"/>
    <cellStyle name="60% - Accent1 45_BSD2" xfId="14864"/>
    <cellStyle name="60% - Accent1 46" xfId="2705"/>
    <cellStyle name="60% - Accent1 46 2" xfId="19314"/>
    <cellStyle name="60% - Accent1 46 2 2" xfId="19316"/>
    <cellStyle name="60% - Accent1 46 3" xfId="11056"/>
    <cellStyle name="60% - Accent1 46_BSD2" xfId="16284"/>
    <cellStyle name="60% - Accent1 47" xfId="11490"/>
    <cellStyle name="60% - Accent1 47 2" xfId="19319"/>
    <cellStyle name="60% - Accent1 47 2 2" xfId="19321"/>
    <cellStyle name="60% - Accent1 47 3" xfId="11081"/>
    <cellStyle name="60% - Accent1 47_BSD2" xfId="17276"/>
    <cellStyle name="60% - Accent1 48" xfId="19324"/>
    <cellStyle name="60% - Accent1 48 2" xfId="15681"/>
    <cellStyle name="60% - Accent1 48 2 2" xfId="19327"/>
    <cellStyle name="60% - Accent1 48 3" xfId="11108"/>
    <cellStyle name="60% - Accent1 48_BSD2" xfId="18405"/>
    <cellStyle name="60% - Accent1 49" xfId="19330"/>
    <cellStyle name="60% - Accent1 49 2" xfId="19333"/>
    <cellStyle name="60% - Accent1 49 2 2" xfId="19335"/>
    <cellStyle name="60% - Accent1 49 3" xfId="11145"/>
    <cellStyle name="60% - Accent1 49_BSD2" xfId="19338"/>
    <cellStyle name="60% - Accent1 5" xfId="19340"/>
    <cellStyle name="60% - Accent1 5 2" xfId="19341"/>
    <cellStyle name="60% - Accent1 5 2 2" xfId="14955"/>
    <cellStyle name="60% - Accent1 5 3" xfId="19342"/>
    <cellStyle name="60% - Accent1 5 3 2" xfId="6319"/>
    <cellStyle name="60% - Accent1 5 4" xfId="19343"/>
    <cellStyle name="60% - Accent1 5 4 2" xfId="15021"/>
    <cellStyle name="60% - Accent1 5 5" xfId="19344"/>
    <cellStyle name="60% - Accent1 5 6" xfId="19345"/>
    <cellStyle name="60% - Accent1 5_Annexure" xfId="7663"/>
    <cellStyle name="60% - Accent1 50" xfId="4711"/>
    <cellStyle name="60% - Accent1 50 2" xfId="3731"/>
    <cellStyle name="60% - Accent1 50 2 2" xfId="19311"/>
    <cellStyle name="60% - Accent1 50 3" xfId="9393"/>
    <cellStyle name="60% - Accent1 50_BSD2" xfId="14863"/>
    <cellStyle name="60% - Accent1 51" xfId="2704"/>
    <cellStyle name="60% - Accent1 51 2" xfId="19313"/>
    <cellStyle name="60% - Accent1 51 2 2" xfId="19315"/>
    <cellStyle name="60% - Accent1 51 3" xfId="11055"/>
    <cellStyle name="60% - Accent1 51_BSD2" xfId="16283"/>
    <cellStyle name="60% - Accent1 52" xfId="11489"/>
    <cellStyle name="60% - Accent1 52 2" xfId="19318"/>
    <cellStyle name="60% - Accent1 52 2 2" xfId="19320"/>
    <cellStyle name="60% - Accent1 52 3" xfId="11080"/>
    <cellStyle name="60% - Accent1 52_BSD2" xfId="17275"/>
    <cellStyle name="60% - Accent1 53" xfId="19323"/>
    <cellStyle name="60% - Accent1 53 2" xfId="15680"/>
    <cellStyle name="60% - Accent1 53 2 2" xfId="19326"/>
    <cellStyle name="60% - Accent1 53 3" xfId="11107"/>
    <cellStyle name="60% - Accent1 53_BSD2" xfId="18404"/>
    <cellStyle name="60% - Accent1 54" xfId="19329"/>
    <cellStyle name="60% - Accent1 54 2" xfId="19332"/>
    <cellStyle name="60% - Accent1 54 2 2" xfId="19334"/>
    <cellStyle name="60% - Accent1 54 3" xfId="11144"/>
    <cellStyle name="60% - Accent1 54_BSD2" xfId="19337"/>
    <cellStyle name="60% - Accent1 55" xfId="19348"/>
    <cellStyle name="60% - Accent1 55 2" xfId="19350"/>
    <cellStyle name="60% - Accent1 55 2 2" xfId="19351"/>
    <cellStyle name="60% - Accent1 55 3" xfId="11169"/>
    <cellStyle name="60% - Accent1 55_BSD2" xfId="19352"/>
    <cellStyle name="60% - Accent1 56" xfId="19355"/>
    <cellStyle name="60% - Accent1 56 2" xfId="19357"/>
    <cellStyle name="60% - Accent1 56 2 2" xfId="19358"/>
    <cellStyle name="60% - Accent1 56 3" xfId="11189"/>
    <cellStyle name="60% - Accent1 56_BSD2" xfId="19360"/>
    <cellStyle name="60% - Accent1 57" xfId="19365"/>
    <cellStyle name="60% - Accent1 57 2" xfId="19369"/>
    <cellStyle name="60% - Accent1 57 2 2" xfId="19370"/>
    <cellStyle name="60% - Accent1 57 3" xfId="11204"/>
    <cellStyle name="60% - Accent1 57_BSD2" xfId="19371"/>
    <cellStyle name="60% - Accent1 58" xfId="19374"/>
    <cellStyle name="60% - Accent1 58 2" xfId="19377"/>
    <cellStyle name="60% - Accent1 58 2 2" xfId="19379"/>
    <cellStyle name="60% - Accent1 58 3" xfId="11223"/>
    <cellStyle name="60% - Accent1 58_BSD2" xfId="2865"/>
    <cellStyle name="60% - Accent1 59" xfId="19381"/>
    <cellStyle name="60% - Accent1 59 2" xfId="19384"/>
    <cellStyle name="60% - Accent1 59 2 2" xfId="19386"/>
    <cellStyle name="60% - Accent1 59 3" xfId="4320"/>
    <cellStyle name="60% - Accent1 59_BSD2" xfId="19390"/>
    <cellStyle name="60% - Accent1 6" xfId="19391"/>
    <cellStyle name="60% - Accent1 6 2" xfId="19395"/>
    <cellStyle name="60% - Accent1 6 2 2" xfId="19398"/>
    <cellStyle name="60% - Accent1 6 3" xfId="19399"/>
    <cellStyle name="60% - Accent1 6 3 2" xfId="19402"/>
    <cellStyle name="60% - Accent1 6 4" xfId="19404"/>
    <cellStyle name="60% - Accent1 6 4 2" xfId="10483"/>
    <cellStyle name="60% - Accent1 6 5" xfId="19405"/>
    <cellStyle name="60% - Accent1 6 6" xfId="19407"/>
    <cellStyle name="60% - Accent1 6_Annexure" xfId="19411"/>
    <cellStyle name="60% - Accent1 60" xfId="19347"/>
    <cellStyle name="60% - Accent1 60 2" xfId="19349"/>
    <cellStyle name="60% - Accent1 61" xfId="19354"/>
    <cellStyle name="60% - Accent1 61 2" xfId="19356"/>
    <cellStyle name="60% - Accent1 62" xfId="19364"/>
    <cellStyle name="60% - Accent1 62 2" xfId="19368"/>
    <cellStyle name="60% - Accent1 63" xfId="19373"/>
    <cellStyle name="60% - Accent1 63 2" xfId="19376"/>
    <cellStyle name="60% - Accent1 64" xfId="19380"/>
    <cellStyle name="60% - Accent1 64 2" xfId="19383"/>
    <cellStyle name="60% - Accent1 65" xfId="19414"/>
    <cellStyle name="60% - Accent1 65 2" xfId="19417"/>
    <cellStyle name="60% - Accent1 66" xfId="19424"/>
    <cellStyle name="60% - Accent1 66 2" xfId="19427"/>
    <cellStyle name="60% - Accent1 67" xfId="19434"/>
    <cellStyle name="60% - Accent1 67 2" xfId="19437"/>
    <cellStyle name="60% - Accent1 68" xfId="19442"/>
    <cellStyle name="60% - Accent1 68 2" xfId="19444"/>
    <cellStyle name="60% - Accent1 69" xfId="19453"/>
    <cellStyle name="60% - Accent1 69 2" xfId="19455"/>
    <cellStyle name="60% - Accent1 7" xfId="19458"/>
    <cellStyle name="60% - Accent1 7 10" xfId="10588"/>
    <cellStyle name="60% - Accent1 7 10 2" xfId="19459"/>
    <cellStyle name="60% - Accent1 7 11" xfId="19460"/>
    <cellStyle name="60% - Accent1 7 11 2" xfId="19461"/>
    <cellStyle name="60% - Accent1 7 12" xfId="19462"/>
    <cellStyle name="60% - Accent1 7 13" xfId="19463"/>
    <cellStyle name="60% - Accent1 7 14" xfId="19466"/>
    <cellStyle name="60% - Accent1 7 2" xfId="19467"/>
    <cellStyle name="60% - Accent1 7 2 2" xfId="19468"/>
    <cellStyle name="60% - Accent1 7 3" xfId="19470"/>
    <cellStyle name="60% - Accent1 7 3 2" xfId="19472"/>
    <cellStyle name="60% - Accent1 7 4" xfId="19474"/>
    <cellStyle name="60% - Accent1 7 4 2" xfId="3604"/>
    <cellStyle name="60% - Accent1 7 5" xfId="8241"/>
    <cellStyle name="60% - Accent1 7 5 2" xfId="8255"/>
    <cellStyle name="60% - Accent1 7 6" xfId="3643"/>
    <cellStyle name="60% - Accent1 7 6 2" xfId="4995"/>
    <cellStyle name="60% - Accent1 7 7" xfId="3666"/>
    <cellStyle name="60% - Accent1 7 7 2" xfId="19475"/>
    <cellStyle name="60% - Accent1 7 8" xfId="19481"/>
    <cellStyle name="60% - Accent1 7 8 2" xfId="19482"/>
    <cellStyle name="60% - Accent1 7 9" xfId="19485"/>
    <cellStyle name="60% - Accent1 7 9 2" xfId="19486"/>
    <cellStyle name="60% - Accent1 7_Annexure" xfId="13098"/>
    <cellStyle name="60% - Accent1 70" xfId="19413"/>
    <cellStyle name="60% - Accent1 70 2" xfId="19416"/>
    <cellStyle name="60% - Accent1 71" xfId="19423"/>
    <cellStyle name="60% - Accent1 71 2" xfId="19426"/>
    <cellStyle name="60% - Accent1 72" xfId="19433"/>
    <cellStyle name="60% - Accent1 72 2" xfId="19436"/>
    <cellStyle name="60% - Accent1 73" xfId="19441"/>
    <cellStyle name="60% - Accent1 73 2" xfId="19443"/>
    <cellStyle name="60% - Accent1 74" xfId="19452"/>
    <cellStyle name="60% - Accent1 74 2" xfId="19454"/>
    <cellStyle name="60% - Accent1 75" xfId="19491"/>
    <cellStyle name="60% - Accent1 75 2" xfId="19493"/>
    <cellStyle name="60% - Accent1 76" xfId="19498"/>
    <cellStyle name="60% - Accent1 76 2" xfId="19500"/>
    <cellStyle name="60% - Accent1 77" xfId="19504"/>
    <cellStyle name="60% - Accent1 77 2" xfId="19506"/>
    <cellStyle name="60% - Accent1 78" xfId="19508"/>
    <cellStyle name="60% - Accent1 78 2" xfId="19510"/>
    <cellStyle name="60% - Accent1 79" xfId="19512"/>
    <cellStyle name="60% - Accent1 79 2" xfId="19514"/>
    <cellStyle name="60% - Accent1 8" xfId="19515"/>
    <cellStyle name="60% - Accent1 8 2" xfId="19516"/>
    <cellStyle name="60% - Accent1 8 2 2" xfId="19519"/>
    <cellStyle name="60% - Accent1 8 3" xfId="19520"/>
    <cellStyle name="60% - Accent1 8 3 2" xfId="19521"/>
    <cellStyle name="60% - Accent1 8 4" xfId="19522"/>
    <cellStyle name="60% - Accent1 8 5" xfId="8857"/>
    <cellStyle name="60% - Accent1 8 6" xfId="19523"/>
    <cellStyle name="60% - Accent1 8_BSD2" xfId="19524"/>
    <cellStyle name="60% - Accent1 80" xfId="19490"/>
    <cellStyle name="60% - Accent1 80 2" xfId="19492"/>
    <cellStyle name="60% - Accent1 81" xfId="19497"/>
    <cellStyle name="60% - Accent1 81 2" xfId="19499"/>
    <cellStyle name="60% - Accent1 82" xfId="19503"/>
    <cellStyle name="60% - Accent1 82 2" xfId="19505"/>
    <cellStyle name="60% - Accent1 83" xfId="19507"/>
    <cellStyle name="60% - Accent1 83 2" xfId="19509"/>
    <cellStyle name="60% - Accent1 84" xfId="19511"/>
    <cellStyle name="60% - Accent1 84 2" xfId="19513"/>
    <cellStyle name="60% - Accent1 85" xfId="19525"/>
    <cellStyle name="60% - Accent1 85 2" xfId="19526"/>
    <cellStyle name="60% - Accent1 86" xfId="19527"/>
    <cellStyle name="60% - Accent1 86 2" xfId="19289"/>
    <cellStyle name="60% - Accent1 87" xfId="19528"/>
    <cellStyle name="60% - Accent1 87 2" xfId="19531"/>
    <cellStyle name="60% - Accent1 88" xfId="19532"/>
    <cellStyle name="60% - Accent1 88 2" xfId="19533"/>
    <cellStyle name="60% - Accent1 89" xfId="19530"/>
    <cellStyle name="60% - Accent1 89 2" xfId="19534"/>
    <cellStyle name="60% - Accent1 9" xfId="19535"/>
    <cellStyle name="60% - Accent1 9 2" xfId="14539"/>
    <cellStyle name="60% - Accent1 9 2 2" xfId="15350"/>
    <cellStyle name="60% - Accent1 9 3" xfId="6311"/>
    <cellStyle name="60% - Accent1 9 3 2" xfId="12332"/>
    <cellStyle name="60% - Accent1 9 4" xfId="17982"/>
    <cellStyle name="60% - Accent1 9 5" xfId="12338"/>
    <cellStyle name="60% - Accent1 9 6" xfId="19536"/>
    <cellStyle name="60% - Accent1 9_BSD2" xfId="15455"/>
    <cellStyle name="60% - Accent2 10" xfId="19541"/>
    <cellStyle name="60% - Accent2 10 2" xfId="19543"/>
    <cellStyle name="60% - Accent2 10 2 2" xfId="19546"/>
    <cellStyle name="60% - Accent2 10 3" xfId="17773"/>
    <cellStyle name="60% - Accent2 10 3 2" xfId="3894"/>
    <cellStyle name="60% - Accent2 10 4" xfId="14457"/>
    <cellStyle name="60% - Accent2 10 5" xfId="16648"/>
    <cellStyle name="60% - Accent2 10 6" xfId="19551"/>
    <cellStyle name="60% - Accent2 10_BSD2" xfId="19552"/>
    <cellStyle name="60% - Accent2 11" xfId="19555"/>
    <cellStyle name="60% - Accent2 11 2" xfId="19557"/>
    <cellStyle name="60% - Accent2 11 2 2" xfId="19559"/>
    <cellStyle name="60% - Accent2 11 3" xfId="4344"/>
    <cellStyle name="60% - Accent2 11 3 2" xfId="19560"/>
    <cellStyle name="60% - Accent2 11 4" xfId="19562"/>
    <cellStyle name="60% - Accent2 11 5" xfId="19567"/>
    <cellStyle name="60% - Accent2 11 6" xfId="19569"/>
    <cellStyle name="60% - Accent2 11_BSD2" xfId="19571"/>
    <cellStyle name="60% - Accent2 12" xfId="19573"/>
    <cellStyle name="60% - Accent2 12 2" xfId="19576"/>
    <cellStyle name="60% - Accent2 12 2 2" xfId="19577"/>
    <cellStyle name="60% - Accent2 12 3" xfId="19580"/>
    <cellStyle name="60% - Accent2 12 3 2" xfId="3323"/>
    <cellStyle name="60% - Accent2 12 4" xfId="19583"/>
    <cellStyle name="60% - Accent2 12 5" xfId="19586"/>
    <cellStyle name="60% - Accent2 12 6" xfId="19587"/>
    <cellStyle name="60% - Accent2 12_BSD2" xfId="19592"/>
    <cellStyle name="60% - Accent2 13" xfId="15988"/>
    <cellStyle name="60% - Accent2 13 2" xfId="19594"/>
    <cellStyle name="60% - Accent2 13 2 2" xfId="16742"/>
    <cellStyle name="60% - Accent2 13 3" xfId="19598"/>
    <cellStyle name="60% - Accent2 13 4" xfId="19601"/>
    <cellStyle name="60% - Accent2 13 5" xfId="19605"/>
    <cellStyle name="60% - Accent2 13_BSD2" xfId="19606"/>
    <cellStyle name="60% - Accent2 14" xfId="19609"/>
    <cellStyle name="60% - Accent2 14 2" xfId="19610"/>
    <cellStyle name="60% - Accent2 14 2 2" xfId="19612"/>
    <cellStyle name="60% - Accent2 14 3" xfId="19618"/>
    <cellStyle name="60% - Accent2 14 4" xfId="19619"/>
    <cellStyle name="60% - Accent2 14 5" xfId="19621"/>
    <cellStyle name="60% - Accent2 14_BSD2" xfId="19623"/>
    <cellStyle name="60% - Accent2 15" xfId="19628"/>
    <cellStyle name="60% - Accent2 15 2" xfId="19630"/>
    <cellStyle name="60% - Accent2 15 2 2" xfId="19633"/>
    <cellStyle name="60% - Accent2 15 3" xfId="17316"/>
    <cellStyle name="60% - Accent2 15_BSD2" xfId="19637"/>
    <cellStyle name="60% - Accent2 16" xfId="5692"/>
    <cellStyle name="60% - Accent2 16 2" xfId="3616"/>
    <cellStyle name="60% - Accent2 16 2 2" xfId="5698"/>
    <cellStyle name="60% - Accent2 16 3" xfId="5496"/>
    <cellStyle name="60% - Accent2 16_BSD2" xfId="19641"/>
    <cellStyle name="60% - Accent2 17" xfId="13633"/>
    <cellStyle name="60% - Accent2 17 2" xfId="19643"/>
    <cellStyle name="60% - Accent2 17 2 2" xfId="12904"/>
    <cellStyle name="60% - Accent2 17 3" xfId="19646"/>
    <cellStyle name="60% - Accent2 17_BSD2" xfId="19649"/>
    <cellStyle name="60% - Accent2 18" xfId="19652"/>
    <cellStyle name="60% - Accent2 18 2" xfId="19654"/>
    <cellStyle name="60% - Accent2 18 2 2" xfId="11942"/>
    <cellStyle name="60% - Accent2 18 3" xfId="19658"/>
    <cellStyle name="60% - Accent2 18_BSD2" xfId="19661"/>
    <cellStyle name="60% - Accent2 19" xfId="19663"/>
    <cellStyle name="60% - Accent2 19 2" xfId="6424"/>
    <cellStyle name="60% - Accent2 19 2 2" xfId="12531"/>
    <cellStyle name="60% - Accent2 19 3" xfId="19667"/>
    <cellStyle name="60% - Accent2 19_BSD2" xfId="19671"/>
    <cellStyle name="60% - Accent2 2" xfId="1841"/>
    <cellStyle name="60% - Accent2 2 10" xfId="19677"/>
    <cellStyle name="60% - Accent2 2 10 2" xfId="19679"/>
    <cellStyle name="60% - Accent2 2 11" xfId="19681"/>
    <cellStyle name="60% - Accent2 2 12" xfId="5174"/>
    <cellStyle name="60% - Accent2 2 2" xfId="1142"/>
    <cellStyle name="60% - Accent2 2 2 2" xfId="18665"/>
    <cellStyle name="60% - Accent2 2 2 2 2" xfId="18669"/>
    <cellStyle name="60% - Accent2 2 2 3" xfId="18689"/>
    <cellStyle name="60% - Accent2 2 2 3 2" xfId="18694"/>
    <cellStyle name="60% - Accent2 2 2 4" xfId="15835"/>
    <cellStyle name="60% - Accent2 2 2 5" xfId="10460"/>
    <cellStyle name="60% - Accent2 2 2 6" xfId="12092"/>
    <cellStyle name="60% - Accent2 2 2 7" xfId="19684"/>
    <cellStyle name="60% - Accent2 2 3" xfId="19688"/>
    <cellStyle name="60% - Accent2 2 3 2" xfId="19690"/>
    <cellStyle name="60% - Accent2 2 3 3" xfId="19692"/>
    <cellStyle name="60% - Accent2 2 3 4" xfId="13214"/>
    <cellStyle name="60% - Accent2 2 3 5" xfId="19696"/>
    <cellStyle name="60% - Accent2 2 4" xfId="19698"/>
    <cellStyle name="60% - Accent2 2 4 2" xfId="19699"/>
    <cellStyle name="60% - Accent2 2 4 2 2" xfId="19700"/>
    <cellStyle name="60% - Accent2 2 4 3" xfId="19701"/>
    <cellStyle name="60% - Accent2 2 4 4" xfId="15872"/>
    <cellStyle name="60% - Accent2 2 4 5" xfId="19704"/>
    <cellStyle name="60% - Accent2 2 4_BSD2" xfId="14915"/>
    <cellStyle name="60% - Accent2 2 5" xfId="19706"/>
    <cellStyle name="60% - Accent2 2 5 2" xfId="19707"/>
    <cellStyle name="60% - Accent2 2 5 3" xfId="3488"/>
    <cellStyle name="60% - Accent2 2 5 4" xfId="3000"/>
    <cellStyle name="60% - Accent2 2 6" xfId="19712"/>
    <cellStyle name="60% - Accent2 2 6 2" xfId="19713"/>
    <cellStyle name="60% - Accent2 2 6 3" xfId="19714"/>
    <cellStyle name="60% - Accent2 2 6 4" xfId="19717"/>
    <cellStyle name="60% - Accent2 2 7" xfId="19720"/>
    <cellStyle name="60% - Accent2 2 7 2" xfId="19721"/>
    <cellStyle name="60% - Accent2 2 7 3" xfId="19723"/>
    <cellStyle name="60% - Accent2 2 7 4" xfId="19728"/>
    <cellStyle name="60% - Accent2 2 8" xfId="19730"/>
    <cellStyle name="60% - Accent2 2 8 2" xfId="19734"/>
    <cellStyle name="60% - Accent2 2 8 2 2" xfId="15143"/>
    <cellStyle name="60% - Accent2 2 8 3" xfId="19740"/>
    <cellStyle name="60% - Accent2 2 8 4" xfId="19745"/>
    <cellStyle name="60% - Accent2 2 8 5" xfId="19749"/>
    <cellStyle name="60% - Accent2 2 8_BSD2" xfId="19750"/>
    <cellStyle name="60% - Accent2 2 9" xfId="19753"/>
    <cellStyle name="60% - Accent2 2 9 2" xfId="19754"/>
    <cellStyle name="60% - Accent2 2 9 3" xfId="19755"/>
    <cellStyle name="60% - Accent2 2 9 4" xfId="19760"/>
    <cellStyle name="60% - Accent2 20" xfId="19627"/>
    <cellStyle name="60% - Accent2 20 2" xfId="19629"/>
    <cellStyle name="60% - Accent2 20 2 2" xfId="19632"/>
    <cellStyle name="60% - Accent2 20 3" xfId="17315"/>
    <cellStyle name="60% - Accent2 20_BSD2" xfId="19636"/>
    <cellStyle name="60% - Accent2 21" xfId="5691"/>
    <cellStyle name="60% - Accent2 21 2" xfId="3615"/>
    <cellStyle name="60% - Accent2 21 2 2" xfId="5697"/>
    <cellStyle name="60% - Accent2 21 3" xfId="5495"/>
    <cellStyle name="60% - Accent2 21_BSD2" xfId="19640"/>
    <cellStyle name="60% - Accent2 22" xfId="13632"/>
    <cellStyle name="60% - Accent2 22 2" xfId="19642"/>
    <cellStyle name="60% - Accent2 22 2 2" xfId="12903"/>
    <cellStyle name="60% - Accent2 22 3" xfId="19645"/>
    <cellStyle name="60% - Accent2 22_BSD2" xfId="19648"/>
    <cellStyle name="60% - Accent2 23" xfId="19651"/>
    <cellStyle name="60% - Accent2 23 2" xfId="19653"/>
    <cellStyle name="60% - Accent2 23 2 2" xfId="11941"/>
    <cellStyle name="60% - Accent2 23 3" xfId="19657"/>
    <cellStyle name="60% - Accent2 23_BSD2" xfId="19660"/>
    <cellStyle name="60% - Accent2 24" xfId="19662"/>
    <cellStyle name="60% - Accent2 24 2" xfId="6423"/>
    <cellStyle name="60% - Accent2 24 2 2" xfId="12530"/>
    <cellStyle name="60% - Accent2 24 3" xfId="19666"/>
    <cellStyle name="60% - Accent2 24_BSD2" xfId="19670"/>
    <cellStyle name="60% - Accent2 25" xfId="19763"/>
    <cellStyle name="60% - Accent2 25 2" xfId="19765"/>
    <cellStyle name="60% - Accent2 25 2 2" xfId="19772"/>
    <cellStyle name="60% - Accent2 25 3" xfId="19774"/>
    <cellStyle name="60% - Accent2 25_BSD2" xfId="19778"/>
    <cellStyle name="60% - Accent2 26" xfId="19783"/>
    <cellStyle name="60% - Accent2 26 2" xfId="19789"/>
    <cellStyle name="60% - Accent2 26 2 2" xfId="19794"/>
    <cellStyle name="60% - Accent2 26 3" xfId="19798"/>
    <cellStyle name="60% - Accent2 26_BSD2" xfId="19801"/>
    <cellStyle name="60% - Accent2 27" xfId="19805"/>
    <cellStyle name="60% - Accent2 27 2" xfId="19811"/>
    <cellStyle name="60% - Accent2 27 2 2" xfId="19816"/>
    <cellStyle name="60% - Accent2 27 3" xfId="3909"/>
    <cellStyle name="60% - Accent2 27_BSD2" xfId="19819"/>
    <cellStyle name="60% - Accent2 28" xfId="17533"/>
    <cellStyle name="60% - Accent2 28 2" xfId="19821"/>
    <cellStyle name="60% - Accent2 28 2 2" xfId="12616"/>
    <cellStyle name="60% - Accent2 28 3" xfId="19824"/>
    <cellStyle name="60% - Accent2 28_BSD2" xfId="19826"/>
    <cellStyle name="60% - Accent2 29" xfId="19828"/>
    <cellStyle name="60% - Accent2 29 2" xfId="19830"/>
    <cellStyle name="60% - Accent2 29 2 2" xfId="13437"/>
    <cellStyle name="60% - Accent2 29 3" xfId="19832"/>
    <cellStyle name="60% - Accent2 29_BSD2" xfId="19835"/>
    <cellStyle name="60% - Accent2 3" xfId="1842"/>
    <cellStyle name="60% - Accent2 3 2" xfId="19840"/>
    <cellStyle name="60% - Accent2 3 2 2" xfId="4688"/>
    <cellStyle name="60% - Accent2 3 2 3" xfId="19841"/>
    <cellStyle name="60% - Accent2 3 3" xfId="13121"/>
    <cellStyle name="60% - Accent2 3 3 2" xfId="4729"/>
    <cellStyle name="60% - Accent2 3 3 3" xfId="19844"/>
    <cellStyle name="60% - Accent2 3 4" xfId="19845"/>
    <cellStyle name="60% - Accent2 3 4 2" xfId="5986"/>
    <cellStyle name="60% - Accent2 3 5" xfId="19846"/>
    <cellStyle name="60% - Accent2 3 6" xfId="19847"/>
    <cellStyle name="60% - Accent2 3_Annexure" xfId="14009"/>
    <cellStyle name="60% - Accent2 30" xfId="19762"/>
    <cellStyle name="60% - Accent2 30 2" xfId="19764"/>
    <cellStyle name="60% - Accent2 30 2 2" xfId="19771"/>
    <cellStyle name="60% - Accent2 30 3" xfId="19773"/>
    <cellStyle name="60% - Accent2 30_BSD2" xfId="19777"/>
    <cellStyle name="60% - Accent2 31" xfId="19782"/>
    <cellStyle name="60% - Accent2 31 2" xfId="19788"/>
    <cellStyle name="60% - Accent2 31 2 2" xfId="19793"/>
    <cellStyle name="60% - Accent2 31 3" xfId="19797"/>
    <cellStyle name="60% - Accent2 31_BSD2" xfId="19800"/>
    <cellStyle name="60% - Accent2 32" xfId="19804"/>
    <cellStyle name="60% - Accent2 32 2" xfId="19810"/>
    <cellStyle name="60% - Accent2 32 2 2" xfId="19815"/>
    <cellStyle name="60% - Accent2 32 3" xfId="3908"/>
    <cellStyle name="60% - Accent2 32_BSD2" xfId="19818"/>
    <cellStyle name="60% - Accent2 33" xfId="17532"/>
    <cellStyle name="60% - Accent2 33 2" xfId="19820"/>
    <cellStyle name="60% - Accent2 33 2 2" xfId="12615"/>
    <cellStyle name="60% - Accent2 33 3" xfId="19823"/>
    <cellStyle name="60% - Accent2 33_BSD2" xfId="19825"/>
    <cellStyle name="60% - Accent2 34" xfId="19827"/>
    <cellStyle name="60% - Accent2 34 2" xfId="19829"/>
    <cellStyle name="60% - Accent2 34 2 2" xfId="13436"/>
    <cellStyle name="60% - Accent2 34 3" xfId="19831"/>
    <cellStyle name="60% - Accent2 34_BSD2" xfId="19834"/>
    <cellStyle name="60% - Accent2 35" xfId="19849"/>
    <cellStyle name="60% - Accent2 35 2" xfId="19851"/>
    <cellStyle name="60% - Accent2 35 2 2" xfId="14984"/>
    <cellStyle name="60% - Accent2 35 3" xfId="19853"/>
    <cellStyle name="60% - Accent2 35_BSD2" xfId="19856"/>
    <cellStyle name="60% - Accent2 36" xfId="19858"/>
    <cellStyle name="60% - Accent2 36 2" xfId="19860"/>
    <cellStyle name="60% - Accent2 36 2 2" xfId="16322"/>
    <cellStyle name="60% - Accent2 36 3" xfId="19864"/>
    <cellStyle name="60% - Accent2 36_BSD2" xfId="19866"/>
    <cellStyle name="60% - Accent2 37" xfId="19870"/>
    <cellStyle name="60% - Accent2 37 2" xfId="19872"/>
    <cellStyle name="60% - Accent2 37 2 2" xfId="17321"/>
    <cellStyle name="60% - Accent2 37 3" xfId="19874"/>
    <cellStyle name="60% - Accent2 37_BSD2" xfId="5592"/>
    <cellStyle name="60% - Accent2 38" xfId="19876"/>
    <cellStyle name="60% - Accent2 38 2" xfId="19878"/>
    <cellStyle name="60% - Accent2 38 2 2" xfId="13794"/>
    <cellStyle name="60% - Accent2 38 3" xfId="19883"/>
    <cellStyle name="60% - Accent2 38_BSD2" xfId="4909"/>
    <cellStyle name="60% - Accent2 39" xfId="19886"/>
    <cellStyle name="60% - Accent2 39 2" xfId="19890"/>
    <cellStyle name="60% - Accent2 39 2 2" xfId="14759"/>
    <cellStyle name="60% - Accent2 39 3" xfId="19893"/>
    <cellStyle name="60% - Accent2 39_BSD2" xfId="7598"/>
    <cellStyle name="60% - Accent2 4" xfId="1843"/>
    <cellStyle name="60% - Accent2 4 2" xfId="19897"/>
    <cellStyle name="60% - Accent2 4 2 2" xfId="19898"/>
    <cellStyle name="60% - Accent2 4 3" xfId="19899"/>
    <cellStyle name="60% - Accent2 4 3 2" xfId="19903"/>
    <cellStyle name="60% - Accent2 4 4" xfId="19904"/>
    <cellStyle name="60% - Accent2 4 4 2" xfId="19906"/>
    <cellStyle name="60% - Accent2 4 5" xfId="19908"/>
    <cellStyle name="60% - Accent2 4 6" xfId="19909"/>
    <cellStyle name="60% - Accent2 4 7" xfId="19894"/>
    <cellStyle name="60% - Accent2 4_Annexure" xfId="19912"/>
    <cellStyle name="60% - Accent2 40" xfId="19848"/>
    <cellStyle name="60% - Accent2 40 2" xfId="19850"/>
    <cellStyle name="60% - Accent2 40 2 2" xfId="14983"/>
    <cellStyle name="60% - Accent2 40 3" xfId="19852"/>
    <cellStyle name="60% - Accent2 40_BSD2" xfId="19855"/>
    <cellStyle name="60% - Accent2 41" xfId="19857"/>
    <cellStyle name="60% - Accent2 41 2" xfId="19859"/>
    <cellStyle name="60% - Accent2 41 2 2" xfId="16321"/>
    <cellStyle name="60% - Accent2 41 3" xfId="19863"/>
    <cellStyle name="60% - Accent2 41_BSD2" xfId="19865"/>
    <cellStyle name="60% - Accent2 42" xfId="19869"/>
    <cellStyle name="60% - Accent2 42 2" xfId="19871"/>
    <cellStyle name="60% - Accent2 42 2 2" xfId="17320"/>
    <cellStyle name="60% - Accent2 42 3" xfId="19873"/>
    <cellStyle name="60% - Accent2 42_BSD2" xfId="5591"/>
    <cellStyle name="60% - Accent2 43" xfId="19875"/>
    <cellStyle name="60% - Accent2 43 2" xfId="19877"/>
    <cellStyle name="60% - Accent2 43 2 2" xfId="13793"/>
    <cellStyle name="60% - Accent2 43 3" xfId="19882"/>
    <cellStyle name="60% - Accent2 43_BSD2" xfId="4908"/>
    <cellStyle name="60% - Accent2 44" xfId="19885"/>
    <cellStyle name="60% - Accent2 44 2" xfId="19889"/>
    <cellStyle name="60% - Accent2 44 2 2" xfId="14758"/>
    <cellStyle name="60% - Accent2 44 3" xfId="19892"/>
    <cellStyle name="60% - Accent2 44_BSD2" xfId="7597"/>
    <cellStyle name="60% - Accent2 45" xfId="11567"/>
    <cellStyle name="60% - Accent2 45 2" xfId="11573"/>
    <cellStyle name="60% - Accent2 45 2 2" xfId="19916"/>
    <cellStyle name="60% - Accent2 45 3" xfId="11578"/>
    <cellStyle name="60% - Accent2 45_BSD2" xfId="8215"/>
    <cellStyle name="60% - Accent2 46" xfId="11583"/>
    <cellStyle name="60% - Accent2 46 2" xfId="19921"/>
    <cellStyle name="60% - Accent2 46 2 2" xfId="19923"/>
    <cellStyle name="60% - Accent2 46 3" xfId="19926"/>
    <cellStyle name="60% - Accent2 46_BSD2" xfId="8469"/>
    <cellStyle name="60% - Accent2 47" xfId="11589"/>
    <cellStyle name="60% - Accent2 47 2" xfId="19929"/>
    <cellStyle name="60% - Accent2 47 2 2" xfId="19931"/>
    <cellStyle name="60% - Accent2 47 3" xfId="19934"/>
    <cellStyle name="60% - Accent2 47_BSD2" xfId="2934"/>
    <cellStyle name="60% - Accent2 48" xfId="19937"/>
    <cellStyle name="60% - Accent2 48 2" xfId="19940"/>
    <cellStyle name="60% - Accent2 48 2 2" xfId="15267"/>
    <cellStyle name="60% - Accent2 48 3" xfId="17782"/>
    <cellStyle name="60% - Accent2 48_BSD2" xfId="19942"/>
    <cellStyle name="60% - Accent2 49" xfId="19947"/>
    <cellStyle name="60% - Accent2 49 2" xfId="19950"/>
    <cellStyle name="60% - Accent2 49 2 2" xfId="15722"/>
    <cellStyle name="60% - Accent2 49 3" xfId="17791"/>
    <cellStyle name="60% - Accent2 49_BSD2" xfId="12307"/>
    <cellStyle name="60% - Accent2 5" xfId="19952"/>
    <cellStyle name="60% - Accent2 5 2" xfId="19954"/>
    <cellStyle name="60% - Accent2 5 2 2" xfId="5347"/>
    <cellStyle name="60% - Accent2 5 3" xfId="19955"/>
    <cellStyle name="60% - Accent2 5 3 2" xfId="19959"/>
    <cellStyle name="60% - Accent2 5 4" xfId="19960"/>
    <cellStyle name="60% - Accent2 5 4 2" xfId="19962"/>
    <cellStyle name="60% - Accent2 5 5" xfId="19964"/>
    <cellStyle name="60% - Accent2 5 6" xfId="19965"/>
    <cellStyle name="60% - Accent2 5_Annexure" xfId="19966"/>
    <cellStyle name="60% - Accent2 50" xfId="11566"/>
    <cellStyle name="60% - Accent2 50 2" xfId="11572"/>
    <cellStyle name="60% - Accent2 50 2 2" xfId="19915"/>
    <cellStyle name="60% - Accent2 50 3" xfId="11577"/>
    <cellStyle name="60% - Accent2 50_BSD2" xfId="8214"/>
    <cellStyle name="60% - Accent2 51" xfId="11582"/>
    <cellStyle name="60% - Accent2 51 2" xfId="19920"/>
    <cellStyle name="60% - Accent2 51 2 2" xfId="19922"/>
    <cellStyle name="60% - Accent2 51 3" xfId="19925"/>
    <cellStyle name="60% - Accent2 51_BSD2" xfId="8468"/>
    <cellStyle name="60% - Accent2 52" xfId="11588"/>
    <cellStyle name="60% - Accent2 52 2" xfId="19928"/>
    <cellStyle name="60% - Accent2 52 2 2" xfId="19930"/>
    <cellStyle name="60% - Accent2 52 3" xfId="19933"/>
    <cellStyle name="60% - Accent2 52_BSD2" xfId="2933"/>
    <cellStyle name="60% - Accent2 53" xfId="19936"/>
    <cellStyle name="60% - Accent2 53 2" xfId="19939"/>
    <cellStyle name="60% - Accent2 53 2 2" xfId="15266"/>
    <cellStyle name="60% - Accent2 53 3" xfId="17781"/>
    <cellStyle name="60% - Accent2 53_BSD2" xfId="19941"/>
    <cellStyle name="60% - Accent2 54" xfId="19946"/>
    <cellStyle name="60% - Accent2 54 2" xfId="19949"/>
    <cellStyle name="60% - Accent2 54 2 2" xfId="15721"/>
    <cellStyle name="60% - Accent2 54 3" xfId="17790"/>
    <cellStyle name="60% - Accent2 54_BSD2" xfId="12306"/>
    <cellStyle name="60% - Accent2 55" xfId="19969"/>
    <cellStyle name="60% - Accent2 55 2" xfId="19971"/>
    <cellStyle name="60% - Accent2 55 2 2" xfId="19973"/>
    <cellStyle name="60% - Accent2 55 3" xfId="17795"/>
    <cellStyle name="60% - Accent2 55_BSD2" xfId="13172"/>
    <cellStyle name="60% - Accent2 56" xfId="12413"/>
    <cellStyle name="60% - Accent2 56 2" xfId="16088"/>
    <cellStyle name="60% - Accent2 56 2 2" xfId="19975"/>
    <cellStyle name="60% - Accent2 56 3" xfId="19977"/>
    <cellStyle name="60% - Accent2 56_BSD2" xfId="4201"/>
    <cellStyle name="60% - Accent2 57" xfId="16094"/>
    <cellStyle name="60% - Accent2 57 2" xfId="16102"/>
    <cellStyle name="60% - Accent2 57 2 2" xfId="19978"/>
    <cellStyle name="60% - Accent2 57 3" xfId="19983"/>
    <cellStyle name="60% - Accent2 57_BSD2" xfId="15959"/>
    <cellStyle name="60% - Accent2 58" xfId="16108"/>
    <cellStyle name="60% - Accent2 58 2" xfId="19985"/>
    <cellStyle name="60% - Accent2 58 2 2" xfId="6095"/>
    <cellStyle name="60% - Accent2 58 3" xfId="19990"/>
    <cellStyle name="60% - Accent2 58_BSD2" xfId="16992"/>
    <cellStyle name="60% - Accent2 59" xfId="19992"/>
    <cellStyle name="60% - Accent2 59 2" xfId="19994"/>
    <cellStyle name="60% - Accent2 59 2 2" xfId="17214"/>
    <cellStyle name="60% - Accent2 59 3" xfId="20000"/>
    <cellStyle name="60% - Accent2 59_BSD2" xfId="18045"/>
    <cellStyle name="60% - Accent2 6" xfId="20002"/>
    <cellStyle name="60% - Accent2 6 2" xfId="20003"/>
    <cellStyle name="60% - Accent2 6 2 2" xfId="20004"/>
    <cellStyle name="60% - Accent2 6 3" xfId="7984"/>
    <cellStyle name="60% - Accent2 6 3 2" xfId="8725"/>
    <cellStyle name="60% - Accent2 6 4" xfId="20005"/>
    <cellStyle name="60% - Accent2 6 4 2" xfId="20009"/>
    <cellStyle name="60% - Accent2 6 5" xfId="20010"/>
    <cellStyle name="60% - Accent2 6 6" xfId="20011"/>
    <cellStyle name="60% - Accent2 6_Annexure" xfId="17443"/>
    <cellStyle name="60% - Accent2 60" xfId="19968"/>
    <cellStyle name="60% - Accent2 60 2" xfId="19970"/>
    <cellStyle name="60% - Accent2 61" xfId="12412"/>
    <cellStyle name="60% - Accent2 61 2" xfId="16087"/>
    <cellStyle name="60% - Accent2 62" xfId="16093"/>
    <cellStyle name="60% - Accent2 62 2" xfId="16101"/>
    <cellStyle name="60% - Accent2 63" xfId="16107"/>
    <cellStyle name="60% - Accent2 63 2" xfId="19984"/>
    <cellStyle name="60% - Accent2 64" xfId="19991"/>
    <cellStyle name="60% - Accent2 64 2" xfId="19993"/>
    <cellStyle name="60% - Accent2 65" xfId="20015"/>
    <cellStyle name="60% - Accent2 65 2" xfId="20017"/>
    <cellStyle name="60% - Accent2 66" xfId="17294"/>
    <cellStyle name="60% - Accent2 66 2" xfId="20022"/>
    <cellStyle name="60% - Accent2 67" xfId="20028"/>
    <cellStyle name="60% - Accent2 67 2" xfId="20031"/>
    <cellStyle name="60% - Accent2 68" xfId="20036"/>
    <cellStyle name="60% - Accent2 68 2" xfId="20040"/>
    <cellStyle name="60% - Accent2 69" xfId="20045"/>
    <cellStyle name="60% - Accent2 69 2" xfId="20048"/>
    <cellStyle name="60% - Accent2 7" xfId="20050"/>
    <cellStyle name="60% - Accent2 7 10" xfId="19240"/>
    <cellStyle name="60% - Accent2 7 10 2" xfId="20051"/>
    <cellStyle name="60% - Accent2 7 11" xfId="20052"/>
    <cellStyle name="60% - Accent2 7 11 2" xfId="20053"/>
    <cellStyle name="60% - Accent2 7 12" xfId="20054"/>
    <cellStyle name="60% - Accent2 7 13" xfId="20055"/>
    <cellStyle name="60% - Accent2 7 14" xfId="20057"/>
    <cellStyle name="60% - Accent2 7 2" xfId="20058"/>
    <cellStyle name="60% - Accent2 7 2 2" xfId="20059"/>
    <cellStyle name="60% - Accent2 7 3" xfId="20061"/>
    <cellStyle name="60% - Accent2 7 3 2" xfId="20067"/>
    <cellStyle name="60% - Accent2 7 4" xfId="20069"/>
    <cellStyle name="60% - Accent2 7 4 2" xfId="20072"/>
    <cellStyle name="60% - Accent2 7 5" xfId="12873"/>
    <cellStyle name="60% - Accent2 7 5 2" xfId="12884"/>
    <cellStyle name="60% - Accent2 7 6" xfId="12890"/>
    <cellStyle name="60% - Accent2 7 6 2" xfId="12899"/>
    <cellStyle name="60% - Accent2 7 7" xfId="12906"/>
    <cellStyle name="60% - Accent2 7 7 2" xfId="20073"/>
    <cellStyle name="60% - Accent2 7 8" xfId="20075"/>
    <cellStyle name="60% - Accent2 7 8 2" xfId="20077"/>
    <cellStyle name="60% - Accent2 7 9" xfId="20081"/>
    <cellStyle name="60% - Accent2 7 9 2" xfId="20083"/>
    <cellStyle name="60% - Accent2 7_Annexure" xfId="20086"/>
    <cellStyle name="60% - Accent2 70" xfId="20014"/>
    <cellStyle name="60% - Accent2 70 2" xfId="20016"/>
    <cellStyle name="60% - Accent2 71" xfId="17293"/>
    <cellStyle name="60% - Accent2 71 2" xfId="20021"/>
    <cellStyle name="60% - Accent2 72" xfId="20027"/>
    <cellStyle name="60% - Accent2 72 2" xfId="20030"/>
    <cellStyle name="60% - Accent2 73" xfId="20035"/>
    <cellStyle name="60% - Accent2 73 2" xfId="20039"/>
    <cellStyle name="60% - Accent2 74" xfId="20044"/>
    <cellStyle name="60% - Accent2 74 2" xfId="20047"/>
    <cellStyle name="60% - Accent2 75" xfId="20089"/>
    <cellStyle name="60% - Accent2 75 2" xfId="20091"/>
    <cellStyle name="60% - Accent2 76" xfId="20095"/>
    <cellStyle name="60% - Accent2 76 2" xfId="20097"/>
    <cellStyle name="60% - Accent2 77" xfId="20100"/>
    <cellStyle name="60% - Accent2 77 2" xfId="20102"/>
    <cellStyle name="60% - Accent2 78" xfId="20104"/>
    <cellStyle name="60% - Accent2 78 2" xfId="20106"/>
    <cellStyle name="60% - Accent2 79" xfId="10614"/>
    <cellStyle name="60% - Accent2 79 2" xfId="20108"/>
    <cellStyle name="60% - Accent2 8" xfId="20109"/>
    <cellStyle name="60% - Accent2 8 2" xfId="20110"/>
    <cellStyle name="60% - Accent2 8 2 2" xfId="20111"/>
    <cellStyle name="60% - Accent2 8 3" xfId="20112"/>
    <cellStyle name="60% - Accent2 8 3 2" xfId="20113"/>
    <cellStyle name="60% - Accent2 8 4" xfId="11980"/>
    <cellStyle name="60% - Accent2 8 5" xfId="13048"/>
    <cellStyle name="60% - Accent2 8 6" xfId="20114"/>
    <cellStyle name="60% - Accent2 8_BSD2" xfId="20115"/>
    <cellStyle name="60% - Accent2 80" xfId="20088"/>
    <cellStyle name="60% - Accent2 80 2" xfId="20090"/>
    <cellStyle name="60% - Accent2 81" xfId="20094"/>
    <cellStyle name="60% - Accent2 81 2" xfId="20096"/>
    <cellStyle name="60% - Accent2 82" xfId="20099"/>
    <cellStyle name="60% - Accent2 82 2" xfId="20101"/>
    <cellStyle name="60% - Accent2 83" xfId="20103"/>
    <cellStyle name="60% - Accent2 83 2" xfId="20105"/>
    <cellStyle name="60% - Accent2 84" xfId="10613"/>
    <cellStyle name="60% - Accent2 84 2" xfId="20107"/>
    <cellStyle name="60% - Accent2 85" xfId="8529"/>
    <cellStyle name="60% - Accent2 85 2" xfId="20117"/>
    <cellStyle name="60% - Accent2 86" xfId="8536"/>
    <cellStyle name="60% - Accent2 86 2" xfId="20118"/>
    <cellStyle name="60% - Accent2 87" xfId="20119"/>
    <cellStyle name="60% - Accent2 87 2" xfId="20120"/>
    <cellStyle name="60% - Accent2 88" xfId="20121"/>
    <cellStyle name="60% - Accent2 88 2" xfId="20122"/>
    <cellStyle name="60% - Accent2 89" xfId="20124"/>
    <cellStyle name="60% - Accent2 89 2" xfId="20126"/>
    <cellStyle name="60% - Accent2 9" xfId="20127"/>
    <cellStyle name="60% - Accent2 9 2" xfId="12394"/>
    <cellStyle name="60% - Accent2 9 2 2" xfId="19944"/>
    <cellStyle name="60% - Accent2 9 3" xfId="8339"/>
    <cellStyle name="60% - Accent2 9 3 2" xfId="20129"/>
    <cellStyle name="60% - Accent2 9 4" xfId="8347"/>
    <cellStyle name="60% - Accent2 9 5" xfId="4452"/>
    <cellStyle name="60% - Accent2 9 6" xfId="20131"/>
    <cellStyle name="60% - Accent2 9_BSD2" xfId="20132"/>
    <cellStyle name="60% - Accent3 10" xfId="20134"/>
    <cellStyle name="60% - Accent3 10 2" xfId="20135"/>
    <cellStyle name="60% - Accent3 10 2 2" xfId="18793"/>
    <cellStyle name="60% - Accent3 10 3" xfId="17958"/>
    <cellStyle name="60% - Accent3 10 3 2" xfId="18831"/>
    <cellStyle name="60% - Accent3 10 4" xfId="14691"/>
    <cellStyle name="60% - Accent3 10 5" xfId="20136"/>
    <cellStyle name="60% - Accent3 10 6" xfId="20137"/>
    <cellStyle name="60% - Accent3 10_BSD2" xfId="19895"/>
    <cellStyle name="60% - Accent3 11" xfId="20142"/>
    <cellStyle name="60% - Accent3 11 2" xfId="20143"/>
    <cellStyle name="60% - Accent3 11 2 2" xfId="11193"/>
    <cellStyle name="60% - Accent3 11 3" xfId="20144"/>
    <cellStyle name="60% - Accent3 11 3 2" xfId="11209"/>
    <cellStyle name="60% - Accent3 11 4" xfId="20148"/>
    <cellStyle name="60% - Accent3 11 5" xfId="20153"/>
    <cellStyle name="60% - Accent3 11 6" xfId="20154"/>
    <cellStyle name="60% - Accent3 11_BSD2" xfId="20157"/>
    <cellStyle name="60% - Accent3 12" xfId="20162"/>
    <cellStyle name="60% - Accent3 12 2" xfId="20163"/>
    <cellStyle name="60% - Accent3 12 2 2" xfId="20164"/>
    <cellStyle name="60% - Accent3 12 3" xfId="20168"/>
    <cellStyle name="60% - Accent3 12 3 2" xfId="20169"/>
    <cellStyle name="60% - Accent3 12 4" xfId="20171"/>
    <cellStyle name="60% - Accent3 12 5" xfId="20172"/>
    <cellStyle name="60% - Accent3 12 6" xfId="20173"/>
    <cellStyle name="60% - Accent3 12_BSD2" xfId="20174"/>
    <cellStyle name="60% - Accent3 13" xfId="20175"/>
    <cellStyle name="60% - Accent3 13 2" xfId="20176"/>
    <cellStyle name="60% - Accent3 13 2 2" xfId="17410"/>
    <cellStyle name="60% - Accent3 13 3" xfId="20183"/>
    <cellStyle name="60% - Accent3 13 4" xfId="20186"/>
    <cellStyle name="60% - Accent3 13 5" xfId="20189"/>
    <cellStyle name="60% - Accent3 13_BSD2" xfId="20190"/>
    <cellStyle name="60% - Accent3 14" xfId="4447"/>
    <cellStyle name="60% - Accent3 14 2" xfId="4469"/>
    <cellStyle name="60% - Accent3 14 2 2" xfId="20193"/>
    <cellStyle name="60% - Accent3 14 3" xfId="4491"/>
    <cellStyle name="60% - Accent3 14 4" xfId="20197"/>
    <cellStyle name="60% - Accent3 14 5" xfId="20198"/>
    <cellStyle name="60% - Accent3 14_BSD2" xfId="20199"/>
    <cellStyle name="60% - Accent3 15" xfId="4589"/>
    <cellStyle name="60% - Accent3 15 2" xfId="20201"/>
    <cellStyle name="60% - Accent3 15 2 2" xfId="19565"/>
    <cellStyle name="60% - Accent3 15 3" xfId="20205"/>
    <cellStyle name="60% - Accent3 15_BSD2" xfId="20207"/>
    <cellStyle name="60% - Accent3 16" xfId="4361"/>
    <cellStyle name="60% - Accent3 16 2" xfId="20209"/>
    <cellStyle name="60% - Accent3 16 2 2" xfId="20212"/>
    <cellStyle name="60% - Accent3 16 3" xfId="20214"/>
    <cellStyle name="60% - Accent3 16_BSD2" xfId="20217"/>
    <cellStyle name="60% - Accent3 17" xfId="20221"/>
    <cellStyle name="60% - Accent3 17 2" xfId="20223"/>
    <cellStyle name="60% - Accent3 17 2 2" xfId="20226"/>
    <cellStyle name="60% - Accent3 17 3" xfId="20228"/>
    <cellStyle name="60% - Accent3 17_BSD2" xfId="20230"/>
    <cellStyle name="60% - Accent3 18" xfId="20232"/>
    <cellStyle name="60% - Accent3 18 2" xfId="20235"/>
    <cellStyle name="60% - Accent3 18 2 2" xfId="17430"/>
    <cellStyle name="60% - Accent3 18 3" xfId="20239"/>
    <cellStyle name="60% - Accent3 18_BSD2" xfId="20241"/>
    <cellStyle name="60% - Accent3 19" xfId="20245"/>
    <cellStyle name="60% - Accent3 19 2" xfId="4897"/>
    <cellStyle name="60% - Accent3 19 2 2" xfId="20252"/>
    <cellStyle name="60% - Accent3 19 3" xfId="6480"/>
    <cellStyle name="60% - Accent3 19_BSD2" xfId="20256"/>
    <cellStyle name="60% - Accent3 2" xfId="78"/>
    <cellStyle name="60% - Accent3 2 10" xfId="20259"/>
    <cellStyle name="60% - Accent3 2 10 2" xfId="20261"/>
    <cellStyle name="60% - Accent3 2 11" xfId="20262"/>
    <cellStyle name="60% - Accent3 2 12" xfId="20263"/>
    <cellStyle name="60% - Accent3 2 13" xfId="20264"/>
    <cellStyle name="60% - Accent3 2 2" xfId="1845"/>
    <cellStyle name="60% - Accent3 2 2 2" xfId="20268"/>
    <cellStyle name="60% - Accent3 2 2 2 2" xfId="20269"/>
    <cellStyle name="60% - Accent3 2 2 3" xfId="20271"/>
    <cellStyle name="60% - Accent3 2 2 3 2" xfId="20272"/>
    <cellStyle name="60% - Accent3 2 2 4" xfId="20273"/>
    <cellStyle name="60% - Accent3 2 2 5" xfId="20274"/>
    <cellStyle name="60% - Accent3 2 2 6" xfId="20275"/>
    <cellStyle name="60% - Accent3 2 2 7" xfId="20276"/>
    <cellStyle name="60% - Accent3 2 2 8" xfId="20265"/>
    <cellStyle name="60% - Accent3 2 3" xfId="20277"/>
    <cellStyle name="60% - Accent3 2 3 2" xfId="20280"/>
    <cellStyle name="60% - Accent3 2 3 3" xfId="20282"/>
    <cellStyle name="60% - Accent3 2 3 4" xfId="20284"/>
    <cellStyle name="60% - Accent3 2 3 5" xfId="20286"/>
    <cellStyle name="60% - Accent3 2 4" xfId="20287"/>
    <cellStyle name="60% - Accent3 2 4 2" xfId="20289"/>
    <cellStyle name="60% - Accent3 2 4 2 2" xfId="20291"/>
    <cellStyle name="60% - Accent3 2 4 3" xfId="20293"/>
    <cellStyle name="60% - Accent3 2 4 4" xfId="20295"/>
    <cellStyle name="60% - Accent3 2 4 5" xfId="20297"/>
    <cellStyle name="60% - Accent3 2 4_BSD2" xfId="20300"/>
    <cellStyle name="60% - Accent3 2 5" xfId="20302"/>
    <cellStyle name="60% - Accent3 2 5 2" xfId="20304"/>
    <cellStyle name="60% - Accent3 2 5 3" xfId="20306"/>
    <cellStyle name="60% - Accent3 2 5 4" xfId="4403"/>
    <cellStyle name="60% - Accent3 2 6" xfId="20310"/>
    <cellStyle name="60% - Accent3 2 6 2" xfId="12002"/>
    <cellStyle name="60% - Accent3 2 6 3" xfId="9483"/>
    <cellStyle name="60% - Accent3 2 6 4" xfId="9489"/>
    <cellStyle name="60% - Accent3 2 7" xfId="20313"/>
    <cellStyle name="60% - Accent3 2 7 2" xfId="12632"/>
    <cellStyle name="60% - Accent3 2 7 3" xfId="9496"/>
    <cellStyle name="60% - Accent3 2 7 4" xfId="9508"/>
    <cellStyle name="60% - Accent3 2 8" xfId="8151"/>
    <cellStyle name="60% - Accent3 2 8 2" xfId="8162"/>
    <cellStyle name="60% - Accent3 2 8 2 2" xfId="20316"/>
    <cellStyle name="60% - Accent3 2 8 3" xfId="8171"/>
    <cellStyle name="60% - Accent3 2 8 4" xfId="20318"/>
    <cellStyle name="60% - Accent3 2 8 5" xfId="20320"/>
    <cellStyle name="60% - Accent3 2 8_BSD2" xfId="20321"/>
    <cellStyle name="60% - Accent3 2 9" xfId="8182"/>
    <cellStyle name="60% - Accent3 2 9 2" xfId="3186"/>
    <cellStyle name="60% - Accent3 2 9 3" xfId="20324"/>
    <cellStyle name="60% - Accent3 2 9 4" xfId="20326"/>
    <cellStyle name="60% - Accent3 20" xfId="4588"/>
    <cellStyle name="60% - Accent3 20 2" xfId="20200"/>
    <cellStyle name="60% - Accent3 20 2 2" xfId="19564"/>
    <cellStyle name="60% - Accent3 20 3" xfId="20204"/>
    <cellStyle name="60% - Accent3 20_BSD2" xfId="20206"/>
    <cellStyle name="60% - Accent3 21" xfId="4360"/>
    <cellStyle name="60% - Accent3 21 2" xfId="20208"/>
    <cellStyle name="60% - Accent3 21 2 2" xfId="20211"/>
    <cellStyle name="60% - Accent3 21 3" xfId="20213"/>
    <cellStyle name="60% - Accent3 21_BSD2" xfId="20216"/>
    <cellStyle name="60% - Accent3 22" xfId="20220"/>
    <cellStyle name="60% - Accent3 22 2" xfId="20222"/>
    <cellStyle name="60% - Accent3 22 2 2" xfId="20225"/>
    <cellStyle name="60% - Accent3 22 3" xfId="20227"/>
    <cellStyle name="60% - Accent3 22_BSD2" xfId="20229"/>
    <cellStyle name="60% - Accent3 23" xfId="20231"/>
    <cellStyle name="60% - Accent3 23 2" xfId="20234"/>
    <cellStyle name="60% - Accent3 23 2 2" xfId="17429"/>
    <cellStyle name="60% - Accent3 23 3" xfId="20238"/>
    <cellStyle name="60% - Accent3 23_BSD2" xfId="20240"/>
    <cellStyle name="60% - Accent3 24" xfId="20244"/>
    <cellStyle name="60% - Accent3 24 2" xfId="4896"/>
    <cellStyle name="60% - Accent3 24 2 2" xfId="20251"/>
    <cellStyle name="60% - Accent3 24 3" xfId="6479"/>
    <cellStyle name="60% - Accent3 24_BSD2" xfId="20255"/>
    <cellStyle name="60% - Accent3 25" xfId="20328"/>
    <cellStyle name="60% - Accent3 25 2" xfId="20332"/>
    <cellStyle name="60% - Accent3 25 2 2" xfId="20152"/>
    <cellStyle name="60% - Accent3 25 3" xfId="20334"/>
    <cellStyle name="60% - Accent3 25_BSD2" xfId="20338"/>
    <cellStyle name="60% - Accent3 26" xfId="20340"/>
    <cellStyle name="60% - Accent3 26 2" xfId="20343"/>
    <cellStyle name="60% - Accent3 26 2 2" xfId="20345"/>
    <cellStyle name="60% - Accent3 26 3" xfId="20347"/>
    <cellStyle name="60% - Accent3 26_BSD2" xfId="20349"/>
    <cellStyle name="60% - Accent3 27" xfId="20351"/>
    <cellStyle name="60% - Accent3 27 2" xfId="9761"/>
    <cellStyle name="60% - Accent3 27 2 2" xfId="20353"/>
    <cellStyle name="60% - Accent3 27 3" xfId="20355"/>
    <cellStyle name="60% - Accent3 27_BSD2" xfId="20357"/>
    <cellStyle name="60% - Accent3 28" xfId="20360"/>
    <cellStyle name="60% - Accent3 28 2" xfId="20364"/>
    <cellStyle name="60% - Accent3 28 2 2" xfId="6500"/>
    <cellStyle name="60% - Accent3 28 3" xfId="20368"/>
    <cellStyle name="60% - Accent3 28_BSD2" xfId="20370"/>
    <cellStyle name="60% - Accent3 29" xfId="20372"/>
    <cellStyle name="60% - Accent3 29 2" xfId="20374"/>
    <cellStyle name="60% - Accent3 29 2 2" xfId="20380"/>
    <cellStyle name="60% - Accent3 29 3" xfId="16191"/>
    <cellStyle name="60% - Accent3 29_BSD2" xfId="20385"/>
    <cellStyle name="60% - Accent3 3" xfId="1846"/>
    <cellStyle name="60% - Accent3 3 2" xfId="20386"/>
    <cellStyle name="60% - Accent3 3 2 2" xfId="17334"/>
    <cellStyle name="60% - Accent3 3 2 3" xfId="17347"/>
    <cellStyle name="60% - Accent3 3 3" xfId="20389"/>
    <cellStyle name="60% - Accent3 3 3 2" xfId="20391"/>
    <cellStyle name="60% - Accent3 3 3 3" xfId="20392"/>
    <cellStyle name="60% - Accent3 3 4" xfId="20393"/>
    <cellStyle name="60% - Accent3 3 4 2" xfId="20397"/>
    <cellStyle name="60% - Accent3 3 5" xfId="20400"/>
    <cellStyle name="60% - Accent3 3 6" xfId="20404"/>
    <cellStyle name="60% - Accent3 3_Annexure" xfId="11850"/>
    <cellStyle name="60% - Accent3 30" xfId="20327"/>
    <cellStyle name="60% - Accent3 30 2" xfId="20331"/>
    <cellStyle name="60% - Accent3 30 2 2" xfId="20151"/>
    <cellStyle name="60% - Accent3 30 3" xfId="20333"/>
    <cellStyle name="60% - Accent3 30_BSD2" xfId="20337"/>
    <cellStyle name="60% - Accent3 31" xfId="20339"/>
    <cellStyle name="60% - Accent3 31 2" xfId="20342"/>
    <cellStyle name="60% - Accent3 31 2 2" xfId="20344"/>
    <cellStyle name="60% - Accent3 31 3" xfId="20346"/>
    <cellStyle name="60% - Accent3 31_BSD2" xfId="20348"/>
    <cellStyle name="60% - Accent3 32" xfId="20350"/>
    <cellStyle name="60% - Accent3 32 2" xfId="9760"/>
    <cellStyle name="60% - Accent3 32 2 2" xfId="20352"/>
    <cellStyle name="60% - Accent3 32 3" xfId="20354"/>
    <cellStyle name="60% - Accent3 32_BSD2" xfId="20356"/>
    <cellStyle name="60% - Accent3 33" xfId="20359"/>
    <cellStyle name="60% - Accent3 33 2" xfId="20363"/>
    <cellStyle name="60% - Accent3 33 2 2" xfId="6499"/>
    <cellStyle name="60% - Accent3 33 3" xfId="20367"/>
    <cellStyle name="60% - Accent3 33_BSD2" xfId="20369"/>
    <cellStyle name="60% - Accent3 34" xfId="20371"/>
    <cellStyle name="60% - Accent3 34 2" xfId="20373"/>
    <cellStyle name="60% - Accent3 34 2 2" xfId="20379"/>
    <cellStyle name="60% - Accent3 34 3" xfId="16190"/>
    <cellStyle name="60% - Accent3 34_BSD2" xfId="20384"/>
    <cellStyle name="60% - Accent3 35" xfId="13864"/>
    <cellStyle name="60% - Accent3 35 2" xfId="4486"/>
    <cellStyle name="60% - Accent3 35 2 2" xfId="20409"/>
    <cellStyle name="60% - Accent3 35 3" xfId="16195"/>
    <cellStyle name="60% - Accent3 35_BSD2" xfId="9584"/>
    <cellStyle name="60% - Accent3 36" xfId="20414"/>
    <cellStyle name="60% - Accent3 36 2" xfId="20416"/>
    <cellStyle name="60% - Accent3 36 2 2" xfId="20418"/>
    <cellStyle name="60% - Accent3 36 3" xfId="20420"/>
    <cellStyle name="60% - Accent3 36_BSD2" xfId="7644"/>
    <cellStyle name="60% - Accent3 37" xfId="20422"/>
    <cellStyle name="60% - Accent3 37 2" xfId="20424"/>
    <cellStyle name="60% - Accent3 37 2 2" xfId="5903"/>
    <cellStyle name="60% - Accent3 37 3" xfId="4004"/>
    <cellStyle name="60% - Accent3 37_BSD2" xfId="5342"/>
    <cellStyle name="60% - Accent3 38" xfId="20426"/>
    <cellStyle name="60% - Accent3 38 2" xfId="20429"/>
    <cellStyle name="60% - Accent3 38 2 2" xfId="17493"/>
    <cellStyle name="60% - Accent3 38 3" xfId="20434"/>
    <cellStyle name="60% - Accent3 38_BSD2" xfId="9507"/>
    <cellStyle name="60% - Accent3 39" xfId="20436"/>
    <cellStyle name="60% - Accent3 39 2" xfId="20438"/>
    <cellStyle name="60% - Accent3 39 2 2" xfId="20442"/>
    <cellStyle name="60% - Accent3 39 3" xfId="3200"/>
    <cellStyle name="60% - Accent3 39_BSD2" xfId="9960"/>
    <cellStyle name="60% - Accent3 4" xfId="1847"/>
    <cellStyle name="60% - Accent3 4 2" xfId="20447"/>
    <cellStyle name="60% - Accent3 4 2 2" xfId="20448"/>
    <cellStyle name="60% - Accent3 4 3" xfId="20450"/>
    <cellStyle name="60% - Accent3 4 3 2" xfId="20451"/>
    <cellStyle name="60% - Accent3 4 4" xfId="20453"/>
    <cellStyle name="60% - Accent3 4 4 2" xfId="20455"/>
    <cellStyle name="60% - Accent3 4 5" xfId="20459"/>
    <cellStyle name="60% - Accent3 4 6" xfId="20462"/>
    <cellStyle name="60% - Accent3 4 7" xfId="20446"/>
    <cellStyle name="60% - Accent3 4_Annexure" xfId="20464"/>
    <cellStyle name="60% - Accent3 40" xfId="13863"/>
    <cellStyle name="60% - Accent3 40 2" xfId="4485"/>
    <cellStyle name="60% - Accent3 40 2 2" xfId="20408"/>
    <cellStyle name="60% - Accent3 40 3" xfId="16194"/>
    <cellStyle name="60% - Accent3 40_BSD2" xfId="9583"/>
    <cellStyle name="60% - Accent3 41" xfId="20413"/>
    <cellStyle name="60% - Accent3 41 2" xfId="20415"/>
    <cellStyle name="60% - Accent3 41 2 2" xfId="20417"/>
    <cellStyle name="60% - Accent3 41 3" xfId="20419"/>
    <cellStyle name="60% - Accent3 41_BSD2" xfId="7643"/>
    <cellStyle name="60% - Accent3 42" xfId="20421"/>
    <cellStyle name="60% - Accent3 42 2" xfId="20423"/>
    <cellStyle name="60% - Accent3 42 2 2" xfId="5902"/>
    <cellStyle name="60% - Accent3 42 3" xfId="4003"/>
    <cellStyle name="60% - Accent3 42_BSD2" xfId="5341"/>
    <cellStyle name="60% - Accent3 43" xfId="20425"/>
    <cellStyle name="60% - Accent3 43 2" xfId="20428"/>
    <cellStyle name="60% - Accent3 43 2 2" xfId="17492"/>
    <cellStyle name="60% - Accent3 43 3" xfId="20433"/>
    <cellStyle name="60% - Accent3 43_BSD2" xfId="9506"/>
    <cellStyle name="60% - Accent3 44" xfId="20435"/>
    <cellStyle name="60% - Accent3 44 2" xfId="20437"/>
    <cellStyle name="60% - Accent3 44 2 2" xfId="20441"/>
    <cellStyle name="60% - Accent3 44 3" xfId="3199"/>
    <cellStyle name="60% - Accent3 44_BSD2" xfId="9959"/>
    <cellStyle name="60% - Accent3 45" xfId="11703"/>
    <cellStyle name="60% - Accent3 45 2" xfId="20467"/>
    <cellStyle name="60% - Accent3 45 2 2" xfId="12570"/>
    <cellStyle name="60% - Accent3 45 3" xfId="20469"/>
    <cellStyle name="60% - Accent3 45_BSD2" xfId="5565"/>
    <cellStyle name="60% - Accent3 46" xfId="11707"/>
    <cellStyle name="60% - Accent3 46 2" xfId="20471"/>
    <cellStyle name="60% - Accent3 46 2 2" xfId="8507"/>
    <cellStyle name="60% - Accent3 46 3" xfId="20473"/>
    <cellStyle name="60% - Accent3 46_BSD2" xfId="20476"/>
    <cellStyle name="60% - Accent3 47" xfId="20166"/>
    <cellStyle name="60% - Accent3 47 2" xfId="20478"/>
    <cellStyle name="60% - Accent3 47 2 2" xfId="16017"/>
    <cellStyle name="60% - Accent3 47 3" xfId="20480"/>
    <cellStyle name="60% - Accent3 47_BSD2" xfId="20484"/>
    <cellStyle name="60% - Accent3 48" xfId="20486"/>
    <cellStyle name="60% - Accent3 48 2" xfId="20490"/>
    <cellStyle name="60% - Accent3 48 2 2" xfId="5105"/>
    <cellStyle name="60% - Accent3 48 3" xfId="17976"/>
    <cellStyle name="60% - Accent3 48_BSD2" xfId="19305"/>
    <cellStyle name="60% - Accent3 49" xfId="10381"/>
    <cellStyle name="60% - Accent3 49 2" xfId="20493"/>
    <cellStyle name="60% - Accent3 49 2 2" xfId="18093"/>
    <cellStyle name="60% - Accent3 49 3" xfId="17991"/>
    <cellStyle name="60% - Accent3 49_BSD2" xfId="15581"/>
    <cellStyle name="60% - Accent3 5" xfId="20494"/>
    <cellStyle name="60% - Accent3 5 2" xfId="20496"/>
    <cellStyle name="60% - Accent3 5 2 2" xfId="20498"/>
    <cellStyle name="60% - Accent3 5 3" xfId="20499"/>
    <cellStyle name="60% - Accent3 5 3 2" xfId="20500"/>
    <cellStyle name="60% - Accent3 5 4" xfId="20501"/>
    <cellStyle name="60% - Accent3 5 4 2" xfId="16867"/>
    <cellStyle name="60% - Accent3 5 5" xfId="20503"/>
    <cellStyle name="60% - Accent3 5 6" xfId="20505"/>
    <cellStyle name="60% - Accent3 5_Annexure" xfId="20507"/>
    <cellStyle name="60% - Accent3 50" xfId="11702"/>
    <cellStyle name="60% - Accent3 50 2" xfId="20466"/>
    <cellStyle name="60% - Accent3 50 2 2" xfId="12569"/>
    <cellStyle name="60% - Accent3 50 3" xfId="20468"/>
    <cellStyle name="60% - Accent3 50_BSD2" xfId="5564"/>
    <cellStyle name="60% - Accent3 51" xfId="11706"/>
    <cellStyle name="60% - Accent3 51 2" xfId="20470"/>
    <cellStyle name="60% - Accent3 51 2 2" xfId="8506"/>
    <cellStyle name="60% - Accent3 51 3" xfId="20472"/>
    <cellStyle name="60% - Accent3 51_BSD2" xfId="20475"/>
    <cellStyle name="60% - Accent3 52" xfId="20165"/>
    <cellStyle name="60% - Accent3 52 2" xfId="20477"/>
    <cellStyle name="60% - Accent3 52 2 2" xfId="16016"/>
    <cellStyle name="60% - Accent3 52 3" xfId="20479"/>
    <cellStyle name="60% - Accent3 52_BSD2" xfId="20483"/>
    <cellStyle name="60% - Accent3 53" xfId="20485"/>
    <cellStyle name="60% - Accent3 53 2" xfId="20489"/>
    <cellStyle name="60% - Accent3 53 2 2" xfId="5104"/>
    <cellStyle name="60% - Accent3 53 3" xfId="17975"/>
    <cellStyle name="60% - Accent3 53_BSD2" xfId="19304"/>
    <cellStyle name="60% - Accent3 54" xfId="10380"/>
    <cellStyle name="60% - Accent3 54 2" xfId="20492"/>
    <cellStyle name="60% - Accent3 54 2 2" xfId="18092"/>
    <cellStyle name="60% - Accent3 54 3" xfId="17990"/>
    <cellStyle name="60% - Accent3 54_BSD2" xfId="15580"/>
    <cellStyle name="60% - Accent3 55" xfId="20511"/>
    <cellStyle name="60% - Accent3 55 2" xfId="20515"/>
    <cellStyle name="60% - Accent3 55 2 2" xfId="20517"/>
    <cellStyle name="60% - Accent3 55 3" xfId="17995"/>
    <cellStyle name="60% - Accent3 55_BSD2" xfId="20519"/>
    <cellStyle name="60% - Accent3 56" xfId="20526"/>
    <cellStyle name="60% - Accent3 56 2" xfId="20531"/>
    <cellStyle name="60% - Accent3 56 2 2" xfId="20533"/>
    <cellStyle name="60% - Accent3 56 3" xfId="20534"/>
    <cellStyle name="60% - Accent3 56_BSD2" xfId="20535"/>
    <cellStyle name="60% - Accent3 57" xfId="20539"/>
    <cellStyle name="60% - Accent3 57 2" xfId="20541"/>
    <cellStyle name="60% - Accent3 57 2 2" xfId="12753"/>
    <cellStyle name="60% - Accent3 57 3" xfId="20544"/>
    <cellStyle name="60% - Accent3 57_BSD2" xfId="20546"/>
    <cellStyle name="60% - Accent3 58" xfId="20548"/>
    <cellStyle name="60% - Accent3 58 2" xfId="20551"/>
    <cellStyle name="60% - Accent3 58 2 2" xfId="17527"/>
    <cellStyle name="60% - Accent3 58 3" xfId="20557"/>
    <cellStyle name="60% - Accent3 58_BSD2" xfId="20559"/>
    <cellStyle name="60% - Accent3 59" xfId="5795"/>
    <cellStyle name="60% - Accent3 59 2" xfId="6648"/>
    <cellStyle name="60% - Accent3 59 2 2" xfId="5717"/>
    <cellStyle name="60% - Accent3 59 3" xfId="6653"/>
    <cellStyle name="60% - Accent3 59_BSD2" xfId="7950"/>
    <cellStyle name="60% - Accent3 6" xfId="20560"/>
    <cellStyle name="60% - Accent3 6 2" xfId="19372"/>
    <cellStyle name="60% - Accent3 6 2 2" xfId="20561"/>
    <cellStyle name="60% - Accent3 6 3" xfId="20562"/>
    <cellStyle name="60% - Accent3 6 3 2" xfId="20564"/>
    <cellStyle name="60% - Accent3 6 4" xfId="20565"/>
    <cellStyle name="60% - Accent3 6 4 2" xfId="20567"/>
    <cellStyle name="60% - Accent3 6 5" xfId="20568"/>
    <cellStyle name="60% - Accent3 6 6" xfId="20570"/>
    <cellStyle name="60% - Accent3 6_Annexure" xfId="20573"/>
    <cellStyle name="60% - Accent3 60" xfId="20510"/>
    <cellStyle name="60% - Accent3 60 2" xfId="20514"/>
    <cellStyle name="60% - Accent3 61" xfId="20525"/>
    <cellStyle name="60% - Accent3 61 2" xfId="20530"/>
    <cellStyle name="60% - Accent3 62" xfId="20538"/>
    <cellStyle name="60% - Accent3 62 2" xfId="20540"/>
    <cellStyle name="60% - Accent3 63" xfId="20547"/>
    <cellStyle name="60% - Accent3 63 2" xfId="20550"/>
    <cellStyle name="60% - Accent3 64" xfId="5794"/>
    <cellStyle name="60% - Accent3 64 2" xfId="6647"/>
    <cellStyle name="60% - Accent3 65" xfId="6436"/>
    <cellStyle name="60% - Accent3 65 2" xfId="20575"/>
    <cellStyle name="60% - Accent3 66" xfId="3829"/>
    <cellStyle name="60% - Accent3 66 2" xfId="20577"/>
    <cellStyle name="60% - Accent3 67" xfId="20579"/>
    <cellStyle name="60% - Accent3 67 2" xfId="20581"/>
    <cellStyle name="60% - Accent3 68" xfId="19518"/>
    <cellStyle name="60% - Accent3 68 2" xfId="14928"/>
    <cellStyle name="60% - Accent3 69" xfId="20584"/>
    <cellStyle name="60% - Accent3 69 2" xfId="20587"/>
    <cellStyle name="60% - Accent3 7" xfId="20589"/>
    <cellStyle name="60% - Accent3 7 10" xfId="20590"/>
    <cellStyle name="60% - Accent3 7 10 2" xfId="20592"/>
    <cellStyle name="60% - Accent3 7 11" xfId="20599"/>
    <cellStyle name="60% - Accent3 7 11 2" xfId="20600"/>
    <cellStyle name="60% - Accent3 7 12" xfId="20603"/>
    <cellStyle name="60% - Accent3 7 13" xfId="20604"/>
    <cellStyle name="60% - Accent3 7 14" xfId="20605"/>
    <cellStyle name="60% - Accent3 7 2" xfId="20606"/>
    <cellStyle name="60% - Accent3 7 2 2" xfId="20607"/>
    <cellStyle name="60% - Accent3 7 3" xfId="20608"/>
    <cellStyle name="60% - Accent3 7 3 2" xfId="20609"/>
    <cellStyle name="60% - Accent3 7 4" xfId="20610"/>
    <cellStyle name="60% - Accent3 7 4 2" xfId="20613"/>
    <cellStyle name="60% - Accent3 7 5" xfId="14036"/>
    <cellStyle name="60% - Accent3 7 5 2" xfId="14046"/>
    <cellStyle name="60% - Accent3 7 6" xfId="14061"/>
    <cellStyle name="60% - Accent3 7 6 2" xfId="14071"/>
    <cellStyle name="60% - Accent3 7 7" xfId="14084"/>
    <cellStyle name="60% - Accent3 7 7 2" xfId="20614"/>
    <cellStyle name="60% - Accent3 7 8" xfId="8419"/>
    <cellStyle name="60% - Accent3 7 8 2" xfId="8433"/>
    <cellStyle name="60% - Accent3 7 9" xfId="5994"/>
    <cellStyle name="60% - Accent3 7 9 2" xfId="20616"/>
    <cellStyle name="60% - Accent3 7_Annexure" xfId="20618"/>
    <cellStyle name="60% - Accent3 70" xfId="6435"/>
    <cellStyle name="60% - Accent3 70 2" xfId="20574"/>
    <cellStyle name="60% - Accent3 71" xfId="3828"/>
    <cellStyle name="60% - Accent3 71 2" xfId="20576"/>
    <cellStyle name="60% - Accent3 72" xfId="20578"/>
    <cellStyle name="60% - Accent3 72 2" xfId="20580"/>
    <cellStyle name="60% - Accent3 73" xfId="19517"/>
    <cellStyle name="60% - Accent3 73 2" xfId="14927"/>
    <cellStyle name="60% - Accent3 74" xfId="20583"/>
    <cellStyle name="60% - Accent3 74 2" xfId="20586"/>
    <cellStyle name="60% - Accent3 75" xfId="20620"/>
    <cellStyle name="60% - Accent3 75 2" xfId="20624"/>
    <cellStyle name="60% - Accent3 76" xfId="11994"/>
    <cellStyle name="60% - Accent3 76 2" xfId="20626"/>
    <cellStyle name="60% - Accent3 77" xfId="11998"/>
    <cellStyle name="60% - Accent3 77 2" xfId="20628"/>
    <cellStyle name="60% - Accent3 78" xfId="11467"/>
    <cellStyle name="60% - Accent3 78 2" xfId="20630"/>
    <cellStyle name="60% - Accent3 79" xfId="11470"/>
    <cellStyle name="60% - Accent3 79 2" xfId="20632"/>
    <cellStyle name="60% - Accent3 8" xfId="20449"/>
    <cellStyle name="60% - Accent3 8 2" xfId="20633"/>
    <cellStyle name="60% - Accent3 8 2 2" xfId="20637"/>
    <cellStyle name="60% - Accent3 8 3" xfId="20638"/>
    <cellStyle name="60% - Accent3 8 3 2" xfId="20639"/>
    <cellStyle name="60% - Accent3 8 4" xfId="20640"/>
    <cellStyle name="60% - Accent3 8 5" xfId="2873"/>
    <cellStyle name="60% - Accent3 8 6" xfId="20642"/>
    <cellStyle name="60% - Accent3 8_BSD2" xfId="20646"/>
    <cellStyle name="60% - Accent3 80" xfId="20619"/>
    <cellStyle name="60% - Accent3 80 2" xfId="20623"/>
    <cellStyle name="60% - Accent3 81" xfId="11993"/>
    <cellStyle name="60% - Accent3 81 2" xfId="20625"/>
    <cellStyle name="60% - Accent3 82" xfId="11997"/>
    <cellStyle name="60% - Accent3 82 2" xfId="20627"/>
    <cellStyle name="60% - Accent3 83" xfId="11466"/>
    <cellStyle name="60% - Accent3 83 2" xfId="20629"/>
    <cellStyle name="60% - Accent3 84" xfId="11469"/>
    <cellStyle name="60% - Accent3 84 2" xfId="20631"/>
    <cellStyle name="60% - Accent3 85" xfId="11952"/>
    <cellStyle name="60% - Accent3 85 2" xfId="20647"/>
    <cellStyle name="60% - Accent3 86" xfId="20651"/>
    <cellStyle name="60% - Accent3 86 2" xfId="20652"/>
    <cellStyle name="60% - Accent3 87" xfId="17685"/>
    <cellStyle name="60% - Accent3 87 2" xfId="20653"/>
    <cellStyle name="60% - Accent3 88" xfId="20654"/>
    <cellStyle name="60% - Accent3 88 2" xfId="20655"/>
    <cellStyle name="60% - Accent3 89" xfId="20657"/>
    <cellStyle name="60% - Accent3 89 2" xfId="20658"/>
    <cellStyle name="60% - Accent3 9" xfId="20659"/>
    <cellStyle name="60% - Accent3 9 2" xfId="14596"/>
    <cellStyle name="60% - Accent3 9 2 2" xfId="20660"/>
    <cellStyle name="60% - Accent3 9 3" xfId="8581"/>
    <cellStyle name="60% - Accent3 9 3 2" xfId="6364"/>
    <cellStyle name="60% - Accent3 9 4" xfId="8586"/>
    <cellStyle name="60% - Accent3 9 5" xfId="14479"/>
    <cellStyle name="60% - Accent3 9 6" xfId="20661"/>
    <cellStyle name="60% - Accent3 9_BSD2" xfId="20663"/>
    <cellStyle name="60% - Accent4 10" xfId="12639"/>
    <cellStyle name="60% - Accent4 10 2" xfId="13192"/>
    <cellStyle name="60% - Accent4 10 2 2" xfId="20665"/>
    <cellStyle name="60% - Accent4 10 3" xfId="18174"/>
    <cellStyle name="60% - Accent4 10 3 2" xfId="13120"/>
    <cellStyle name="60% - Accent4 10 4" xfId="14962"/>
    <cellStyle name="60% - Accent4 10 5" xfId="20667"/>
    <cellStyle name="60% - Accent4 10 6" xfId="20669"/>
    <cellStyle name="60% - Accent4 10_BSD2" xfId="9895"/>
    <cellStyle name="60% - Accent4 11" xfId="20671"/>
    <cellStyle name="60% - Accent4 11 2" xfId="20673"/>
    <cellStyle name="60% - Accent4 11 2 2" xfId="3522"/>
    <cellStyle name="60% - Accent4 11 3" xfId="20678"/>
    <cellStyle name="60% - Accent4 11 3 2" xfId="20679"/>
    <cellStyle name="60% - Accent4 11 4" xfId="20685"/>
    <cellStyle name="60% - Accent4 11 5" xfId="20412"/>
    <cellStyle name="60% - Accent4 11 6" xfId="20689"/>
    <cellStyle name="60% - Accent4 11_BSD2" xfId="10610"/>
    <cellStyle name="60% - Accent4 12" xfId="20691"/>
    <cellStyle name="60% - Accent4 12 2" xfId="20693"/>
    <cellStyle name="60% - Accent4 12 2 2" xfId="20694"/>
    <cellStyle name="60% - Accent4 12 3" xfId="20696"/>
    <cellStyle name="60% - Accent4 12 3 2" xfId="20697"/>
    <cellStyle name="60% - Accent4 12 4" xfId="20699"/>
    <cellStyle name="60% - Accent4 12 5" xfId="20701"/>
    <cellStyle name="60% - Accent4 12 6" xfId="10289"/>
    <cellStyle name="60% - Accent4 12_BSD2" xfId="11403"/>
    <cellStyle name="60% - Accent4 13" xfId="20703"/>
    <cellStyle name="60% - Accent4 13 2" xfId="20705"/>
    <cellStyle name="60% - Accent4 13 2 2" xfId="20706"/>
    <cellStyle name="60% - Accent4 13 3" xfId="20712"/>
    <cellStyle name="60% - Accent4 13 4" xfId="20717"/>
    <cellStyle name="60% - Accent4 13 5" xfId="20720"/>
    <cellStyle name="60% - Accent4 13_BSD2" xfId="20721"/>
    <cellStyle name="60% - Accent4 14" xfId="6708"/>
    <cellStyle name="60% - Accent4 14 2" xfId="3990"/>
    <cellStyle name="60% - Accent4 14 2 2" xfId="20722"/>
    <cellStyle name="60% - Accent4 14 3" xfId="5788"/>
    <cellStyle name="60% - Accent4 14 4" xfId="20723"/>
    <cellStyle name="60% - Accent4 14 5" xfId="20724"/>
    <cellStyle name="60% - Accent4 14_BSD2" xfId="20725"/>
    <cellStyle name="60% - Accent4 15" xfId="6713"/>
    <cellStyle name="60% - Accent4 15 2" xfId="20727"/>
    <cellStyle name="60% - Accent4 15 2 2" xfId="20729"/>
    <cellStyle name="60% - Accent4 15 3" xfId="20734"/>
    <cellStyle name="60% - Accent4 15_BSD2" xfId="20736"/>
    <cellStyle name="60% - Accent4 16" xfId="6718"/>
    <cellStyle name="60% - Accent4 16 2" xfId="20740"/>
    <cellStyle name="60% - Accent4 16 2 2" xfId="20743"/>
    <cellStyle name="60% - Accent4 16 3" xfId="20746"/>
    <cellStyle name="60% - Accent4 16_BSD2" xfId="20753"/>
    <cellStyle name="60% - Accent4 17" xfId="6723"/>
    <cellStyle name="60% - Accent4 17 2" xfId="20755"/>
    <cellStyle name="60% - Accent4 17 2 2" xfId="20758"/>
    <cellStyle name="60% - Accent4 17 3" xfId="20760"/>
    <cellStyle name="60% - Accent4 17_BSD2" xfId="20767"/>
    <cellStyle name="60% - Accent4 18" xfId="20770"/>
    <cellStyle name="60% - Accent4 18 2" xfId="20772"/>
    <cellStyle name="60% - Accent4 18 2 2" xfId="20774"/>
    <cellStyle name="60% - Accent4 18 3" xfId="20777"/>
    <cellStyle name="60% - Accent4 18_BSD2" xfId="20780"/>
    <cellStyle name="60% - Accent4 19" xfId="20782"/>
    <cellStyle name="60% - Accent4 19 2" xfId="20784"/>
    <cellStyle name="60% - Accent4 19 2 2" xfId="20786"/>
    <cellStyle name="60% - Accent4 19 3" xfId="20789"/>
    <cellStyle name="60% - Accent4 19_BSD2" xfId="20792"/>
    <cellStyle name="60% - Accent4 2" xfId="1848"/>
    <cellStyle name="60% - Accent4 2 10" xfId="20795"/>
    <cellStyle name="60% - Accent4 2 10 2" xfId="20796"/>
    <cellStyle name="60% - Accent4 2 11" xfId="9606"/>
    <cellStyle name="60% - Accent4 2 12" xfId="20798"/>
    <cellStyle name="60% - Accent4 2 13" xfId="20799"/>
    <cellStyle name="60% - Accent4 2 2" xfId="1851"/>
    <cellStyle name="60% - Accent4 2 2 2" xfId="7329"/>
    <cellStyle name="60% - Accent4 2 2 2 2" xfId="4825"/>
    <cellStyle name="60% - Accent4 2 2 3" xfId="7489"/>
    <cellStyle name="60% - Accent4 2 2 3 2" xfId="7496"/>
    <cellStyle name="60% - Accent4 2 2 4" xfId="7545"/>
    <cellStyle name="60% - Accent4 2 2 5" xfId="6331"/>
    <cellStyle name="60% - Accent4 2 2 6" xfId="6735"/>
    <cellStyle name="60% - Accent4 2 2 7" xfId="20806"/>
    <cellStyle name="60% - Accent4 2 2 8" xfId="20804"/>
    <cellStyle name="60% - Accent4 2 3" xfId="20807"/>
    <cellStyle name="60% - Accent4 2 3 2" xfId="8563"/>
    <cellStyle name="60% - Accent4 2 3 3" xfId="8708"/>
    <cellStyle name="60% - Accent4 2 3 4" xfId="8760"/>
    <cellStyle name="60% - Accent4 2 3 5" xfId="4792"/>
    <cellStyle name="60% - Accent4 2 4" xfId="20808"/>
    <cellStyle name="60% - Accent4 2 4 2" xfId="4605"/>
    <cellStyle name="60% - Accent4 2 4 2 2" xfId="9327"/>
    <cellStyle name="60% - Accent4 2 4 3" xfId="3361"/>
    <cellStyle name="60% - Accent4 2 4 4" xfId="2918"/>
    <cellStyle name="60% - Accent4 2 4 5" xfId="3399"/>
    <cellStyle name="60% - Accent4 2 4_BSD2" xfId="13153"/>
    <cellStyle name="60% - Accent4 2 5" xfId="20809"/>
    <cellStyle name="60% - Accent4 2 5 2" xfId="7117"/>
    <cellStyle name="60% - Accent4 2 5 3" xfId="7160"/>
    <cellStyle name="60% - Accent4 2 5 4" xfId="7200"/>
    <cellStyle name="60% - Accent4 2 6" xfId="20812"/>
    <cellStyle name="60% - Accent4 2 6 2" xfId="7680"/>
    <cellStyle name="60% - Accent4 2 6 3" xfId="4151"/>
    <cellStyle name="60% - Accent4 2 6 4" xfId="4756"/>
    <cellStyle name="60% - Accent4 2 7" xfId="20813"/>
    <cellStyle name="60% - Accent4 2 7 2" xfId="4943"/>
    <cellStyle name="60% - Accent4 2 7 3" xfId="11663"/>
    <cellStyle name="60% - Accent4 2 7 4" xfId="11728"/>
    <cellStyle name="60% - Accent4 2 8" xfId="20815"/>
    <cellStyle name="60% - Accent4 2 8 2" xfId="20817"/>
    <cellStyle name="60% - Accent4 2 8 2 2" xfId="20818"/>
    <cellStyle name="60% - Accent4 2 8 3" xfId="20820"/>
    <cellStyle name="60% - Accent4 2 8 4" xfId="20822"/>
    <cellStyle name="60% - Accent4 2 8 5" xfId="5907"/>
    <cellStyle name="60% - Accent4 2 8_BSD2" xfId="16114"/>
    <cellStyle name="60% - Accent4 2 9" xfId="20823"/>
    <cellStyle name="60% - Accent4 2 9 2" xfId="20824"/>
    <cellStyle name="60% - Accent4 2 9 3" xfId="5366"/>
    <cellStyle name="60% - Accent4 2 9 4" xfId="20825"/>
    <cellStyle name="60% - Accent4 20" xfId="6712"/>
    <cellStyle name="60% - Accent4 20 2" xfId="20726"/>
    <cellStyle name="60% - Accent4 20 2 2" xfId="20728"/>
    <cellStyle name="60% - Accent4 20 3" xfId="20733"/>
    <cellStyle name="60% - Accent4 20_BSD2" xfId="20735"/>
    <cellStyle name="60% - Accent4 21" xfId="6717"/>
    <cellStyle name="60% - Accent4 21 2" xfId="20739"/>
    <cellStyle name="60% - Accent4 21 2 2" xfId="20742"/>
    <cellStyle name="60% - Accent4 21 3" xfId="20745"/>
    <cellStyle name="60% - Accent4 21_BSD2" xfId="20752"/>
    <cellStyle name="60% - Accent4 22" xfId="6722"/>
    <cellStyle name="60% - Accent4 22 2" xfId="20754"/>
    <cellStyle name="60% - Accent4 22 2 2" xfId="20757"/>
    <cellStyle name="60% - Accent4 22 3" xfId="20759"/>
    <cellStyle name="60% - Accent4 22_BSD2" xfId="20766"/>
    <cellStyle name="60% - Accent4 23" xfId="20769"/>
    <cellStyle name="60% - Accent4 23 2" xfId="20771"/>
    <cellStyle name="60% - Accent4 23 2 2" xfId="20773"/>
    <cellStyle name="60% - Accent4 23 3" xfId="20776"/>
    <cellStyle name="60% - Accent4 23_BSD2" xfId="20779"/>
    <cellStyle name="60% - Accent4 24" xfId="20781"/>
    <cellStyle name="60% - Accent4 24 2" xfId="20783"/>
    <cellStyle name="60% - Accent4 24 2 2" xfId="20785"/>
    <cellStyle name="60% - Accent4 24 3" xfId="20788"/>
    <cellStyle name="60% - Accent4 24_BSD2" xfId="20791"/>
    <cellStyle name="60% - Accent4 25" xfId="20827"/>
    <cellStyle name="60% - Accent4 25 2" xfId="20829"/>
    <cellStyle name="60% - Accent4 25 2 2" xfId="20831"/>
    <cellStyle name="60% - Accent4 25 3" xfId="20833"/>
    <cellStyle name="60% - Accent4 25_BSD2" xfId="20836"/>
    <cellStyle name="60% - Accent4 26" xfId="20839"/>
    <cellStyle name="60% - Accent4 26 2" xfId="20842"/>
    <cellStyle name="60% - Accent4 26 2 2" xfId="20845"/>
    <cellStyle name="60% - Accent4 26 3" xfId="20849"/>
    <cellStyle name="60% - Accent4 26_BSD2" xfId="13114"/>
    <cellStyle name="60% - Accent4 27" xfId="20851"/>
    <cellStyle name="60% - Accent4 27 2" xfId="20853"/>
    <cellStyle name="60% - Accent4 27 2 2" xfId="20855"/>
    <cellStyle name="60% - Accent4 27 3" xfId="20857"/>
    <cellStyle name="60% - Accent4 27_BSD2" xfId="20860"/>
    <cellStyle name="60% - Accent4 28" xfId="20862"/>
    <cellStyle name="60% - Accent4 28 2" xfId="20864"/>
    <cellStyle name="60% - Accent4 28 2 2" xfId="20867"/>
    <cellStyle name="60% - Accent4 28 3" xfId="20869"/>
    <cellStyle name="60% - Accent4 28_BSD2" xfId="20872"/>
    <cellStyle name="60% - Accent4 29" xfId="20874"/>
    <cellStyle name="60% - Accent4 29 2" xfId="20876"/>
    <cellStyle name="60% - Accent4 29 2 2" xfId="20878"/>
    <cellStyle name="60% - Accent4 29 3" xfId="20880"/>
    <cellStyle name="60% - Accent4 29_BSD2" xfId="4651"/>
    <cellStyle name="60% - Accent4 3" xfId="1852"/>
    <cellStyle name="60% - Accent4 3 2" xfId="20884"/>
    <cellStyle name="60% - Accent4 3 2 2" xfId="20885"/>
    <cellStyle name="60% - Accent4 3 2 3" xfId="12962"/>
    <cellStyle name="60% - Accent4 3 3" xfId="20886"/>
    <cellStyle name="60% - Accent4 3 3 2" xfId="20887"/>
    <cellStyle name="60% - Accent4 3 3 3" xfId="12995"/>
    <cellStyle name="60% - Accent4 3 4" xfId="20888"/>
    <cellStyle name="60% - Accent4 3 4 2" xfId="20889"/>
    <cellStyle name="60% - Accent4 3 5" xfId="20890"/>
    <cellStyle name="60% - Accent4 3 6" xfId="20891"/>
    <cellStyle name="60% - Accent4 3_Annexure" xfId="4014"/>
    <cellStyle name="60% - Accent4 30" xfId="20826"/>
    <cellStyle name="60% - Accent4 30 2" xfId="20828"/>
    <cellStyle name="60% - Accent4 30 2 2" xfId="20830"/>
    <cellStyle name="60% - Accent4 30 3" xfId="20832"/>
    <cellStyle name="60% - Accent4 30_BSD2" xfId="20835"/>
    <cellStyle name="60% - Accent4 31" xfId="20838"/>
    <cellStyle name="60% - Accent4 31 2" xfId="20841"/>
    <cellStyle name="60% - Accent4 31 2 2" xfId="20844"/>
    <cellStyle name="60% - Accent4 31 3" xfId="20848"/>
    <cellStyle name="60% - Accent4 31_BSD2" xfId="13113"/>
    <cellStyle name="60% - Accent4 32" xfId="20850"/>
    <cellStyle name="60% - Accent4 32 2" xfId="20852"/>
    <cellStyle name="60% - Accent4 32 2 2" xfId="20854"/>
    <cellStyle name="60% - Accent4 32 3" xfId="20856"/>
    <cellStyle name="60% - Accent4 32_BSD2" xfId="20859"/>
    <cellStyle name="60% - Accent4 33" xfId="20861"/>
    <cellStyle name="60% - Accent4 33 2" xfId="20863"/>
    <cellStyle name="60% - Accent4 33 2 2" xfId="20866"/>
    <cellStyle name="60% - Accent4 33 3" xfId="20868"/>
    <cellStyle name="60% - Accent4 33_BSD2" xfId="20871"/>
    <cellStyle name="60% - Accent4 34" xfId="20873"/>
    <cellStyle name="60% - Accent4 34 2" xfId="20875"/>
    <cellStyle name="60% - Accent4 34 2 2" xfId="20877"/>
    <cellStyle name="60% - Accent4 34 3" xfId="20879"/>
    <cellStyle name="60% - Accent4 34_BSD2" xfId="4650"/>
    <cellStyle name="60% - Accent4 35" xfId="20893"/>
    <cellStyle name="60% - Accent4 35 2" xfId="20895"/>
    <cellStyle name="60% - Accent4 35 2 2" xfId="20897"/>
    <cellStyle name="60% - Accent4 35 3" xfId="20899"/>
    <cellStyle name="60% - Accent4 35_BSD2" xfId="20901"/>
    <cellStyle name="60% - Accent4 36" xfId="20903"/>
    <cellStyle name="60% - Accent4 36 2" xfId="20911"/>
    <cellStyle name="60% - Accent4 36 2 2" xfId="20913"/>
    <cellStyle name="60% - Accent4 36 3" xfId="20921"/>
    <cellStyle name="60% - Accent4 36_BSD2" xfId="20925"/>
    <cellStyle name="60% - Accent4 37" xfId="20928"/>
    <cellStyle name="60% - Accent4 37 2" xfId="20932"/>
    <cellStyle name="60% - Accent4 37 2 2" xfId="20934"/>
    <cellStyle name="60% - Accent4 37 3" xfId="20937"/>
    <cellStyle name="60% - Accent4 37_BSD2" xfId="20940"/>
    <cellStyle name="60% - Accent4 38" xfId="20943"/>
    <cellStyle name="60% - Accent4 38 2" xfId="20945"/>
    <cellStyle name="60% - Accent4 38 2 2" xfId="20947"/>
    <cellStyle name="60% - Accent4 38 3" xfId="20951"/>
    <cellStyle name="60% - Accent4 38_BSD2" xfId="20954"/>
    <cellStyle name="60% - Accent4 39" xfId="4530"/>
    <cellStyle name="60% - Accent4 39 2" xfId="4532"/>
    <cellStyle name="60% - Accent4 39 2 2" xfId="20956"/>
    <cellStyle name="60% - Accent4 39 3" xfId="4537"/>
    <cellStyle name="60% - Accent4 39_BSD2" xfId="20958"/>
    <cellStyle name="60% - Accent4 4" xfId="1853"/>
    <cellStyle name="60% - Accent4 4 2" xfId="20961"/>
    <cellStyle name="60% - Accent4 4 2 2" xfId="16057"/>
    <cellStyle name="60% - Accent4 4 3" xfId="20962"/>
    <cellStyle name="60% - Accent4 4 3 2" xfId="20963"/>
    <cellStyle name="60% - Accent4 4 4" xfId="20966"/>
    <cellStyle name="60% - Accent4 4 4 2" xfId="20967"/>
    <cellStyle name="60% - Accent4 4 5" xfId="20971"/>
    <cellStyle name="60% - Accent4 4 6" xfId="20972"/>
    <cellStyle name="60% - Accent4 4 7" xfId="20959"/>
    <cellStyle name="60% - Accent4 4_Annexure" xfId="20973"/>
    <cellStyle name="60% - Accent4 40" xfId="20892"/>
    <cellStyle name="60% - Accent4 40 2" xfId="20894"/>
    <cellStyle name="60% - Accent4 40 2 2" xfId="20896"/>
    <cellStyle name="60% - Accent4 40 3" xfId="20898"/>
    <cellStyle name="60% - Accent4 40_BSD2" xfId="20900"/>
    <cellStyle name="60% - Accent4 41" xfId="20902"/>
    <cellStyle name="60% - Accent4 41 2" xfId="20910"/>
    <cellStyle name="60% - Accent4 41 2 2" xfId="20912"/>
    <cellStyle name="60% - Accent4 41 3" xfId="20920"/>
    <cellStyle name="60% - Accent4 41_BSD2" xfId="20924"/>
    <cellStyle name="60% - Accent4 42" xfId="20927"/>
    <cellStyle name="60% - Accent4 42 2" xfId="20931"/>
    <cellStyle name="60% - Accent4 42 2 2" xfId="20933"/>
    <cellStyle name="60% - Accent4 42 3" xfId="20936"/>
    <cellStyle name="60% - Accent4 42_BSD2" xfId="20939"/>
    <cellStyle name="60% - Accent4 43" xfId="20942"/>
    <cellStyle name="60% - Accent4 43 2" xfId="20944"/>
    <cellStyle name="60% - Accent4 43 2 2" xfId="20946"/>
    <cellStyle name="60% - Accent4 43 3" xfId="20950"/>
    <cellStyle name="60% - Accent4 43_BSD2" xfId="20953"/>
    <cellStyle name="60% - Accent4 44" xfId="4529"/>
    <cellStyle name="60% - Accent4 44 2" xfId="4531"/>
    <cellStyle name="60% - Accent4 44 2 2" xfId="20955"/>
    <cellStyle name="60% - Accent4 44 3" xfId="4536"/>
    <cellStyle name="60% - Accent4 44_BSD2" xfId="20957"/>
    <cellStyle name="60% - Accent4 45" xfId="4541"/>
    <cellStyle name="60% - Accent4 45 2" xfId="20975"/>
    <cellStyle name="60% - Accent4 45 2 2" xfId="20978"/>
    <cellStyle name="60% - Accent4 45 3" xfId="20980"/>
    <cellStyle name="60% - Accent4 45_BSD2" xfId="9856"/>
    <cellStyle name="60% - Accent4 46" xfId="4550"/>
    <cellStyle name="60% - Accent4 46 2" xfId="20982"/>
    <cellStyle name="60% - Accent4 46 2 2" xfId="20985"/>
    <cellStyle name="60% - Accent4 46 3" xfId="20987"/>
    <cellStyle name="60% - Accent4 46_BSD2" xfId="20993"/>
    <cellStyle name="60% - Accent4 47" xfId="20995"/>
    <cellStyle name="60% - Accent4 47 2" xfId="20998"/>
    <cellStyle name="60% - Accent4 47 2 2" xfId="21001"/>
    <cellStyle name="60% - Accent4 47 3" xfId="21003"/>
    <cellStyle name="60% - Accent4 47_BSD2" xfId="21007"/>
    <cellStyle name="60% - Accent4 48" xfId="21009"/>
    <cellStyle name="60% - Accent4 48 2" xfId="21011"/>
    <cellStyle name="60% - Accent4 48 2 2" xfId="21013"/>
    <cellStyle name="60% - Accent4 48 3" xfId="14465"/>
    <cellStyle name="60% - Accent4 48_BSD2" xfId="21018"/>
    <cellStyle name="60% - Accent4 49" xfId="21021"/>
    <cellStyle name="60% - Accent4 49 2" xfId="11921"/>
    <cellStyle name="60% - Accent4 49 2 2" xfId="21025"/>
    <cellStyle name="60% - Accent4 49 3" xfId="11931"/>
    <cellStyle name="60% - Accent4 49_BSD2" xfId="21030"/>
    <cellStyle name="60% - Accent4 5" xfId="21032"/>
    <cellStyle name="60% - Accent4 5 2" xfId="21034"/>
    <cellStyle name="60% - Accent4 5 2 2" xfId="21035"/>
    <cellStyle name="60% - Accent4 5 3" xfId="21037"/>
    <cellStyle name="60% - Accent4 5 3 2" xfId="21038"/>
    <cellStyle name="60% - Accent4 5 4" xfId="21040"/>
    <cellStyle name="60% - Accent4 5 4 2" xfId="3984"/>
    <cellStyle name="60% - Accent4 5 5" xfId="21042"/>
    <cellStyle name="60% - Accent4 5 6" xfId="21043"/>
    <cellStyle name="60% - Accent4 5_Annexure" xfId="21044"/>
    <cellStyle name="60% - Accent4 50" xfId="4540"/>
    <cellStyle name="60% - Accent4 50 2" xfId="20974"/>
    <cellStyle name="60% - Accent4 50 2 2" xfId="20977"/>
    <cellStyle name="60% - Accent4 50 3" xfId="20979"/>
    <cellStyle name="60% - Accent4 50_BSD2" xfId="9855"/>
    <cellStyle name="60% - Accent4 51" xfId="4549"/>
    <cellStyle name="60% - Accent4 51 2" xfId="20981"/>
    <cellStyle name="60% - Accent4 51 2 2" xfId="20984"/>
    <cellStyle name="60% - Accent4 51 3" xfId="20986"/>
    <cellStyle name="60% - Accent4 51_BSD2" xfId="20992"/>
    <cellStyle name="60% - Accent4 52" xfId="20994"/>
    <cellStyle name="60% - Accent4 52 2" xfId="20997"/>
    <cellStyle name="60% - Accent4 52 2 2" xfId="21000"/>
    <cellStyle name="60% - Accent4 52 3" xfId="21002"/>
    <cellStyle name="60% - Accent4 52_BSD2" xfId="21006"/>
    <cellStyle name="60% - Accent4 53" xfId="21008"/>
    <cellStyle name="60% - Accent4 53 2" xfId="21010"/>
    <cellStyle name="60% - Accent4 53 2 2" xfId="21012"/>
    <cellStyle name="60% - Accent4 53 3" xfId="14464"/>
    <cellStyle name="60% - Accent4 53_BSD2" xfId="21017"/>
    <cellStyle name="60% - Accent4 54" xfId="21020"/>
    <cellStyle name="60% - Accent4 54 2" xfId="11920"/>
    <cellStyle name="60% - Accent4 54 2 2" xfId="21024"/>
    <cellStyle name="60% - Accent4 54 3" xfId="11930"/>
    <cellStyle name="60% - Accent4 54_BSD2" xfId="21029"/>
    <cellStyle name="60% - Accent4 55" xfId="21048"/>
    <cellStyle name="60% - Accent4 55 2" xfId="13377"/>
    <cellStyle name="60% - Accent4 55 2 2" xfId="21049"/>
    <cellStyle name="60% - Accent4 55 3" xfId="18211"/>
    <cellStyle name="60% - Accent4 55_BSD2" xfId="21052"/>
    <cellStyle name="60% - Accent4 56" xfId="21055"/>
    <cellStyle name="60% - Accent4 56 2" xfId="21058"/>
    <cellStyle name="60% - Accent4 56 2 2" xfId="4412"/>
    <cellStyle name="60% - Accent4 56 3" xfId="21059"/>
    <cellStyle name="60% - Accent4 56_BSD2" xfId="21062"/>
    <cellStyle name="60% - Accent4 57" xfId="13379"/>
    <cellStyle name="60% - Accent4 57 2" xfId="21069"/>
    <cellStyle name="60% - Accent4 57 2 2" xfId="21072"/>
    <cellStyle name="60% - Accent4 57 3" xfId="21082"/>
    <cellStyle name="60% - Accent4 57_BSD2" xfId="21087"/>
    <cellStyle name="60% - Accent4 58" xfId="6337"/>
    <cellStyle name="60% - Accent4 58 2" xfId="6360"/>
    <cellStyle name="60% - Accent4 58 2 2" xfId="6376"/>
    <cellStyle name="60% - Accent4 58 3" xfId="6402"/>
    <cellStyle name="60% - Accent4 58_BSD2" xfId="21088"/>
    <cellStyle name="60% - Accent4 59" xfId="6739"/>
    <cellStyle name="60% - Accent4 59 2" xfId="6755"/>
    <cellStyle name="60% - Accent4 59 2 2" xfId="21089"/>
    <cellStyle name="60% - Accent4 59 3" xfId="6456"/>
    <cellStyle name="60% - Accent4 59_BSD2" xfId="21090"/>
    <cellStyle name="60% - Accent4 6" xfId="21091"/>
    <cellStyle name="60% - Accent4 6 2" xfId="21093"/>
    <cellStyle name="60% - Accent4 6 2 2" xfId="21094"/>
    <cellStyle name="60% - Accent4 6 3" xfId="21097"/>
    <cellStyle name="60% - Accent4 6 3 2" xfId="21098"/>
    <cellStyle name="60% - Accent4 6 4" xfId="21102"/>
    <cellStyle name="60% - Accent4 6 4 2" xfId="6748"/>
    <cellStyle name="60% - Accent4 6 5" xfId="6763"/>
    <cellStyle name="60% - Accent4 6 6" xfId="21103"/>
    <cellStyle name="60% - Accent4 6_Annexure" xfId="21106"/>
    <cellStyle name="60% - Accent4 60" xfId="21047"/>
    <cellStyle name="60% - Accent4 60 2" xfId="13376"/>
    <cellStyle name="60% - Accent4 61" xfId="21054"/>
    <cellStyle name="60% - Accent4 61 2" xfId="21057"/>
    <cellStyle name="60% - Accent4 62" xfId="13378"/>
    <cellStyle name="60% - Accent4 62 2" xfId="21068"/>
    <cellStyle name="60% - Accent4 63" xfId="6336"/>
    <cellStyle name="60% - Accent4 63 2" xfId="6359"/>
    <cellStyle name="60% - Accent4 64" xfId="6738"/>
    <cellStyle name="60% - Accent4 64 2" xfId="6754"/>
    <cellStyle name="60% - Accent4 65" xfId="6766"/>
    <cellStyle name="60% - Accent4 65 2" xfId="21113"/>
    <cellStyle name="60% - Accent4 66" xfId="4855"/>
    <cellStyle name="60% - Accent4 66 2" xfId="21115"/>
    <cellStyle name="60% - Accent4 67" xfId="4860"/>
    <cellStyle name="60% - Accent4 67 2" xfId="21117"/>
    <cellStyle name="60% - Accent4 68" xfId="21119"/>
    <cellStyle name="60% - Accent4 68 2" xfId="21121"/>
    <cellStyle name="60% - Accent4 69" xfId="21123"/>
    <cellStyle name="60% - Accent4 69 2" xfId="21125"/>
    <cellStyle name="60% - Accent4 7" xfId="21126"/>
    <cellStyle name="60% - Accent4 7 10" xfId="21127"/>
    <cellStyle name="60% - Accent4 7 10 2" xfId="11810"/>
    <cellStyle name="60% - Accent4 7 11" xfId="21128"/>
    <cellStyle name="60% - Accent4 7 11 2" xfId="11855"/>
    <cellStyle name="60% - Accent4 7 12" xfId="21129"/>
    <cellStyle name="60% - Accent4 7 13" xfId="21130"/>
    <cellStyle name="60% - Accent4 7 14" xfId="21131"/>
    <cellStyle name="60% - Accent4 7 2" xfId="21133"/>
    <cellStyle name="60% - Accent4 7 2 2" xfId="21135"/>
    <cellStyle name="60% - Accent4 7 3" xfId="21136"/>
    <cellStyle name="60% - Accent4 7 3 2" xfId="21137"/>
    <cellStyle name="60% - Accent4 7 4" xfId="21139"/>
    <cellStyle name="60% - Accent4 7 4 2" xfId="21140"/>
    <cellStyle name="60% - Accent4 7 5" xfId="13783"/>
    <cellStyle name="60% - Accent4 7 5 2" xfId="15536"/>
    <cellStyle name="60% - Accent4 7 6" xfId="15549"/>
    <cellStyle name="60% - Accent4 7 6 2" xfId="15554"/>
    <cellStyle name="60% - Accent4 7 7" xfId="15568"/>
    <cellStyle name="60% - Accent4 7 7 2" xfId="21141"/>
    <cellStyle name="60% - Accent4 7 8" xfId="21143"/>
    <cellStyle name="60% - Accent4 7 8 2" xfId="21144"/>
    <cellStyle name="60% - Accent4 7 9" xfId="15594"/>
    <cellStyle name="60% - Accent4 7 9 2" xfId="21146"/>
    <cellStyle name="60% - Accent4 7_Annexure" xfId="18792"/>
    <cellStyle name="60% - Accent4 70" xfId="6765"/>
    <cellStyle name="60% - Accent4 70 2" xfId="21112"/>
    <cellStyle name="60% - Accent4 71" xfId="4854"/>
    <cellStyle name="60% - Accent4 71 2" xfId="21114"/>
    <cellStyle name="60% - Accent4 72" xfId="4859"/>
    <cellStyle name="60% - Accent4 72 2" xfId="21116"/>
    <cellStyle name="60% - Accent4 73" xfId="21118"/>
    <cellStyle name="60% - Accent4 73 2" xfId="21120"/>
    <cellStyle name="60% - Accent4 74" xfId="21122"/>
    <cellStyle name="60% - Accent4 74 2" xfId="21124"/>
    <cellStyle name="60% - Accent4 75" xfId="21149"/>
    <cellStyle name="60% - Accent4 75 2" xfId="21151"/>
    <cellStyle name="60% - Accent4 76" xfId="21153"/>
    <cellStyle name="60% - Accent4 76 2" xfId="21155"/>
    <cellStyle name="60% - Accent4 77" xfId="21157"/>
    <cellStyle name="60% - Accent4 77 2" xfId="21159"/>
    <cellStyle name="60% - Accent4 78" xfId="18289"/>
    <cellStyle name="60% - Accent4 78 2" xfId="21161"/>
    <cellStyle name="60% - Accent4 79" xfId="21163"/>
    <cellStyle name="60% - Accent4 79 2" xfId="21165"/>
    <cellStyle name="60% - Accent4 8" xfId="20452"/>
    <cellStyle name="60% - Accent4 8 2" xfId="21168"/>
    <cellStyle name="60% - Accent4 8 2 2" xfId="21169"/>
    <cellStyle name="60% - Accent4 8 3" xfId="21171"/>
    <cellStyle name="60% - Accent4 8 3 2" xfId="21172"/>
    <cellStyle name="60% - Accent4 8 4" xfId="21173"/>
    <cellStyle name="60% - Accent4 8 5" xfId="3433"/>
    <cellStyle name="60% - Accent4 8 6" xfId="21174"/>
    <cellStyle name="60% - Accent4 8_BSD2" xfId="21183"/>
    <cellStyle name="60% - Accent4 80" xfId="21148"/>
    <cellStyle name="60% - Accent4 80 2" xfId="21150"/>
    <cellStyle name="60% - Accent4 81" xfId="21152"/>
    <cellStyle name="60% - Accent4 81 2" xfId="21154"/>
    <cellStyle name="60% - Accent4 82" xfId="21156"/>
    <cellStyle name="60% - Accent4 82 2" xfId="21158"/>
    <cellStyle name="60% - Accent4 83" xfId="18288"/>
    <cellStyle name="60% - Accent4 83 2" xfId="21160"/>
    <cellStyle name="60% - Accent4 84" xfId="21162"/>
    <cellStyle name="60% - Accent4 84 2" xfId="21164"/>
    <cellStyle name="60% - Accent4 85" xfId="21184"/>
    <cellStyle name="60% - Accent4 85 2" xfId="21185"/>
    <cellStyle name="60% - Accent4 86" xfId="21187"/>
    <cellStyle name="60% - Accent4 86 2" xfId="21191"/>
    <cellStyle name="60% - Accent4 87" xfId="21193"/>
    <cellStyle name="60% - Accent4 87 2" xfId="21194"/>
    <cellStyle name="60% - Accent4 88" xfId="21196"/>
    <cellStyle name="60% - Accent4 88 2" xfId="21197"/>
    <cellStyle name="60% - Accent4 89" xfId="21199"/>
    <cellStyle name="60% - Accent4 89 2" xfId="21200"/>
    <cellStyle name="60% - Accent4 9" xfId="21202"/>
    <cellStyle name="60% - Accent4 9 2" xfId="14634"/>
    <cellStyle name="60% - Accent4 9 2 2" xfId="21203"/>
    <cellStyle name="60% - Accent4 9 3" xfId="6122"/>
    <cellStyle name="60% - Accent4 9 3 2" xfId="21204"/>
    <cellStyle name="60% - Accent4 9 4" xfId="6169"/>
    <cellStyle name="60% - Accent4 9 5" xfId="15990"/>
    <cellStyle name="60% - Accent4 9 6" xfId="21205"/>
    <cellStyle name="60% - Accent4 9_BSD2" xfId="8562"/>
    <cellStyle name="60% - Accent5 10" xfId="21207"/>
    <cellStyle name="60% - Accent5 10 2" xfId="11937"/>
    <cellStyle name="60% - Accent5 10 2 2" xfId="4516"/>
    <cellStyle name="60% - Accent5 10 3" xfId="11957"/>
    <cellStyle name="60% - Accent5 10 3 2" xfId="11960"/>
    <cellStyle name="60% - Accent5 10 4" xfId="11968"/>
    <cellStyle name="60% - Accent5 10 5" xfId="11982"/>
    <cellStyle name="60% - Accent5 10 6" xfId="11990"/>
    <cellStyle name="60% - Accent5 10_BSD2" xfId="21212"/>
    <cellStyle name="60% - Accent5 11" xfId="21214"/>
    <cellStyle name="60% - Accent5 11 2" xfId="4599"/>
    <cellStyle name="60% - Accent5 11 2 2" xfId="12523"/>
    <cellStyle name="60% - Accent5 11 3" xfId="12541"/>
    <cellStyle name="60% - Accent5 11 3 2" xfId="10379"/>
    <cellStyle name="60% - Accent5 11 4" xfId="12549"/>
    <cellStyle name="60% - Accent5 11 5" xfId="12568"/>
    <cellStyle name="60% - Accent5 11 6" xfId="12588"/>
    <cellStyle name="60% - Accent5 11_BSD2" xfId="21219"/>
    <cellStyle name="60% - Accent5 12" xfId="21221"/>
    <cellStyle name="60% - Accent5 12 2" xfId="13368"/>
    <cellStyle name="60% - Accent5 12 2 2" xfId="13387"/>
    <cellStyle name="60% - Accent5 12 3" xfId="13388"/>
    <cellStyle name="60% - Accent5 12 3 2" xfId="13395"/>
    <cellStyle name="60% - Accent5 12 4" xfId="13396"/>
    <cellStyle name="60% - Accent5 12 5" xfId="13400"/>
    <cellStyle name="60% - Accent5 12 6" xfId="10355"/>
    <cellStyle name="60% - Accent5 12_BSD2" xfId="15097"/>
    <cellStyle name="60% - Accent5 13" xfId="21223"/>
    <cellStyle name="60% - Accent5 13 2" xfId="13454"/>
    <cellStyle name="60% - Accent5 13 2 2" xfId="13535"/>
    <cellStyle name="60% - Accent5 13 3" xfId="11069"/>
    <cellStyle name="60% - Accent5 13 4" xfId="5968"/>
    <cellStyle name="60% - Accent5 13 5" xfId="7733"/>
    <cellStyle name="60% - Accent5 13_BSD2" xfId="3787"/>
    <cellStyle name="60% - Accent5 14" xfId="3120"/>
    <cellStyle name="60% - Accent5 14 2" xfId="6678"/>
    <cellStyle name="60% - Accent5 14 2 2" xfId="8015"/>
    <cellStyle name="60% - Accent5 14 3" xfId="6690"/>
    <cellStyle name="60% - Accent5 14 4" xfId="7755"/>
    <cellStyle name="60% - Accent5 14 5" xfId="7776"/>
    <cellStyle name="60% - Accent5 14_BSD2" xfId="6239"/>
    <cellStyle name="60% - Accent5 15" xfId="2942"/>
    <cellStyle name="60% - Accent5 15 2" xfId="8112"/>
    <cellStyle name="60% - Accent5 15 2 2" xfId="12604"/>
    <cellStyle name="60% - Accent5 15 3" xfId="8120"/>
    <cellStyle name="60% - Accent5 15_BSD2" xfId="8965"/>
    <cellStyle name="60% - Accent5 16" xfId="2802"/>
    <cellStyle name="60% - Accent5 16 2" xfId="8371"/>
    <cellStyle name="60% - Accent5 16 2 2" xfId="13410"/>
    <cellStyle name="60% - Accent5 16 3" xfId="8377"/>
    <cellStyle name="60% - Accent5 16_BSD2" xfId="9691"/>
    <cellStyle name="60% - Accent5 17" xfId="21226"/>
    <cellStyle name="60% - Accent5 17 2" xfId="8601"/>
    <cellStyle name="60% - Accent5 17 2 2" xfId="14972"/>
    <cellStyle name="60% - Accent5 17 3" xfId="8609"/>
    <cellStyle name="60% - Accent5 17_BSD2" xfId="10327"/>
    <cellStyle name="60% - Accent5 18" xfId="21232"/>
    <cellStyle name="60% - Accent5 18 2" xfId="8715"/>
    <cellStyle name="60% - Accent5 18 2 2" xfId="16312"/>
    <cellStyle name="60% - Accent5 18 3" xfId="5897"/>
    <cellStyle name="60% - Accent5 18_BSD2" xfId="11203"/>
    <cellStyle name="60% - Accent5 19" xfId="21234"/>
    <cellStyle name="60% - Accent5 19 2" xfId="8794"/>
    <cellStyle name="60% - Accent5 19 2 2" xfId="17310"/>
    <cellStyle name="60% - Accent5 19 3" xfId="3456"/>
    <cellStyle name="60% - Accent5 19_BSD2" xfId="19982"/>
    <cellStyle name="60% - Accent5 2" xfId="1854"/>
    <cellStyle name="60% - Accent5 2 10" xfId="21237"/>
    <cellStyle name="60% - Accent5 2 10 2" xfId="21240"/>
    <cellStyle name="60% - Accent5 2 11" xfId="17557"/>
    <cellStyle name="60% - Accent5 2 12" xfId="21242"/>
    <cellStyle name="60% - Accent5 2 2" xfId="1855"/>
    <cellStyle name="60% - Accent5 2 2 2" xfId="9815"/>
    <cellStyle name="60% - Accent5 2 2 2 2" xfId="20248"/>
    <cellStyle name="60% - Accent5 2 2 3" xfId="21249"/>
    <cellStyle name="60% - Accent5 2 2 3 2" xfId="20582"/>
    <cellStyle name="60% - Accent5 2 2 4" xfId="21250"/>
    <cellStyle name="60% - Accent5 2 2 5" xfId="21251"/>
    <cellStyle name="60% - Accent5 2 2 6" xfId="10267"/>
    <cellStyle name="60% - Accent5 2 2 7" xfId="21246"/>
    <cellStyle name="60% - Accent5 2 3" xfId="21252"/>
    <cellStyle name="60% - Accent5 2 3 2" xfId="9828"/>
    <cellStyle name="60% - Accent5 2 3 3" xfId="21253"/>
    <cellStyle name="60% - Accent5 2 3 4" xfId="21254"/>
    <cellStyle name="60% - Accent5 2 3 5" xfId="21256"/>
    <cellStyle name="60% - Accent5 2 4" xfId="21257"/>
    <cellStyle name="60% - Accent5 2 4 2" xfId="7431"/>
    <cellStyle name="60% - Accent5 2 4 2 2" xfId="16293"/>
    <cellStyle name="60% - Accent5 2 4 3" xfId="4172"/>
    <cellStyle name="60% - Accent5 2 4 4" xfId="4199"/>
    <cellStyle name="60% - Accent5 2 4 5" xfId="21258"/>
    <cellStyle name="60% - Accent5 2 4_BSD2" xfId="6167"/>
    <cellStyle name="60% - Accent5 2 5" xfId="21259"/>
    <cellStyle name="60% - Accent5 2 5 2" xfId="9848"/>
    <cellStyle name="60% - Accent5 2 5 3" xfId="21260"/>
    <cellStyle name="60% - Accent5 2 5 4" xfId="18184"/>
    <cellStyle name="60% - Accent5 2 6" xfId="21261"/>
    <cellStyle name="60% - Accent5 2 6 2" xfId="9869"/>
    <cellStyle name="60% - Accent5 2 6 3" xfId="21270"/>
    <cellStyle name="60% - Accent5 2 6 4" xfId="21277"/>
    <cellStyle name="60% - Accent5 2 7" xfId="21280"/>
    <cellStyle name="60% - Accent5 2 7 2" xfId="9892"/>
    <cellStyle name="60% - Accent5 2 7 3" xfId="21281"/>
    <cellStyle name="60% - Accent5 2 7 4" xfId="21282"/>
    <cellStyle name="60% - Accent5 2 8" xfId="21283"/>
    <cellStyle name="60% - Accent5 2 8 2" xfId="9905"/>
    <cellStyle name="60% - Accent5 2 8 2 2" xfId="6566"/>
    <cellStyle name="60% - Accent5 2 8 3" xfId="21284"/>
    <cellStyle name="60% - Accent5 2 8 4" xfId="21285"/>
    <cellStyle name="60% - Accent5 2 8 5" xfId="4555"/>
    <cellStyle name="60% - Accent5 2 8_BSD2" xfId="21292"/>
    <cellStyle name="60% - Accent5 2 9" xfId="21293"/>
    <cellStyle name="60% - Accent5 2 9 2" xfId="5678"/>
    <cellStyle name="60% - Accent5 2 9 3" xfId="21294"/>
    <cellStyle name="60% - Accent5 2 9 4" xfId="21297"/>
    <cellStyle name="60% - Accent5 20" xfId="2941"/>
    <cellStyle name="60% - Accent5 20 2" xfId="8111"/>
    <cellStyle name="60% - Accent5 20 2 2" xfId="12603"/>
    <cellStyle name="60% - Accent5 20 3" xfId="8119"/>
    <cellStyle name="60% - Accent5 20_BSD2" xfId="8964"/>
    <cellStyle name="60% - Accent5 21" xfId="2801"/>
    <cellStyle name="60% - Accent5 21 2" xfId="8370"/>
    <cellStyle name="60% - Accent5 21 2 2" xfId="13409"/>
    <cellStyle name="60% - Accent5 21 3" xfId="8376"/>
    <cellStyle name="60% - Accent5 21_BSD2" xfId="9690"/>
    <cellStyle name="60% - Accent5 22" xfId="21225"/>
    <cellStyle name="60% - Accent5 22 2" xfId="8600"/>
    <cellStyle name="60% - Accent5 22 2 2" xfId="14971"/>
    <cellStyle name="60% - Accent5 22 3" xfId="8608"/>
    <cellStyle name="60% - Accent5 22_BSD2" xfId="10326"/>
    <cellStyle name="60% - Accent5 23" xfId="21231"/>
    <cellStyle name="60% - Accent5 23 2" xfId="8714"/>
    <cellStyle name="60% - Accent5 23 2 2" xfId="16311"/>
    <cellStyle name="60% - Accent5 23 3" xfId="5896"/>
    <cellStyle name="60% - Accent5 23_BSD2" xfId="11202"/>
    <cellStyle name="60% - Accent5 24" xfId="21233"/>
    <cellStyle name="60% - Accent5 24 2" xfId="8793"/>
    <cellStyle name="60% - Accent5 24 2 2" xfId="17309"/>
    <cellStyle name="60% - Accent5 24 3" xfId="3455"/>
    <cellStyle name="60% - Accent5 24_BSD2" xfId="19981"/>
    <cellStyle name="60% - Accent5 25" xfId="21299"/>
    <cellStyle name="60% - Accent5 25 2" xfId="6212"/>
    <cellStyle name="60% - Accent5 25 2 2" xfId="13774"/>
    <cellStyle name="60% - Accent5 25 3" xfId="13810"/>
    <cellStyle name="60% - Accent5 25_BSD2" xfId="20543"/>
    <cellStyle name="60% - Accent5 26" xfId="21301"/>
    <cellStyle name="60% - Accent5 26 2" xfId="2948"/>
    <cellStyle name="60% - Accent5 26 2 2" xfId="2990"/>
    <cellStyle name="60% - Accent5 26 3" xfId="14772"/>
    <cellStyle name="60% - Accent5 26_BSD2" xfId="21081"/>
    <cellStyle name="60% - Accent5 27" xfId="21304"/>
    <cellStyle name="60% - Accent5 27 2" xfId="21306"/>
    <cellStyle name="60% - Accent5 27 2 2" xfId="21314"/>
    <cellStyle name="60% - Accent5 27 3" xfId="21316"/>
    <cellStyle name="60% - Accent5 27_BSD2" xfId="14728"/>
    <cellStyle name="60% - Accent5 28" xfId="21325"/>
    <cellStyle name="60% - Accent5 28 2" xfId="21327"/>
    <cellStyle name="60% - Accent5 28 2 2" xfId="21329"/>
    <cellStyle name="60% - Accent5 28 3" xfId="21331"/>
    <cellStyle name="60% - Accent5 28_BSD2" xfId="21341"/>
    <cellStyle name="60% - Accent5 29" xfId="9579"/>
    <cellStyle name="60% - Accent5 29 2" xfId="21343"/>
    <cellStyle name="60% - Accent5 29 2 2" xfId="21346"/>
    <cellStyle name="60% - Accent5 29 3" xfId="21348"/>
    <cellStyle name="60% - Accent5 29_BSD2" xfId="11034"/>
    <cellStyle name="60% - Accent5 3" xfId="1856"/>
    <cellStyle name="60% - Accent5 3 2" xfId="5830"/>
    <cellStyle name="60% - Accent5 3 2 2" xfId="11904"/>
    <cellStyle name="60% - Accent5 3 2 3" xfId="11906"/>
    <cellStyle name="60% - Accent5 3 3" xfId="21353"/>
    <cellStyle name="60% - Accent5 3 3 2" xfId="21354"/>
    <cellStyle name="60% - Accent5 3 3 3" xfId="21355"/>
    <cellStyle name="60% - Accent5 3 4" xfId="21356"/>
    <cellStyle name="60% - Accent5 3 4 2" xfId="21358"/>
    <cellStyle name="60% - Accent5 3 5" xfId="21359"/>
    <cellStyle name="60% - Accent5 3 6" xfId="20260"/>
    <cellStyle name="60% - Accent5 3_Annexure" xfId="20336"/>
    <cellStyle name="60% - Accent5 30" xfId="21298"/>
    <cellStyle name="60% - Accent5 30 2" xfId="6211"/>
    <cellStyle name="60% - Accent5 30 2 2" xfId="13773"/>
    <cellStyle name="60% - Accent5 30 3" xfId="13809"/>
    <cellStyle name="60% - Accent5 30_BSD2" xfId="20542"/>
    <cellStyle name="60% - Accent5 31" xfId="21300"/>
    <cellStyle name="60% - Accent5 31 2" xfId="2947"/>
    <cellStyle name="60% - Accent5 31 2 2" xfId="2989"/>
    <cellStyle name="60% - Accent5 31 3" xfId="14771"/>
    <cellStyle name="60% - Accent5 31_BSD2" xfId="21080"/>
    <cellStyle name="60% - Accent5 32" xfId="21303"/>
    <cellStyle name="60% - Accent5 32 2" xfId="21305"/>
    <cellStyle name="60% - Accent5 32 2 2" xfId="21313"/>
    <cellStyle name="60% - Accent5 32 3" xfId="21315"/>
    <cellStyle name="60% - Accent5 32_BSD2" xfId="14727"/>
    <cellStyle name="60% - Accent5 33" xfId="21324"/>
    <cellStyle name="60% - Accent5 33 2" xfId="21326"/>
    <cellStyle name="60% - Accent5 33 2 2" xfId="21328"/>
    <cellStyle name="60% - Accent5 33 3" xfId="21330"/>
    <cellStyle name="60% - Accent5 33_BSD2" xfId="21340"/>
    <cellStyle name="60% - Accent5 34" xfId="9578"/>
    <cellStyle name="60% - Accent5 34 2" xfId="21342"/>
    <cellStyle name="60% - Accent5 34 2 2" xfId="21345"/>
    <cellStyle name="60% - Accent5 34 3" xfId="21347"/>
    <cellStyle name="60% - Accent5 34_BSD2" xfId="11033"/>
    <cellStyle name="60% - Accent5 35" xfId="21361"/>
    <cellStyle name="60% - Accent5 35 2" xfId="15256"/>
    <cellStyle name="60% - Accent5 35 2 2" xfId="15259"/>
    <cellStyle name="60% - Accent5 35 3" xfId="15281"/>
    <cellStyle name="60% - Accent5 35_BSD2" xfId="21363"/>
    <cellStyle name="60% - Accent5 36" xfId="21366"/>
    <cellStyle name="60% - Accent5 36 2" xfId="16226"/>
    <cellStyle name="60% - Accent5 36 2 2" xfId="16233"/>
    <cellStyle name="60% - Accent5 36 3" xfId="16262"/>
    <cellStyle name="60% - Accent5 36_BSD2" xfId="21370"/>
    <cellStyle name="60% - Accent5 37" xfId="16247"/>
    <cellStyle name="60% - Accent5 37 2" xfId="21372"/>
    <cellStyle name="60% - Accent5 37 2 2" xfId="21376"/>
    <cellStyle name="60% - Accent5 37 3" xfId="21378"/>
    <cellStyle name="60% - Accent5 37_BSD2" xfId="21383"/>
    <cellStyle name="60% - Accent5 38" xfId="21387"/>
    <cellStyle name="60% - Accent5 38 2" xfId="21392"/>
    <cellStyle name="60% - Accent5 38 2 2" xfId="21395"/>
    <cellStyle name="60% - Accent5 38 3" xfId="21399"/>
    <cellStyle name="60% - Accent5 38_BSD2" xfId="6415"/>
    <cellStyle name="60% - Accent5 39" xfId="21403"/>
    <cellStyle name="60% - Accent5 39 2" xfId="21405"/>
    <cellStyle name="60% - Accent5 39 2 2" xfId="21408"/>
    <cellStyle name="60% - Accent5 39 3" xfId="21410"/>
    <cellStyle name="60% - Accent5 39_BSD2" xfId="21413"/>
    <cellStyle name="60% - Accent5 4" xfId="1857"/>
    <cellStyle name="60% - Accent5 4 2" xfId="18413"/>
    <cellStyle name="60% - Accent5 4 2 2" xfId="21414"/>
    <cellStyle name="60% - Accent5 4 3" xfId="21415"/>
    <cellStyle name="60% - Accent5 4 3 2" xfId="21416"/>
    <cellStyle name="60% - Accent5 4 4" xfId="21417"/>
    <cellStyle name="60% - Accent5 4 4 2" xfId="21419"/>
    <cellStyle name="60% - Accent5 4 5" xfId="21421"/>
    <cellStyle name="60% - Accent5 4 6" xfId="19588"/>
    <cellStyle name="60% - Accent5 4 7" xfId="18408"/>
    <cellStyle name="60% - Accent5 4_Annexure" xfId="21423"/>
    <cellStyle name="60% - Accent5 40" xfId="21360"/>
    <cellStyle name="60% - Accent5 40 2" xfId="15255"/>
    <cellStyle name="60% - Accent5 40 2 2" xfId="15258"/>
    <cellStyle name="60% - Accent5 40 3" xfId="15280"/>
    <cellStyle name="60% - Accent5 40_BSD2" xfId="21362"/>
    <cellStyle name="60% - Accent5 41" xfId="21365"/>
    <cellStyle name="60% - Accent5 41 2" xfId="16225"/>
    <cellStyle name="60% - Accent5 41 2 2" xfId="16232"/>
    <cellStyle name="60% - Accent5 41 3" xfId="16261"/>
    <cellStyle name="60% - Accent5 41_BSD2" xfId="21369"/>
    <cellStyle name="60% - Accent5 42" xfId="16246"/>
    <cellStyle name="60% - Accent5 42 2" xfId="21371"/>
    <cellStyle name="60% - Accent5 42 2 2" xfId="21375"/>
    <cellStyle name="60% - Accent5 42 3" xfId="21377"/>
    <cellStyle name="60% - Accent5 42_BSD2" xfId="21382"/>
    <cellStyle name="60% - Accent5 43" xfId="21386"/>
    <cellStyle name="60% - Accent5 43 2" xfId="21391"/>
    <cellStyle name="60% - Accent5 43 2 2" xfId="21394"/>
    <cellStyle name="60% - Accent5 43 3" xfId="21398"/>
    <cellStyle name="60% - Accent5 43_BSD2" xfId="6414"/>
    <cellStyle name="60% - Accent5 44" xfId="21402"/>
    <cellStyle name="60% - Accent5 44 2" xfId="21404"/>
    <cellStyle name="60% - Accent5 44 2 2" xfId="21407"/>
    <cellStyle name="60% - Accent5 44 3" xfId="21409"/>
    <cellStyle name="60% - Accent5 44_BSD2" xfId="21412"/>
    <cellStyle name="60% - Accent5 45" xfId="21426"/>
    <cellStyle name="60% - Accent5 45 2" xfId="16566"/>
    <cellStyle name="60% - Accent5 45 2 2" xfId="4893"/>
    <cellStyle name="60% - Accent5 45 3" xfId="16596"/>
    <cellStyle name="60% - Accent5 45_BSD2" xfId="20811"/>
    <cellStyle name="60% - Accent5 46" xfId="21429"/>
    <cellStyle name="60% - Accent5 46 2" xfId="17196"/>
    <cellStyle name="60% - Accent5 46 2 2" xfId="17204"/>
    <cellStyle name="60% - Accent5 46 3" xfId="17236"/>
    <cellStyle name="60% - Accent5 46_BSD2" xfId="21433"/>
    <cellStyle name="60% - Accent5 47" xfId="21436"/>
    <cellStyle name="60% - Accent5 47 2" xfId="21438"/>
    <cellStyle name="60% - Accent5 47 2 2" xfId="21442"/>
    <cellStyle name="60% - Accent5 47 3" xfId="21445"/>
    <cellStyle name="60% - Accent5 47_BSD2" xfId="21449"/>
    <cellStyle name="60% - Accent5 48" xfId="21452"/>
    <cellStyle name="60% - Accent5 48 2" xfId="21455"/>
    <cellStyle name="60% - Accent5 48 2 2" xfId="21458"/>
    <cellStyle name="60% - Accent5 48 3" xfId="18375"/>
    <cellStyle name="60% - Accent5 48_BSD2" xfId="21462"/>
    <cellStyle name="60% - Accent5 49" xfId="21464"/>
    <cellStyle name="60% - Accent5 49 2" xfId="14068"/>
    <cellStyle name="60% - Accent5 49 2 2" xfId="14077"/>
    <cellStyle name="60% - Accent5 49 3" xfId="14091"/>
    <cellStyle name="60% - Accent5 49_BSD2" xfId="21390"/>
    <cellStyle name="60% - Accent5 5" xfId="15104"/>
    <cellStyle name="60% - Accent5 5 2" xfId="18416"/>
    <cellStyle name="60% - Accent5 5 2 2" xfId="14140"/>
    <cellStyle name="60% - Accent5 5 3" xfId="21466"/>
    <cellStyle name="60% - Accent5 5 3 2" xfId="15121"/>
    <cellStyle name="60% - Accent5 5 4" xfId="3914"/>
    <cellStyle name="60% - Accent5 5 4 2" xfId="21467"/>
    <cellStyle name="60% - Accent5 5 5" xfId="21469"/>
    <cellStyle name="60% - Accent5 5 6" xfId="21471"/>
    <cellStyle name="60% - Accent5 5_Annexure" xfId="21477"/>
    <cellStyle name="60% - Accent5 50" xfId="21425"/>
    <cellStyle name="60% - Accent5 50 2" xfId="16565"/>
    <cellStyle name="60% - Accent5 50 2 2" xfId="4892"/>
    <cellStyle name="60% - Accent5 50 3" xfId="16595"/>
    <cellStyle name="60% - Accent5 50_BSD2" xfId="20810"/>
    <cellStyle name="60% - Accent5 51" xfId="21428"/>
    <cellStyle name="60% - Accent5 51 2" xfId="17195"/>
    <cellStyle name="60% - Accent5 51 2 2" xfId="17203"/>
    <cellStyle name="60% - Accent5 51 3" xfId="17235"/>
    <cellStyle name="60% - Accent5 51_BSD2" xfId="21432"/>
    <cellStyle name="60% - Accent5 52" xfId="21435"/>
    <cellStyle name="60% - Accent5 52 2" xfId="21437"/>
    <cellStyle name="60% - Accent5 52 2 2" xfId="21441"/>
    <cellStyle name="60% - Accent5 52 3" xfId="21444"/>
    <cellStyle name="60% - Accent5 52_BSD2" xfId="21448"/>
    <cellStyle name="60% - Accent5 53" xfId="21451"/>
    <cellStyle name="60% - Accent5 53 2" xfId="21454"/>
    <cellStyle name="60% - Accent5 53 2 2" xfId="21457"/>
    <cellStyle name="60% - Accent5 53 3" xfId="18374"/>
    <cellStyle name="60% - Accent5 53_BSD2" xfId="21461"/>
    <cellStyle name="60% - Accent5 54" xfId="21463"/>
    <cellStyle name="60% - Accent5 54 2" xfId="14067"/>
    <cellStyle name="60% - Accent5 54 2 2" xfId="14076"/>
    <cellStyle name="60% - Accent5 54 3" xfId="14090"/>
    <cellStyle name="60% - Accent5 54_BSD2" xfId="21389"/>
    <cellStyle name="60% - Accent5 55" xfId="21479"/>
    <cellStyle name="60% - Accent5 55 2" xfId="14264"/>
    <cellStyle name="60% - Accent5 55 2 2" xfId="17611"/>
    <cellStyle name="60% - Accent5 55 3" xfId="14269"/>
    <cellStyle name="60% - Accent5 55_BSD2" xfId="21481"/>
    <cellStyle name="60% - Accent5 56" xfId="21483"/>
    <cellStyle name="60% - Accent5 56 2" xfId="14490"/>
    <cellStyle name="60% - Accent5 56 2 2" xfId="14500"/>
    <cellStyle name="60% - Accent5 56 3" xfId="14501"/>
    <cellStyle name="60% - Accent5 56_BSD2" xfId="8826"/>
    <cellStyle name="60% - Accent5 57" xfId="21486"/>
    <cellStyle name="60% - Accent5 57 2" xfId="14719"/>
    <cellStyle name="60% - Accent5 57 2 2" xfId="14725"/>
    <cellStyle name="60% - Accent5 57 3" xfId="14726"/>
    <cellStyle name="60% - Accent5 57_BSD2" xfId="21488"/>
    <cellStyle name="60% - Accent5 58" xfId="21491"/>
    <cellStyle name="60% - Accent5 58 2" xfId="14994"/>
    <cellStyle name="60% - Accent5 58 2 2" xfId="10869"/>
    <cellStyle name="60% - Accent5 58 3" xfId="11088"/>
    <cellStyle name="60% - Accent5 58_BSD2" xfId="19087"/>
    <cellStyle name="60% - Accent5 59" xfId="6930"/>
    <cellStyle name="60% - Accent5 59 2" xfId="6935"/>
    <cellStyle name="60% - Accent5 59 2 2" xfId="9064"/>
    <cellStyle name="60% - Accent5 59 3" xfId="6948"/>
    <cellStyle name="60% - Accent5 59_BSD2" xfId="21496"/>
    <cellStyle name="60% - Accent5 6" xfId="18418"/>
    <cellStyle name="60% - Accent5 6 2" xfId="21497"/>
    <cellStyle name="60% - Accent5 6 2 2" xfId="3663"/>
    <cellStyle name="60% - Accent5 6 3" xfId="6102"/>
    <cellStyle name="60% - Accent5 6 3 2" xfId="6108"/>
    <cellStyle name="60% - Accent5 6 4" xfId="21498"/>
    <cellStyle name="60% - Accent5 6 4 2" xfId="21499"/>
    <cellStyle name="60% - Accent5 6 5" xfId="21500"/>
    <cellStyle name="60% - Accent5 6 6" xfId="10757"/>
    <cellStyle name="60% - Accent5 6_Annexure" xfId="21503"/>
    <cellStyle name="60% - Accent5 60" xfId="21478"/>
    <cellStyle name="60% - Accent5 60 2" xfId="14263"/>
    <cellStyle name="60% - Accent5 61" xfId="21482"/>
    <cellStyle name="60% - Accent5 61 2" xfId="14489"/>
    <cellStyle name="60% - Accent5 62" xfId="21485"/>
    <cellStyle name="60% - Accent5 62 2" xfId="14718"/>
    <cellStyle name="60% - Accent5 63" xfId="21490"/>
    <cellStyle name="60% - Accent5 63 2" xfId="14993"/>
    <cellStyle name="60% - Accent5 64" xfId="6929"/>
    <cellStyle name="60% - Accent5 64 2" xfId="6934"/>
    <cellStyle name="60% - Accent5 65" xfId="6954"/>
    <cellStyle name="60% - Accent5 65 2" xfId="5206"/>
    <cellStyle name="60% - Accent5 66" xfId="4656"/>
    <cellStyle name="60% - Accent5 66 2" xfId="2720"/>
    <cellStyle name="60% - Accent5 67" xfId="21505"/>
    <cellStyle name="60% - Accent5 67 2" xfId="21508"/>
    <cellStyle name="60% - Accent5 68" xfId="21512"/>
    <cellStyle name="60% - Accent5 68 2" xfId="3817"/>
    <cellStyle name="60% - Accent5 69" xfId="21515"/>
    <cellStyle name="60% - Accent5 69 2" xfId="21519"/>
    <cellStyle name="60% - Accent5 7" xfId="18238"/>
    <cellStyle name="60% - Accent5 7 10" xfId="21523"/>
    <cellStyle name="60% - Accent5 7 10 2" xfId="21527"/>
    <cellStyle name="60% - Accent5 7 11" xfId="5401"/>
    <cellStyle name="60% - Accent5 7 11 2" xfId="21529"/>
    <cellStyle name="60% - Accent5 7 12" xfId="14831"/>
    <cellStyle name="60% - Accent5 7 13" xfId="21534"/>
    <cellStyle name="60% - Accent5 7 14" xfId="21539"/>
    <cellStyle name="60% - Accent5 7 2" xfId="21540"/>
    <cellStyle name="60% - Accent5 7 2 2" xfId="10503"/>
    <cellStyle name="60% - Accent5 7 3" xfId="21541"/>
    <cellStyle name="60% - Accent5 7 3 2" xfId="10519"/>
    <cellStyle name="60% - Accent5 7 4" xfId="4336"/>
    <cellStyle name="60% - Accent5 7 4 2" xfId="4348"/>
    <cellStyle name="60% - Accent5 7 5" xfId="16347"/>
    <cellStyle name="60% - Accent5 7 5 2" xfId="3845"/>
    <cellStyle name="60% - Accent5 7 6" xfId="21542"/>
    <cellStyle name="60% - Accent5 7 6 2" xfId="10574"/>
    <cellStyle name="60% - Accent5 7 7" xfId="21544"/>
    <cellStyle name="60% - Accent5 7 7 2" xfId="10601"/>
    <cellStyle name="60% - Accent5 7 8" xfId="21546"/>
    <cellStyle name="60% - Accent5 7 8 2" xfId="10618"/>
    <cellStyle name="60% - Accent5 7 9" xfId="21547"/>
    <cellStyle name="60% - Accent5 7 9 2" xfId="10637"/>
    <cellStyle name="60% - Accent5 7_Annexure" xfId="7251"/>
    <cellStyle name="60% - Accent5 70" xfId="6953"/>
    <cellStyle name="60% - Accent5 70 2" xfId="5205"/>
    <cellStyle name="60% - Accent5 71" xfId="4655"/>
    <cellStyle name="60% - Accent5 71 2" xfId="2719"/>
    <cellStyle name="60% - Accent5 72" xfId="21504"/>
    <cellStyle name="60% - Accent5 72 2" xfId="21507"/>
    <cellStyle name="60% - Accent5 73" xfId="21511"/>
    <cellStyle name="60% - Accent5 73 2" xfId="3816"/>
    <cellStyle name="60% - Accent5 74" xfId="21514"/>
    <cellStyle name="60% - Accent5 74 2" xfId="21518"/>
    <cellStyle name="60% - Accent5 75" xfId="21551"/>
    <cellStyle name="60% - Accent5 75 2" xfId="21553"/>
    <cellStyle name="60% - Accent5 76" xfId="21555"/>
    <cellStyle name="60% - Accent5 76 2" xfId="21557"/>
    <cellStyle name="60% - Accent5 77" xfId="21559"/>
    <cellStyle name="60% - Accent5 77 2" xfId="21561"/>
    <cellStyle name="60% - Accent5 78" xfId="21564"/>
    <cellStyle name="60% - Accent5 78 2" xfId="21568"/>
    <cellStyle name="60% - Accent5 79" xfId="5773"/>
    <cellStyle name="60% - Accent5 79 2" xfId="3167"/>
    <cellStyle name="60% - Accent5 8" xfId="20457"/>
    <cellStyle name="60% - Accent5 8 2" xfId="21571"/>
    <cellStyle name="60% - Accent5 8 2 2" xfId="21572"/>
    <cellStyle name="60% - Accent5 8 3" xfId="21574"/>
    <cellStyle name="60% - Accent5 8 3 2" xfId="21575"/>
    <cellStyle name="60% - Accent5 8 4" xfId="15245"/>
    <cellStyle name="60% - Accent5 8 5" xfId="16353"/>
    <cellStyle name="60% - Accent5 8 6" xfId="21576"/>
    <cellStyle name="60% - Accent5 8_BSD2" xfId="21578"/>
    <cellStyle name="60% - Accent5 80" xfId="21550"/>
    <cellStyle name="60% - Accent5 80 2" xfId="21552"/>
    <cellStyle name="60% - Accent5 81" xfId="21554"/>
    <cellStyle name="60% - Accent5 81 2" xfId="21556"/>
    <cellStyle name="60% - Accent5 82" xfId="21558"/>
    <cellStyle name="60% - Accent5 82 2" xfId="21560"/>
    <cellStyle name="60% - Accent5 83" xfId="21563"/>
    <cellStyle name="60% - Accent5 83 2" xfId="21567"/>
    <cellStyle name="60% - Accent5 84" xfId="5772"/>
    <cellStyle name="60% - Accent5 84 2" xfId="3166"/>
    <cellStyle name="60% - Accent5 85" xfId="5775"/>
    <cellStyle name="60% - Accent5 85 2" xfId="21580"/>
    <cellStyle name="60% - Accent5 86" xfId="4294"/>
    <cellStyle name="60% - Accent5 86 2" xfId="21582"/>
    <cellStyle name="60% - Accent5 87" xfId="21586"/>
    <cellStyle name="60% - Accent5 87 2" xfId="21587"/>
    <cellStyle name="60% - Accent5 88" xfId="3814"/>
    <cellStyle name="60% - Accent5 88 2" xfId="3831"/>
    <cellStyle name="60% - Accent5 89" xfId="5943"/>
    <cellStyle name="60% - Accent5 89 2" xfId="19214"/>
    <cellStyle name="60% - Accent5 9" xfId="21595"/>
    <cellStyle name="60% - Accent5 9 2" xfId="14675"/>
    <cellStyle name="60% - Accent5 9 2 2" xfId="21597"/>
    <cellStyle name="60% - Accent5 9 3" xfId="8783"/>
    <cellStyle name="60% - Accent5 9 3 2" xfId="21599"/>
    <cellStyle name="60% - Accent5 9 4" xfId="3760"/>
    <cellStyle name="60% - Accent5 9 5" xfId="4212"/>
    <cellStyle name="60% - Accent5 9 6" xfId="5240"/>
    <cellStyle name="60% - Accent5 9_BSD2" xfId="9196"/>
    <cellStyle name="60% - Accent6 10" xfId="21600"/>
    <cellStyle name="60% - Accent6 10 2" xfId="14618"/>
    <cellStyle name="60% - Accent6 10 2 2" xfId="21605"/>
    <cellStyle name="60% - Accent6 10 3" xfId="21608"/>
    <cellStyle name="60% - Accent6 10 3 2" xfId="21609"/>
    <cellStyle name="60% - Accent6 10 4" xfId="21611"/>
    <cellStyle name="60% - Accent6 10 5" xfId="21612"/>
    <cellStyle name="60% - Accent6 10 6" xfId="21615"/>
    <cellStyle name="60% - Accent6 10_BSD2" xfId="21617"/>
    <cellStyle name="60% - Accent6 11" xfId="21618"/>
    <cellStyle name="60% - Accent6 11 2" xfId="14645"/>
    <cellStyle name="60% - Accent6 11 2 2" xfId="4009"/>
    <cellStyle name="60% - Accent6 11 3" xfId="21621"/>
    <cellStyle name="60% - Accent6 11 3 2" xfId="21622"/>
    <cellStyle name="60% - Accent6 11 4" xfId="21627"/>
    <cellStyle name="60% - Accent6 11 5" xfId="20516"/>
    <cellStyle name="60% - Accent6 11 6" xfId="21630"/>
    <cellStyle name="60% - Accent6 11_BSD2" xfId="6261"/>
    <cellStyle name="60% - Accent6 12" xfId="21634"/>
    <cellStyle name="60% - Accent6 12 2" xfId="14696"/>
    <cellStyle name="60% - Accent6 12 2 2" xfId="20145"/>
    <cellStyle name="60% - Accent6 12 3" xfId="21639"/>
    <cellStyle name="60% - Accent6 12 3 2" xfId="20170"/>
    <cellStyle name="60% - Accent6 12 4" xfId="21642"/>
    <cellStyle name="60% - Accent6 12 5" xfId="21645"/>
    <cellStyle name="60% - Accent6 12 6" xfId="10552"/>
    <cellStyle name="60% - Accent6 12_BSD2" xfId="21649"/>
    <cellStyle name="60% - Accent6 13" xfId="21650"/>
    <cellStyle name="60% - Accent6 13 2" xfId="14768"/>
    <cellStyle name="60% - Accent6 13 2 2" xfId="21652"/>
    <cellStyle name="60% - Accent6 13 3" xfId="21658"/>
    <cellStyle name="60% - Accent6 13 4" xfId="4838"/>
    <cellStyle name="60% - Accent6 13 5" xfId="21661"/>
    <cellStyle name="60% - Accent6 13_BSD2" xfId="21664"/>
    <cellStyle name="60% - Accent6 14" xfId="7139"/>
    <cellStyle name="60% - Accent6 14 2" xfId="7148"/>
    <cellStyle name="60% - Accent6 14 2 2" xfId="21665"/>
    <cellStyle name="60% - Accent6 14 3" xfId="7157"/>
    <cellStyle name="60% - Accent6 14 4" xfId="21667"/>
    <cellStyle name="60% - Accent6 14 5" xfId="21668"/>
    <cellStyle name="60% - Accent6 14_BSD2" xfId="3348"/>
    <cellStyle name="60% - Accent6 15" xfId="4038"/>
    <cellStyle name="60% - Accent6 15 2" xfId="4047"/>
    <cellStyle name="60% - Accent6 15 2 2" xfId="5768"/>
    <cellStyle name="60% - Accent6 15 3" xfId="4058"/>
    <cellStyle name="60% - Accent6 15_BSD2" xfId="3110"/>
    <cellStyle name="60% - Accent6 16" xfId="4063"/>
    <cellStyle name="60% - Accent6 16 2" xfId="14926"/>
    <cellStyle name="60% - Accent6 16 2 2" xfId="21674"/>
    <cellStyle name="60% - Accent6 16 3" xfId="21677"/>
    <cellStyle name="60% - Accent6 16_BSD2" xfId="21680"/>
    <cellStyle name="60% - Accent6 17" xfId="4083"/>
    <cellStyle name="60% - Accent6 17 2" xfId="14967"/>
    <cellStyle name="60% - Accent6 17 2 2" xfId="20681"/>
    <cellStyle name="60% - Accent6 17 3" xfId="3009"/>
    <cellStyle name="60% - Accent6 17_BSD2" xfId="21685"/>
    <cellStyle name="60% - Accent6 18" xfId="21688"/>
    <cellStyle name="60% - Accent6 18 2" xfId="21690"/>
    <cellStyle name="60% - Accent6 18 2 2" xfId="21693"/>
    <cellStyle name="60% - Accent6 18 3" xfId="21695"/>
    <cellStyle name="60% - Accent6 18_BSD2" xfId="21697"/>
    <cellStyle name="60% - Accent6 19" xfId="21699"/>
    <cellStyle name="60% - Accent6 19 2" xfId="21701"/>
    <cellStyle name="60% - Accent6 19 2 2" xfId="21703"/>
    <cellStyle name="60% - Accent6 19 3" xfId="21706"/>
    <cellStyle name="60% - Accent6 19_BSD2" xfId="21708"/>
    <cellStyle name="60% - Accent6 2" xfId="1530"/>
    <cellStyle name="60% - Accent6 2 10" xfId="21711"/>
    <cellStyle name="60% - Accent6 2 10 2" xfId="21714"/>
    <cellStyle name="60% - Accent6 2 11" xfId="17607"/>
    <cellStyle name="60% - Accent6 2 12" xfId="21716"/>
    <cellStyle name="60% - Accent6 2 13" xfId="21717"/>
    <cellStyle name="60% - Accent6 2 2" xfId="1510"/>
    <cellStyle name="60% - Accent6 2 2 2" xfId="7439"/>
    <cellStyle name="60% - Accent6 2 2 2 2" xfId="21724"/>
    <cellStyle name="60% - Accent6 2 2 3" xfId="7446"/>
    <cellStyle name="60% - Accent6 2 2 3 2" xfId="21726"/>
    <cellStyle name="60% - Accent6 2 2 4" xfId="21727"/>
    <cellStyle name="60% - Accent6 2 2 5" xfId="12334"/>
    <cellStyle name="60% - Accent6 2 2 6" xfId="5676"/>
    <cellStyle name="60% - Accent6 2 2 7" xfId="15541"/>
    <cellStyle name="60% - Accent6 2 3" xfId="15543"/>
    <cellStyle name="60% - Accent6 2 3 2" xfId="7475"/>
    <cellStyle name="60% - Accent6 2 3 3" xfId="21730"/>
    <cellStyle name="60% - Accent6 2 3 4" xfId="12665"/>
    <cellStyle name="60% - Accent6 2 3 5" xfId="21733"/>
    <cellStyle name="60% - Accent6 2 4" xfId="15545"/>
    <cellStyle name="60% - Accent6 2 4 2" xfId="21735"/>
    <cellStyle name="60% - Accent6 2 4 2 2" xfId="21741"/>
    <cellStyle name="60% - Accent6 2 4 3" xfId="21743"/>
    <cellStyle name="60% - Accent6 2 4 4" xfId="21745"/>
    <cellStyle name="60% - Accent6 2 4 5" xfId="21749"/>
    <cellStyle name="60% - Accent6 2 4_BSD2" xfId="21750"/>
    <cellStyle name="60% - Accent6 2 5" xfId="4670"/>
    <cellStyle name="60% - Accent6 2 5 2" xfId="21751"/>
    <cellStyle name="60% - Accent6 2 5 3" xfId="21752"/>
    <cellStyle name="60% - Accent6 2 5 4" xfId="18367"/>
    <cellStyle name="60% - Accent6 2 6" xfId="15547"/>
    <cellStyle name="60% - Accent6 2 6 2" xfId="21754"/>
    <cellStyle name="60% - Accent6 2 6 3" xfId="21756"/>
    <cellStyle name="60% - Accent6 2 6 4" xfId="21757"/>
    <cellStyle name="60% - Accent6 2 7" xfId="21758"/>
    <cellStyle name="60% - Accent6 2 7 2" xfId="21760"/>
    <cellStyle name="60% - Accent6 2 7 3" xfId="21762"/>
    <cellStyle name="60% - Accent6 2 7 4" xfId="21763"/>
    <cellStyle name="60% - Accent6 2 8" xfId="21764"/>
    <cellStyle name="60% - Accent6 2 8 2" xfId="21770"/>
    <cellStyle name="60% - Accent6 2 8 2 2" xfId="18779"/>
    <cellStyle name="60% - Accent6 2 8 3" xfId="21772"/>
    <cellStyle name="60% - Accent6 2 8 4" xfId="21779"/>
    <cellStyle name="60% - Accent6 2 8 5" xfId="19198"/>
    <cellStyle name="60% - Accent6 2 8_BSD2" xfId="4137"/>
    <cellStyle name="60% - Accent6 2 9" xfId="21780"/>
    <cellStyle name="60% - Accent6 2 9 2" xfId="21782"/>
    <cellStyle name="60% - Accent6 2 9 3" xfId="21784"/>
    <cellStyle name="60% - Accent6 2 9 4" xfId="21788"/>
    <cellStyle name="60% - Accent6 20" xfId="4037"/>
    <cellStyle name="60% - Accent6 20 2" xfId="4046"/>
    <cellStyle name="60% - Accent6 20 2 2" xfId="5767"/>
    <cellStyle name="60% - Accent6 20 3" xfId="4057"/>
    <cellStyle name="60% - Accent6 20_BSD2" xfId="3109"/>
    <cellStyle name="60% - Accent6 21" xfId="4062"/>
    <cellStyle name="60% - Accent6 21 2" xfId="14925"/>
    <cellStyle name="60% - Accent6 21 2 2" xfId="21673"/>
    <cellStyle name="60% - Accent6 21 3" xfId="21676"/>
    <cellStyle name="60% - Accent6 21_BSD2" xfId="21679"/>
    <cellStyle name="60% - Accent6 22" xfId="4082"/>
    <cellStyle name="60% - Accent6 22 2" xfId="14966"/>
    <cellStyle name="60% - Accent6 22 2 2" xfId="20680"/>
    <cellStyle name="60% - Accent6 22 3" xfId="3008"/>
    <cellStyle name="60% - Accent6 22_BSD2" xfId="21684"/>
    <cellStyle name="60% - Accent6 23" xfId="21687"/>
    <cellStyle name="60% - Accent6 23 2" xfId="21689"/>
    <cellStyle name="60% - Accent6 23 2 2" xfId="21692"/>
    <cellStyle name="60% - Accent6 23 3" xfId="21694"/>
    <cellStyle name="60% - Accent6 23_BSD2" xfId="21696"/>
    <cellStyle name="60% - Accent6 24" xfId="21698"/>
    <cellStyle name="60% - Accent6 24 2" xfId="21700"/>
    <cellStyle name="60% - Accent6 24 2 2" xfId="21702"/>
    <cellStyle name="60% - Accent6 24 3" xfId="21705"/>
    <cellStyle name="60% - Accent6 24_BSD2" xfId="21707"/>
    <cellStyle name="60% - Accent6 25" xfId="21790"/>
    <cellStyle name="60% - Accent6 25 2" xfId="21792"/>
    <cellStyle name="60% - Accent6 25 2 2" xfId="21795"/>
    <cellStyle name="60% - Accent6 25 3" xfId="21797"/>
    <cellStyle name="60% - Accent6 25_BSD2" xfId="21799"/>
    <cellStyle name="60% - Accent6 26" xfId="21801"/>
    <cellStyle name="60% - Accent6 26 2" xfId="21803"/>
    <cellStyle name="60% - Accent6 26 2 2" xfId="21806"/>
    <cellStyle name="60% - Accent6 26 3" xfId="21808"/>
    <cellStyle name="60% - Accent6 26_BSD2" xfId="21810"/>
    <cellStyle name="60% - Accent6 27" xfId="21812"/>
    <cellStyle name="60% - Accent6 27 2" xfId="21814"/>
    <cellStyle name="60% - Accent6 27 2 2" xfId="12543"/>
    <cellStyle name="60% - Accent6 27 3" xfId="21817"/>
    <cellStyle name="60% - Accent6 27_BSD2" xfId="21821"/>
    <cellStyle name="60% - Accent6 28" xfId="21823"/>
    <cellStyle name="60% - Accent6 28 2" xfId="21825"/>
    <cellStyle name="60% - Accent6 28 2 2" xfId="8489"/>
    <cellStyle name="60% - Accent6 28 3" xfId="21831"/>
    <cellStyle name="60% - Accent6 28_BSD2" xfId="21835"/>
    <cellStyle name="60% - Accent6 29" xfId="21837"/>
    <cellStyle name="60% - Accent6 29 2" xfId="21839"/>
    <cellStyle name="60% - Accent6 29 2 2" xfId="16012"/>
    <cellStyle name="60% - Accent6 29 3" xfId="21845"/>
    <cellStyle name="60% - Accent6 29_BSD2" xfId="19286"/>
    <cellStyle name="60% - Accent6 3" xfId="1532"/>
    <cellStyle name="60% - Accent6 3 2" xfId="15558"/>
    <cellStyle name="60% - Accent6 3 2 2" xfId="4664"/>
    <cellStyle name="60% - Accent6 3 2 3" xfId="11896"/>
    <cellStyle name="60% - Accent6 3 3" xfId="15560"/>
    <cellStyle name="60% - Accent6 3 3 2" xfId="15562"/>
    <cellStyle name="60% - Accent6 3 3 3" xfId="21846"/>
    <cellStyle name="60% - Accent6 3 4" xfId="15564"/>
    <cellStyle name="60% - Accent6 3 4 2" xfId="21848"/>
    <cellStyle name="60% - Accent6 3 5" xfId="15566"/>
    <cellStyle name="60% - Accent6 3 6" xfId="20591"/>
    <cellStyle name="60% - Accent6 3_Annexure" xfId="21849"/>
    <cellStyle name="60% - Accent6 30" xfId="21789"/>
    <cellStyle name="60% - Accent6 30 2" xfId="21791"/>
    <cellStyle name="60% - Accent6 30 2 2" xfId="21794"/>
    <cellStyle name="60% - Accent6 30 3" xfId="21796"/>
    <cellStyle name="60% - Accent6 30_BSD2" xfId="21798"/>
    <cellStyle name="60% - Accent6 31" xfId="21800"/>
    <cellStyle name="60% - Accent6 31 2" xfId="21802"/>
    <cellStyle name="60% - Accent6 31 2 2" xfId="21805"/>
    <cellStyle name="60% - Accent6 31 3" xfId="21807"/>
    <cellStyle name="60% - Accent6 31_BSD2" xfId="21809"/>
    <cellStyle name="60% - Accent6 32" xfId="21811"/>
    <cellStyle name="60% - Accent6 32 2" xfId="21813"/>
    <cellStyle name="60% - Accent6 32 2 2" xfId="12542"/>
    <cellStyle name="60% - Accent6 32 3" xfId="21816"/>
    <cellStyle name="60% - Accent6 32_BSD2" xfId="21820"/>
    <cellStyle name="60% - Accent6 33" xfId="21822"/>
    <cellStyle name="60% - Accent6 33 2" xfId="21824"/>
    <cellStyle name="60% - Accent6 33 2 2" xfId="8488"/>
    <cellStyle name="60% - Accent6 33 3" xfId="21830"/>
    <cellStyle name="60% - Accent6 33_BSD2" xfId="21834"/>
    <cellStyle name="60% - Accent6 34" xfId="21836"/>
    <cellStyle name="60% - Accent6 34 2" xfId="21838"/>
    <cellStyle name="60% - Accent6 34 2 2" xfId="16011"/>
    <cellStyle name="60% - Accent6 34 3" xfId="21844"/>
    <cellStyle name="60% - Accent6 34_BSD2" xfId="19285"/>
    <cellStyle name="60% - Accent6 35" xfId="21852"/>
    <cellStyle name="60% - Accent6 35 2" xfId="21855"/>
    <cellStyle name="60% - Accent6 35 2 2" xfId="17019"/>
    <cellStyle name="60% - Accent6 35 3" xfId="21857"/>
    <cellStyle name="60% - Accent6 35_BSD2" xfId="19881"/>
    <cellStyle name="60% - Accent6 36" xfId="21860"/>
    <cellStyle name="60% - Accent6 36 2" xfId="3238"/>
    <cellStyle name="60% - Accent6 36 2 2" xfId="18086"/>
    <cellStyle name="60% - Accent6 36 3" xfId="3296"/>
    <cellStyle name="60% - Accent6 36_BSD2" xfId="20431"/>
    <cellStyle name="60% - Accent6 37" xfId="21863"/>
    <cellStyle name="60% - Accent6 37 2" xfId="21866"/>
    <cellStyle name="60% - Accent6 37 2 2" xfId="21625"/>
    <cellStyle name="60% - Accent6 37 3" xfId="21868"/>
    <cellStyle name="60% - Accent6 37_BSD2" xfId="20949"/>
    <cellStyle name="60% - Accent6 38" xfId="21870"/>
    <cellStyle name="60% - Accent6 38 2" xfId="3625"/>
    <cellStyle name="60% - Accent6 38 2 2" xfId="21872"/>
    <cellStyle name="60% - Accent6 38 3" xfId="21878"/>
    <cellStyle name="60% - Accent6 38_BSD2" xfId="21397"/>
    <cellStyle name="60% - Accent6 39" xfId="21880"/>
    <cellStyle name="60% - Accent6 39 2" xfId="21882"/>
    <cellStyle name="60% - Accent6 39 2 2" xfId="21884"/>
    <cellStyle name="60% - Accent6 39 3" xfId="21886"/>
    <cellStyle name="60% - Accent6 39_BSD2" xfId="21876"/>
    <cellStyle name="60% - Accent6 4" xfId="1858"/>
    <cellStyle name="60% - Accent6 4 2" xfId="6042"/>
    <cellStyle name="60% - Accent6 4 2 2" xfId="21891"/>
    <cellStyle name="60% - Accent6 4 3" xfId="15576"/>
    <cellStyle name="60% - Accent6 4 3 2" xfId="21892"/>
    <cellStyle name="60% - Accent6 4 4" xfId="15578"/>
    <cellStyle name="60% - Accent6 4 4 2" xfId="21894"/>
    <cellStyle name="60% - Accent6 4 5" xfId="15583"/>
    <cellStyle name="60% - Accent6 4 6" xfId="21895"/>
    <cellStyle name="60% - Accent6 4 7" xfId="15570"/>
    <cellStyle name="60% - Accent6 4_Annexure" xfId="21896"/>
    <cellStyle name="60% - Accent6 40" xfId="21851"/>
    <cellStyle name="60% - Accent6 40 2" xfId="21854"/>
    <cellStyle name="60% - Accent6 40 2 2" xfId="17018"/>
    <cellStyle name="60% - Accent6 40 3" xfId="21856"/>
    <cellStyle name="60% - Accent6 40_BSD2" xfId="19880"/>
    <cellStyle name="60% - Accent6 41" xfId="21859"/>
    <cellStyle name="60% - Accent6 41 2" xfId="3237"/>
    <cellStyle name="60% - Accent6 41 2 2" xfId="18085"/>
    <cellStyle name="60% - Accent6 41 3" xfId="3295"/>
    <cellStyle name="60% - Accent6 41_BSD2" xfId="20430"/>
    <cellStyle name="60% - Accent6 42" xfId="21862"/>
    <cellStyle name="60% - Accent6 42 2" xfId="21865"/>
    <cellStyle name="60% - Accent6 42 2 2" xfId="21624"/>
    <cellStyle name="60% - Accent6 42 3" xfId="21867"/>
    <cellStyle name="60% - Accent6 42_BSD2" xfId="20948"/>
    <cellStyle name="60% - Accent6 43" xfId="21869"/>
    <cellStyle name="60% - Accent6 43 2" xfId="3624"/>
    <cellStyle name="60% - Accent6 43 2 2" xfId="21871"/>
    <cellStyle name="60% - Accent6 43 3" xfId="21877"/>
    <cellStyle name="60% - Accent6 43_BSD2" xfId="21396"/>
    <cellStyle name="60% - Accent6 44" xfId="21879"/>
    <cellStyle name="60% - Accent6 44 2" xfId="21881"/>
    <cellStyle name="60% - Accent6 44 2 2" xfId="21883"/>
    <cellStyle name="60% - Accent6 44 3" xfId="21885"/>
    <cellStyle name="60% - Accent6 44_BSD2" xfId="21875"/>
    <cellStyle name="60% - Accent6 45" xfId="21899"/>
    <cellStyle name="60% - Accent6 45 2" xfId="21901"/>
    <cellStyle name="60% - Accent6 45 2 2" xfId="19803"/>
    <cellStyle name="60% - Accent6 45 3" xfId="21903"/>
    <cellStyle name="60% - Accent6 45_BSD2" xfId="4428"/>
    <cellStyle name="60% - Accent6 46" xfId="21905"/>
    <cellStyle name="60% - Accent6 46 2" xfId="21907"/>
    <cellStyle name="60% - Accent6 46 2 2" xfId="21909"/>
    <cellStyle name="60% - Accent6 46 3" xfId="21911"/>
    <cellStyle name="60% - Accent6 46_BSD2" xfId="21913"/>
    <cellStyle name="60% - Accent6 47" xfId="21915"/>
    <cellStyle name="60% - Accent6 47 2" xfId="21917"/>
    <cellStyle name="60% - Accent6 47 2 2" xfId="21919"/>
    <cellStyle name="60% - Accent6 47 3" xfId="21921"/>
    <cellStyle name="60% - Accent6 47_BSD2" xfId="21923"/>
    <cellStyle name="60% - Accent6 48" xfId="21927"/>
    <cellStyle name="60% - Accent6 48 2" xfId="21930"/>
    <cellStyle name="60% - Accent6 48 2 2" xfId="21932"/>
    <cellStyle name="60% - Accent6 48 3" xfId="18494"/>
    <cellStyle name="60% - Accent6 48_BSD2" xfId="21934"/>
    <cellStyle name="60% - Accent6 49" xfId="21936"/>
    <cellStyle name="60% - Accent6 49 2" xfId="21939"/>
    <cellStyle name="60% - Accent6 49 2 2" xfId="21941"/>
    <cellStyle name="60% - Accent6 49 3" xfId="18501"/>
    <cellStyle name="60% - Accent6 49_BSD2" xfId="21944"/>
    <cellStyle name="60% - Accent6 5" xfId="15111"/>
    <cellStyle name="60% - Accent6 5 2" xfId="15585"/>
    <cellStyle name="60% - Accent6 5 2 2" xfId="21948"/>
    <cellStyle name="60% - Accent6 5 3" xfId="15587"/>
    <cellStyle name="60% - Accent6 5 3 2" xfId="21949"/>
    <cellStyle name="60% - Accent6 5 4" xfId="15589"/>
    <cellStyle name="60% - Accent6 5 4 2" xfId="21951"/>
    <cellStyle name="60% - Accent6 5 5" xfId="15591"/>
    <cellStyle name="60% - Accent6 5 6" xfId="21953"/>
    <cellStyle name="60% - Accent6 5_Annexure" xfId="21955"/>
    <cellStyle name="60% - Accent6 50" xfId="21898"/>
    <cellStyle name="60% - Accent6 50 2" xfId="21900"/>
    <cellStyle name="60% - Accent6 50 2 2" xfId="19802"/>
    <cellStyle name="60% - Accent6 50 3" xfId="21902"/>
    <cellStyle name="60% - Accent6 50_BSD2" xfId="4427"/>
    <cellStyle name="60% - Accent6 51" xfId="21904"/>
    <cellStyle name="60% - Accent6 51 2" xfId="21906"/>
    <cellStyle name="60% - Accent6 51 2 2" xfId="21908"/>
    <cellStyle name="60% - Accent6 51 3" xfId="21910"/>
    <cellStyle name="60% - Accent6 51_BSD2" xfId="21912"/>
    <cellStyle name="60% - Accent6 52" xfId="21914"/>
    <cellStyle name="60% - Accent6 52 2" xfId="21916"/>
    <cellStyle name="60% - Accent6 52 2 2" xfId="21918"/>
    <cellStyle name="60% - Accent6 52 3" xfId="21920"/>
    <cellStyle name="60% - Accent6 52_BSD2" xfId="21922"/>
    <cellStyle name="60% - Accent6 53" xfId="21926"/>
    <cellStyle name="60% - Accent6 53 2" xfId="21929"/>
    <cellStyle name="60% - Accent6 53 2 2" xfId="21931"/>
    <cellStyle name="60% - Accent6 53 3" xfId="18493"/>
    <cellStyle name="60% - Accent6 53_BSD2" xfId="21933"/>
    <cellStyle name="60% - Accent6 54" xfId="21935"/>
    <cellStyle name="60% - Accent6 54 2" xfId="21938"/>
    <cellStyle name="60% - Accent6 54 2 2" xfId="21940"/>
    <cellStyle name="60% - Accent6 54 3" xfId="18500"/>
    <cellStyle name="60% - Accent6 54_BSD2" xfId="21943"/>
    <cellStyle name="60% - Accent6 55" xfId="21957"/>
    <cellStyle name="60% - Accent6 55 2" xfId="21961"/>
    <cellStyle name="60% - Accent6 55 2 2" xfId="21962"/>
    <cellStyle name="60% - Accent6 55 3" xfId="21963"/>
    <cellStyle name="60% - Accent6 55_BSD2" xfId="21966"/>
    <cellStyle name="60% - Accent6 56" xfId="21968"/>
    <cellStyle name="60% - Accent6 56 2" xfId="21972"/>
    <cellStyle name="60% - Accent6 56 2 2" xfId="21973"/>
    <cellStyle name="60% - Accent6 56 3" xfId="21974"/>
    <cellStyle name="60% - Accent6 56_BSD2" xfId="9544"/>
    <cellStyle name="60% - Accent6 57" xfId="21977"/>
    <cellStyle name="60% - Accent6 57 2" xfId="21987"/>
    <cellStyle name="60% - Accent6 57 2 2" xfId="21992"/>
    <cellStyle name="60% - Accent6 57 3" xfId="21339"/>
    <cellStyle name="60% - Accent6 57_BSD2" xfId="21993"/>
    <cellStyle name="60% - Accent6 58" xfId="21996"/>
    <cellStyle name="60% - Accent6 58 2" xfId="22004"/>
    <cellStyle name="60% - Accent6 58 2 2" xfId="22008"/>
    <cellStyle name="60% - Accent6 58 3" xfId="22017"/>
    <cellStyle name="60% - Accent6 58_BSD2" xfId="22018"/>
    <cellStyle name="60% - Accent6 59" xfId="7173"/>
    <cellStyle name="60% - Accent6 59 2" xfId="7179"/>
    <cellStyle name="60% - Accent6 59 2 2" xfId="22019"/>
    <cellStyle name="60% - Accent6 59 3" xfId="7190"/>
    <cellStyle name="60% - Accent6 59_BSD2" xfId="22021"/>
    <cellStyle name="60% - Accent6 6" xfId="15596"/>
    <cellStyle name="60% - Accent6 6 2" xfId="15600"/>
    <cellStyle name="60% - Accent6 6 2 2" xfId="7814"/>
    <cellStyle name="60% - Accent6 6 3" xfId="15602"/>
    <cellStyle name="60% - Accent6 6 3 2" xfId="7847"/>
    <cellStyle name="60% - Accent6 6 4" xfId="15605"/>
    <cellStyle name="60% - Accent6 6 4 2" xfId="7871"/>
    <cellStyle name="60% - Accent6 6 5" xfId="15607"/>
    <cellStyle name="60% - Accent6 6 6" xfId="22023"/>
    <cellStyle name="60% - Accent6 6_Annexure" xfId="15610"/>
    <cellStyle name="60% - Accent6 60" xfId="21956"/>
    <cellStyle name="60% - Accent6 60 2" xfId="21960"/>
    <cellStyle name="60% - Accent6 61" xfId="21967"/>
    <cellStyle name="60% - Accent6 61 2" xfId="21971"/>
    <cellStyle name="60% - Accent6 62" xfId="21976"/>
    <cellStyle name="60% - Accent6 62 2" xfId="21986"/>
    <cellStyle name="60% - Accent6 63" xfId="21995"/>
    <cellStyle name="60% - Accent6 63 2" xfId="22003"/>
    <cellStyle name="60% - Accent6 64" xfId="7172"/>
    <cellStyle name="60% - Accent6 64 2" xfId="7178"/>
    <cellStyle name="60% - Accent6 65" xfId="7196"/>
    <cellStyle name="60% - Accent6 65 2" xfId="22025"/>
    <cellStyle name="60% - Accent6 66" xfId="5160"/>
    <cellStyle name="60% - Accent6 66 2" xfId="22027"/>
    <cellStyle name="60% - Accent6 67" xfId="22030"/>
    <cellStyle name="60% - Accent6 67 2" xfId="22034"/>
    <cellStyle name="60% - Accent6 68" xfId="22038"/>
    <cellStyle name="60% - Accent6 68 2" xfId="22042"/>
    <cellStyle name="60% - Accent6 69" xfId="18912"/>
    <cellStyle name="60% - Accent6 69 2" xfId="22044"/>
    <cellStyle name="60% - Accent6 7" xfId="15612"/>
    <cellStyle name="60% - Accent6 7 10" xfId="22047"/>
    <cellStyle name="60% - Accent6 7 10 2" xfId="22050"/>
    <cellStyle name="60% - Accent6 7 11" xfId="22055"/>
    <cellStyle name="60% - Accent6 7 11 2" xfId="22058"/>
    <cellStyle name="60% - Accent6 7 12" xfId="22062"/>
    <cellStyle name="60% - Accent6 7 13" xfId="22065"/>
    <cellStyle name="60% - Accent6 7 14" xfId="22069"/>
    <cellStyle name="60% - Accent6 7 2" xfId="15614"/>
    <cellStyle name="60% - Accent6 7 2 2" xfId="22072"/>
    <cellStyle name="60% - Accent6 7 3" xfId="15616"/>
    <cellStyle name="60% - Accent6 7 3 2" xfId="22073"/>
    <cellStyle name="60% - Accent6 7 4" xfId="15618"/>
    <cellStyle name="60% - Accent6 7 4 2" xfId="22076"/>
    <cellStyle name="60% - Accent6 7 5" xfId="5165"/>
    <cellStyle name="60% - Accent6 7 5 2" xfId="22080"/>
    <cellStyle name="60% - Accent6 7 6" xfId="22082"/>
    <cellStyle name="60% - Accent6 7 6 2" xfId="22084"/>
    <cellStyle name="60% - Accent6 7 7" xfId="5428"/>
    <cellStyle name="60% - Accent6 7 7 2" xfId="22088"/>
    <cellStyle name="60% - Accent6 7 8" xfId="22094"/>
    <cellStyle name="60% - Accent6 7 8 2" xfId="22100"/>
    <cellStyle name="60% - Accent6 7 9" xfId="22103"/>
    <cellStyle name="60% - Accent6 7 9 2" xfId="22110"/>
    <cellStyle name="60% - Accent6 7_Annexure" xfId="7454"/>
    <cellStyle name="60% - Accent6 70" xfId="7195"/>
    <cellStyle name="60% - Accent6 70 2" xfId="22024"/>
    <cellStyle name="60% - Accent6 71" xfId="5159"/>
    <cellStyle name="60% - Accent6 71 2" xfId="22026"/>
    <cellStyle name="60% - Accent6 72" xfId="22029"/>
    <cellStyle name="60% - Accent6 72 2" xfId="22033"/>
    <cellStyle name="60% - Accent6 73" xfId="22037"/>
    <cellStyle name="60% - Accent6 73 2" xfId="22041"/>
    <cellStyle name="60% - Accent6 74" xfId="18911"/>
    <cellStyle name="60% - Accent6 74 2" xfId="22043"/>
    <cellStyle name="60% - Accent6 75" xfId="22114"/>
    <cellStyle name="60% - Accent6 75 2" xfId="22116"/>
    <cellStyle name="60% - Accent6 76" xfId="22119"/>
    <cellStyle name="60% - Accent6 76 2" xfId="22121"/>
    <cellStyle name="60% - Accent6 77" xfId="22123"/>
    <cellStyle name="60% - Accent6 77 2" xfId="3104"/>
    <cellStyle name="60% - Accent6 78" xfId="22125"/>
    <cellStyle name="60% - Accent6 78 2" xfId="22129"/>
    <cellStyle name="60% - Accent6 79" xfId="22131"/>
    <cellStyle name="60% - Accent6 79 2" xfId="22133"/>
    <cellStyle name="60% - Accent6 8" xfId="22138"/>
    <cellStyle name="60% - Accent6 8 2" xfId="22139"/>
    <cellStyle name="60% - Accent6 8 2 2" xfId="22143"/>
    <cellStyle name="60% - Accent6 8 3" xfId="22144"/>
    <cellStyle name="60% - Accent6 8 3 2" xfId="22146"/>
    <cellStyle name="60% - Accent6 8 4" xfId="22147"/>
    <cellStyle name="60% - Accent6 8 5" xfId="3153"/>
    <cellStyle name="60% - Accent6 8 6" xfId="22148"/>
    <cellStyle name="60% - Accent6 8_BSD2" xfId="22150"/>
    <cellStyle name="60% - Accent6 80" xfId="22113"/>
    <cellStyle name="60% - Accent6 80 2" xfId="22115"/>
    <cellStyle name="60% - Accent6 81" xfId="22118"/>
    <cellStyle name="60% - Accent6 81 2" xfId="22120"/>
    <cellStyle name="60% - Accent6 82" xfId="22122"/>
    <cellStyle name="60% - Accent6 82 2" xfId="3103"/>
    <cellStyle name="60% - Accent6 83" xfId="22124"/>
    <cellStyle name="60% - Accent6 83 2" xfId="22128"/>
    <cellStyle name="60% - Accent6 84" xfId="22130"/>
    <cellStyle name="60% - Accent6 84 2" xfId="22132"/>
    <cellStyle name="60% - Accent6 85" xfId="22151"/>
    <cellStyle name="60% - Accent6 85 2" xfId="22152"/>
    <cellStyle name="60% - Accent6 86" xfId="22155"/>
    <cellStyle name="60% - Accent6 86 2" xfId="22157"/>
    <cellStyle name="60% - Accent6 87" xfId="22160"/>
    <cellStyle name="60% - Accent6 87 2" xfId="22166"/>
    <cellStyle name="60% - Accent6 88" xfId="22170"/>
    <cellStyle name="60% - Accent6 88 2" xfId="22175"/>
    <cellStyle name="60% - Accent6 89" xfId="22176"/>
    <cellStyle name="60% - Accent6 89 2" xfId="22177"/>
    <cellStyle name="60% - Accent6 9" xfId="22181"/>
    <cellStyle name="60% - Accent6 9 2" xfId="14753"/>
    <cellStyle name="60% - Accent6 9 2 2" xfId="22184"/>
    <cellStyle name="60% - Accent6 9 3" xfId="6151"/>
    <cellStyle name="60% - Accent6 9 3 2" xfId="22186"/>
    <cellStyle name="60% - Accent6 9 4" xfId="6161"/>
    <cellStyle name="60% - Accent6 9 5" xfId="22188"/>
    <cellStyle name="60% - Accent6 9 6" xfId="22190"/>
    <cellStyle name="60% - Accent6 9_BSD2" xfId="22192"/>
    <cellStyle name="Accent1 10" xfId="16615"/>
    <cellStyle name="Accent1 10 2" xfId="22195"/>
    <cellStyle name="Accent1 10 2 2" xfId="22196"/>
    <cellStyle name="Accent1 10 3" xfId="21562"/>
    <cellStyle name="Accent1 10 3 2" xfId="22197"/>
    <cellStyle name="Accent1 10 4" xfId="22198"/>
    <cellStyle name="Accent1 10 5" xfId="22202"/>
    <cellStyle name="Accent1 10 6" xfId="22105"/>
    <cellStyle name="Accent1 10_BSD2" xfId="8744"/>
    <cellStyle name="Accent1 11" xfId="22203"/>
    <cellStyle name="Accent1 11 2" xfId="15249"/>
    <cellStyle name="Accent1 11 2 2" xfId="22204"/>
    <cellStyle name="Accent1 11 3" xfId="21569"/>
    <cellStyle name="Accent1 11 3 2" xfId="22205"/>
    <cellStyle name="Accent1 11 4" xfId="22206"/>
    <cellStyle name="Accent1 11 5" xfId="22208"/>
    <cellStyle name="Accent1 11 6" xfId="22210"/>
    <cellStyle name="Accent1 11_BSD2" xfId="13590"/>
    <cellStyle name="Accent1 12" xfId="4471"/>
    <cellStyle name="Accent1 12 2" xfId="22211"/>
    <cellStyle name="Accent1 12 2 2" xfId="21502"/>
    <cellStyle name="Accent1 12 3" xfId="3169"/>
    <cellStyle name="Accent1 12 3 2" xfId="22212"/>
    <cellStyle name="Accent1 12 4" xfId="3193"/>
    <cellStyle name="Accent1 12 5" xfId="22217"/>
    <cellStyle name="Accent1 12 6" xfId="22220"/>
    <cellStyle name="Accent1 12_BSD2" xfId="15067"/>
    <cellStyle name="Accent1 13" xfId="22221"/>
    <cellStyle name="Accent1 13 2" xfId="22223"/>
    <cellStyle name="Accent1 13 2 2" xfId="19325"/>
    <cellStyle name="Accent1 13 3" xfId="21581"/>
    <cellStyle name="Accent1 13 4" xfId="22225"/>
    <cellStyle name="Accent1 13 5" xfId="22230"/>
    <cellStyle name="Accent1 13_BSD2" xfId="16413"/>
    <cellStyle name="Accent1 14" xfId="13538"/>
    <cellStyle name="Accent1 14 2" xfId="22232"/>
    <cellStyle name="Accent1 14 2 2" xfId="21925"/>
    <cellStyle name="Accent1 14 3" xfId="21584"/>
    <cellStyle name="Accent1 14 4" xfId="22234"/>
    <cellStyle name="Accent1 14 5" xfId="22236"/>
    <cellStyle name="Accent1 14_BSD2" xfId="17436"/>
    <cellStyle name="Accent1 15" xfId="22241"/>
    <cellStyle name="Accent1 15 2" xfId="22245"/>
    <cellStyle name="Accent1 15 2 2" xfId="22247"/>
    <cellStyle name="Accent1 15 3" xfId="21590"/>
    <cellStyle name="Accent1 15_BSD2" xfId="18568"/>
    <cellStyle name="Accent1 16" xfId="22250"/>
    <cellStyle name="Accent1 16 2" xfId="22253"/>
    <cellStyle name="Accent1 16 2 2" xfId="22255"/>
    <cellStyle name="Accent1 16 3" xfId="3834"/>
    <cellStyle name="Accent1 16_BSD2" xfId="22257"/>
    <cellStyle name="Accent1 17" xfId="3052"/>
    <cellStyle name="Accent1 17 2" xfId="18999"/>
    <cellStyle name="Accent1 17 2 2" xfId="19012"/>
    <cellStyle name="Accent1 17 3" xfId="19216"/>
    <cellStyle name="Accent1 17_BSD2" xfId="3799"/>
    <cellStyle name="Accent1 18" xfId="3138"/>
    <cellStyle name="Accent1 18 2" xfId="19674"/>
    <cellStyle name="Accent1 18 2 2" xfId="19686"/>
    <cellStyle name="Accent1 18 3" xfId="19838"/>
    <cellStyle name="Accent1 18_BSD2" xfId="22259"/>
    <cellStyle name="Accent1 19" xfId="2954"/>
    <cellStyle name="Accent1 19 2" xfId="20258"/>
    <cellStyle name="Accent1 19 2 2" xfId="20267"/>
    <cellStyle name="Accent1 19 3" xfId="5654"/>
    <cellStyle name="Accent1 19_BSD2" xfId="22261"/>
    <cellStyle name="Accent1 2" xfId="547"/>
    <cellStyle name="Accent1 2 10" xfId="22263"/>
    <cellStyle name="Accent1 2 10 2" xfId="22264"/>
    <cellStyle name="Accent1 2 11" xfId="22270"/>
    <cellStyle name="Accent1 2 12" xfId="22273"/>
    <cellStyle name="Accent1 2 13" xfId="3375"/>
    <cellStyle name="Accent1 2 2" xfId="1859"/>
    <cellStyle name="Accent1 2 2 2" xfId="15070"/>
    <cellStyle name="Accent1 2 2 2 2" xfId="22275"/>
    <cellStyle name="Accent1 2 2 3" xfId="15072"/>
    <cellStyle name="Accent1 2 2 3 2" xfId="22276"/>
    <cellStyle name="Accent1 2 2 4" xfId="15074"/>
    <cellStyle name="Accent1 2 2 5" xfId="22277"/>
    <cellStyle name="Accent1 2 2 6" xfId="22278"/>
    <cellStyle name="Accent1 2 2 7" xfId="22279"/>
    <cellStyle name="Accent1 2 2 8" xfId="22274"/>
    <cellStyle name="Accent1 2 3" xfId="22280"/>
    <cellStyle name="Accent1 2 3 2" xfId="22281"/>
    <cellStyle name="Accent1 2 3 3" xfId="11471"/>
    <cellStyle name="Accent1 2 3 4" xfId="16978"/>
    <cellStyle name="Accent1 2 3 5" xfId="22282"/>
    <cellStyle name="Accent1 2 4" xfId="22283"/>
    <cellStyle name="Accent1 2 4 2" xfId="5537"/>
    <cellStyle name="Accent1 2 4 2 2" xfId="5067"/>
    <cellStyle name="Accent1 2 4 3" xfId="22284"/>
    <cellStyle name="Accent1 2 4 4" xfId="22285"/>
    <cellStyle name="Accent1 2 4 5" xfId="22286"/>
    <cellStyle name="Accent1 2 4_BSD2" xfId="22288"/>
    <cellStyle name="Accent1 2 5" xfId="22289"/>
    <cellStyle name="Accent1 2 5 2" xfId="17702"/>
    <cellStyle name="Accent1 2 5 3" xfId="22291"/>
    <cellStyle name="Accent1 2 5 4" xfId="22293"/>
    <cellStyle name="Accent1 2 6" xfId="22294"/>
    <cellStyle name="Accent1 2 6 2" xfId="17800"/>
    <cellStyle name="Accent1 2 6 3" xfId="22295"/>
    <cellStyle name="Accent1 2 6 4" xfId="22296"/>
    <cellStyle name="Accent1 2 7" xfId="18622"/>
    <cellStyle name="Accent1 2 7 2" xfId="22298"/>
    <cellStyle name="Accent1 2 7 3" xfId="22301"/>
    <cellStyle name="Accent1 2 7 4" xfId="11446"/>
    <cellStyle name="Accent1 2 8" xfId="22302"/>
    <cellStyle name="Accent1 2 8 2" xfId="22303"/>
    <cellStyle name="Accent1 2 8 2 2" xfId="22304"/>
    <cellStyle name="Accent1 2 8 3" xfId="22307"/>
    <cellStyle name="Accent1 2 8 4" xfId="22310"/>
    <cellStyle name="Accent1 2 8 5" xfId="22311"/>
    <cellStyle name="Accent1 2 8_BSD2" xfId="22312"/>
    <cellStyle name="Accent1 2 9" xfId="22313"/>
    <cellStyle name="Accent1 2 9 2" xfId="22314"/>
    <cellStyle name="Accent1 2 9 3" xfId="22317"/>
    <cellStyle name="Accent1 2 9 4" xfId="22320"/>
    <cellStyle name="Accent1 20" xfId="22240"/>
    <cellStyle name="Accent1 20 2" xfId="22244"/>
    <cellStyle name="Accent1 20 2 2" xfId="22246"/>
    <cellStyle name="Accent1 20 3" xfId="21589"/>
    <cellStyle name="Accent1 20_BSD2" xfId="18567"/>
    <cellStyle name="Accent1 21" xfId="22249"/>
    <cellStyle name="Accent1 21 2" xfId="22252"/>
    <cellStyle name="Accent1 21 2 2" xfId="22254"/>
    <cellStyle name="Accent1 21 3" xfId="3833"/>
    <cellStyle name="Accent1 21_BSD2" xfId="22256"/>
    <cellStyle name="Accent1 22" xfId="3051"/>
    <cellStyle name="Accent1 22 2" xfId="18998"/>
    <cellStyle name="Accent1 22 2 2" xfId="19011"/>
    <cellStyle name="Accent1 22 3" xfId="19215"/>
    <cellStyle name="Accent1 22_BSD2" xfId="3798"/>
    <cellStyle name="Accent1 23" xfId="3137"/>
    <cellStyle name="Accent1 23 2" xfId="19673"/>
    <cellStyle name="Accent1 23 2 2" xfId="19685"/>
    <cellStyle name="Accent1 23 3" xfId="19837"/>
    <cellStyle name="Accent1 23_BSD2" xfId="22258"/>
    <cellStyle name="Accent1 24" xfId="2953"/>
    <cellStyle name="Accent1 24 2" xfId="20257"/>
    <cellStyle name="Accent1 24 2 2" xfId="20266"/>
    <cellStyle name="Accent1 24 3" xfId="5653"/>
    <cellStyle name="Accent1 24_BSD2" xfId="22260"/>
    <cellStyle name="Accent1 25" xfId="2806"/>
    <cellStyle name="Accent1 25 2" xfId="20794"/>
    <cellStyle name="Accent1 25 2 2" xfId="20801"/>
    <cellStyle name="Accent1 25 3" xfId="20882"/>
    <cellStyle name="Accent1 25_BSD2" xfId="7824"/>
    <cellStyle name="Accent1 26" xfId="3289"/>
    <cellStyle name="Accent1 26 2" xfId="21236"/>
    <cellStyle name="Accent1 26 2 2" xfId="21248"/>
    <cellStyle name="Accent1 26 3" xfId="21352"/>
    <cellStyle name="Accent1 26_BSD2" xfId="22326"/>
    <cellStyle name="Accent1 27" xfId="3334"/>
    <cellStyle name="Accent1 27 2" xfId="13785"/>
    <cellStyle name="Accent1 27 2 2" xfId="15539"/>
    <cellStyle name="Accent1 27 3" xfId="15551"/>
    <cellStyle name="Accent1 27_BSD2" xfId="22329"/>
    <cellStyle name="Accent1 28" xfId="22331"/>
    <cellStyle name="Accent1 28 2" xfId="3435"/>
    <cellStyle name="Accent1 28 2 2" xfId="15785"/>
    <cellStyle name="Accent1 28 3" xfId="15788"/>
    <cellStyle name="Accent1 28_BSD2" xfId="22334"/>
    <cellStyle name="Accent1 29" xfId="22336"/>
    <cellStyle name="Accent1 29 2" xfId="15992"/>
    <cellStyle name="Accent1 29 2 2" xfId="7090"/>
    <cellStyle name="Accent1 29 3" xfId="15997"/>
    <cellStyle name="Accent1 29_BSD2" xfId="22339"/>
    <cellStyle name="Accent1 3" xfId="553"/>
    <cellStyle name="Accent1 3 2" xfId="22340"/>
    <cellStyle name="Accent1 3 2 2" xfId="22342"/>
    <cellStyle name="Accent1 3 2 3" xfId="22345"/>
    <cellStyle name="Accent1 3 3" xfId="22347"/>
    <cellStyle name="Accent1 3 3 2" xfId="22350"/>
    <cellStyle name="Accent1 3 3 3" xfId="4601"/>
    <cellStyle name="Accent1 3 4" xfId="16684"/>
    <cellStyle name="Accent1 3 4 2" xfId="22353"/>
    <cellStyle name="Accent1 3 5" xfId="22355"/>
    <cellStyle name="Accent1 3 6" xfId="22359"/>
    <cellStyle name="Accent1 3_Annexure" xfId="12480"/>
    <cellStyle name="Accent1 30" xfId="2805"/>
    <cellStyle name="Accent1 30 2" xfId="20793"/>
    <cellStyle name="Accent1 30 2 2" xfId="20800"/>
    <cellStyle name="Accent1 30 3" xfId="20881"/>
    <cellStyle name="Accent1 30_BSD2" xfId="7823"/>
    <cellStyle name="Accent1 31" xfId="3288"/>
    <cellStyle name="Accent1 31 2" xfId="21235"/>
    <cellStyle name="Accent1 31 2 2" xfId="21247"/>
    <cellStyle name="Accent1 31 3" xfId="21351"/>
    <cellStyle name="Accent1 31_BSD2" xfId="22325"/>
    <cellStyle name="Accent1 32" xfId="3333"/>
    <cellStyle name="Accent1 32 2" xfId="13784"/>
    <cellStyle name="Accent1 32 2 2" xfId="15538"/>
    <cellStyle name="Accent1 32 3" xfId="15550"/>
    <cellStyle name="Accent1 32_BSD2" xfId="22328"/>
    <cellStyle name="Accent1 33" xfId="22330"/>
    <cellStyle name="Accent1 33 2" xfId="3434"/>
    <cellStyle name="Accent1 33 2 2" xfId="15784"/>
    <cellStyle name="Accent1 33 3" xfId="15787"/>
    <cellStyle name="Accent1 33_BSD2" xfId="22333"/>
    <cellStyle name="Accent1 34" xfId="22335"/>
    <cellStyle name="Accent1 34 2" xfId="15991"/>
    <cellStyle name="Accent1 34 2 2" xfId="7089"/>
    <cellStyle name="Accent1 34 3" xfId="15996"/>
    <cellStyle name="Accent1 34_BSD2" xfId="22338"/>
    <cellStyle name="Accent1 35" xfId="22363"/>
    <cellStyle name="Accent1 35 2" xfId="16199"/>
    <cellStyle name="Accent1 35 2 2" xfId="16202"/>
    <cellStyle name="Accent1 35 3" xfId="16207"/>
    <cellStyle name="Accent1 35_BSD2" xfId="22365"/>
    <cellStyle name="Accent1 36" xfId="22368"/>
    <cellStyle name="Accent1 36 2" xfId="16327"/>
    <cellStyle name="Accent1 36 2 2" xfId="16330"/>
    <cellStyle name="Accent1 36 3" xfId="4648"/>
    <cellStyle name="Accent1 36_BSD2" xfId="22370"/>
    <cellStyle name="Accent1 37" xfId="9647"/>
    <cellStyle name="Accent1 37 2" xfId="5926"/>
    <cellStyle name="Accent1 37 2 2" xfId="7054"/>
    <cellStyle name="Accent1 37 3" xfId="6968"/>
    <cellStyle name="Accent1 37_BSD2" xfId="8659"/>
    <cellStyle name="Accent1 38" xfId="9652"/>
    <cellStyle name="Accent1 38 2" xfId="7039"/>
    <cellStyle name="Accent1 38 2 2" xfId="16532"/>
    <cellStyle name="Accent1 38 3" xfId="7046"/>
    <cellStyle name="Accent1 38_BSD2" xfId="22372"/>
    <cellStyle name="Accent1 39" xfId="4561"/>
    <cellStyle name="Accent1 39 2" xfId="3680"/>
    <cellStyle name="Accent1 39 2 2" xfId="16562"/>
    <cellStyle name="Accent1 39 3" xfId="3700"/>
    <cellStyle name="Accent1 39_BSD2" xfId="22374"/>
    <cellStyle name="Accent1 4" xfId="556"/>
    <cellStyle name="Accent1 4 2" xfId="17353"/>
    <cellStyle name="Accent1 4 2 2" xfId="22375"/>
    <cellStyle name="Accent1 4 3" xfId="13707"/>
    <cellStyle name="Accent1 4 3 2" xfId="22376"/>
    <cellStyle name="Accent1 4 4" xfId="16691"/>
    <cellStyle name="Accent1 4 4 2" xfId="22377"/>
    <cellStyle name="Accent1 4 5" xfId="22378"/>
    <cellStyle name="Accent1 4 6" xfId="22379"/>
    <cellStyle name="Accent1 4 7" xfId="17350"/>
    <cellStyle name="Accent1 4_Annexure" xfId="14268"/>
    <cellStyle name="Accent1 40" xfId="22362"/>
    <cellStyle name="Accent1 40 2" xfId="16198"/>
    <cellStyle name="Accent1 40 2 2" xfId="16201"/>
    <cellStyle name="Accent1 40 3" xfId="16206"/>
    <cellStyle name="Accent1 40_BSD2" xfId="22364"/>
    <cellStyle name="Accent1 41" xfId="22367"/>
    <cellStyle name="Accent1 41 2" xfId="16326"/>
    <cellStyle name="Accent1 41 2 2" xfId="16329"/>
    <cellStyle name="Accent1 41 3" xfId="4647"/>
    <cellStyle name="Accent1 41_BSD2" xfId="22369"/>
    <cellStyle name="Accent1 42" xfId="9646"/>
    <cellStyle name="Accent1 42 2" xfId="5925"/>
    <cellStyle name="Accent1 42 2 2" xfId="7053"/>
    <cellStyle name="Accent1 42 3" xfId="6967"/>
    <cellStyle name="Accent1 42_BSD2" xfId="8658"/>
    <cellStyle name="Accent1 43" xfId="9651"/>
    <cellStyle name="Accent1 43 2" xfId="7038"/>
    <cellStyle name="Accent1 43 2 2" xfId="16531"/>
    <cellStyle name="Accent1 43 3" xfId="7045"/>
    <cellStyle name="Accent1 43_BSD2" xfId="22371"/>
    <cellStyle name="Accent1 44" xfId="4560"/>
    <cellStyle name="Accent1 44 2" xfId="3679"/>
    <cellStyle name="Accent1 44 2 2" xfId="16561"/>
    <cellStyle name="Accent1 44 3" xfId="3699"/>
    <cellStyle name="Accent1 44_BSD2" xfId="22373"/>
    <cellStyle name="Accent1 45" xfId="22266"/>
    <cellStyle name="Accent1 45 2" xfId="19020"/>
    <cellStyle name="Accent1 45 2 2" xfId="19024"/>
    <cellStyle name="Accent1 45 3" xfId="19028"/>
    <cellStyle name="Accent1 45_BSD2" xfId="22381"/>
    <cellStyle name="Accent1 46" xfId="22383"/>
    <cellStyle name="Accent1 46 2" xfId="19042"/>
    <cellStyle name="Accent1 46 2 2" xfId="22385"/>
    <cellStyle name="Accent1 46 3" xfId="5151"/>
    <cellStyle name="Accent1 46_BSD2" xfId="22387"/>
    <cellStyle name="Accent1 47" xfId="22389"/>
    <cellStyle name="Accent1 47 2" xfId="19055"/>
    <cellStyle name="Accent1 47 2 2" xfId="8073"/>
    <cellStyle name="Accent1 47 3" xfId="19060"/>
    <cellStyle name="Accent1 47_BSD2" xfId="22392"/>
    <cellStyle name="Accent1 48" xfId="22394"/>
    <cellStyle name="Accent1 48 2" xfId="19073"/>
    <cellStyle name="Accent1 48 2 2" xfId="22397"/>
    <cellStyle name="Accent1 48 3" xfId="7214"/>
    <cellStyle name="Accent1 48_BSD2" xfId="22400"/>
    <cellStyle name="Accent1 49" xfId="22402"/>
    <cellStyle name="Accent1 49 2" xfId="19081"/>
    <cellStyle name="Accent1 49 2 2" xfId="22405"/>
    <cellStyle name="Accent1 49 3" xfId="19089"/>
    <cellStyle name="Accent1 49_BSD2" xfId="22408"/>
    <cellStyle name="Accent1 5" xfId="7347"/>
    <cellStyle name="Accent1 5 2" xfId="17357"/>
    <cellStyle name="Accent1 5 2 2" xfId="22410"/>
    <cellStyle name="Accent1 5 3" xfId="13712"/>
    <cellStyle name="Accent1 5 3 2" xfId="19267"/>
    <cellStyle name="Accent1 5 4" xfId="22411"/>
    <cellStyle name="Accent1 5 4 2" xfId="19529"/>
    <cellStyle name="Accent1 5 5" xfId="22412"/>
    <cellStyle name="Accent1 5 6" xfId="16137"/>
    <cellStyle name="Accent1 5_Annexure" xfId="4508"/>
    <cellStyle name="Accent1 50" xfId="22265"/>
    <cellStyle name="Accent1 50 2" xfId="19019"/>
    <cellStyle name="Accent1 50 2 2" xfId="19023"/>
    <cellStyle name="Accent1 50 3" xfId="19027"/>
    <cellStyle name="Accent1 50_BSD2" xfId="22380"/>
    <cellStyle name="Accent1 51" xfId="22382"/>
    <cellStyle name="Accent1 51 2" xfId="19041"/>
    <cellStyle name="Accent1 51 2 2" xfId="22384"/>
    <cellStyle name="Accent1 51 3" xfId="5150"/>
    <cellStyle name="Accent1 51_BSD2" xfId="22386"/>
    <cellStyle name="Accent1 52" xfId="22388"/>
    <cellStyle name="Accent1 52 2" xfId="19054"/>
    <cellStyle name="Accent1 52 2 2" xfId="8072"/>
    <cellStyle name="Accent1 52 3" xfId="19059"/>
    <cellStyle name="Accent1 52_BSD2" xfId="22391"/>
    <cellStyle name="Accent1 53" xfId="22393"/>
    <cellStyle name="Accent1 53 2" xfId="19072"/>
    <cellStyle name="Accent1 53 2 2" xfId="22396"/>
    <cellStyle name="Accent1 53 3" xfId="7213"/>
    <cellStyle name="Accent1 53_BSD2" xfId="22399"/>
    <cellStyle name="Accent1 54" xfId="22401"/>
    <cellStyle name="Accent1 54 2" xfId="19080"/>
    <cellStyle name="Accent1 54 2 2" xfId="22404"/>
    <cellStyle name="Accent1 54 3" xfId="19088"/>
    <cellStyle name="Accent1 54_BSD2" xfId="22407"/>
    <cellStyle name="Accent1 55" xfId="18900"/>
    <cellStyle name="Accent1 55 2" xfId="19099"/>
    <cellStyle name="Accent1 55 2 2" xfId="22413"/>
    <cellStyle name="Accent1 55 3" xfId="19103"/>
    <cellStyle name="Accent1 55_BSD2" xfId="22414"/>
    <cellStyle name="Accent1 56" xfId="16444"/>
    <cellStyle name="Accent1 56 2" xfId="19114"/>
    <cellStyle name="Accent1 56 2 2" xfId="22415"/>
    <cellStyle name="Accent1 56 3" xfId="19117"/>
    <cellStyle name="Accent1 56_BSD2" xfId="22416"/>
    <cellStyle name="Accent1 57" xfId="22419"/>
    <cellStyle name="Accent1 57 2" xfId="19135"/>
    <cellStyle name="Accent1 57 2 2" xfId="22424"/>
    <cellStyle name="Accent1 57 3" xfId="19140"/>
    <cellStyle name="Accent1 57_BSD2" xfId="22425"/>
    <cellStyle name="Accent1 58" xfId="22428"/>
    <cellStyle name="Accent1 58 2" xfId="22435"/>
    <cellStyle name="Accent1 58 2 2" xfId="22439"/>
    <cellStyle name="Accent1 58 3" xfId="22443"/>
    <cellStyle name="Accent1 58_BSD2" xfId="22444"/>
    <cellStyle name="Accent1 59" xfId="22449"/>
    <cellStyle name="Accent1 59 2" xfId="2839"/>
    <cellStyle name="Accent1 59 2 2" xfId="22453"/>
    <cellStyle name="Accent1 59 3" xfId="22455"/>
    <cellStyle name="Accent1 59_BSD2" xfId="22456"/>
    <cellStyle name="Accent1 6" xfId="7355"/>
    <cellStyle name="Accent1 6 2" xfId="22457"/>
    <cellStyle name="Accent1 6 2 2" xfId="15502"/>
    <cellStyle name="Accent1 6 3" xfId="22458"/>
    <cellStyle name="Accent1 6 3 2" xfId="21864"/>
    <cellStyle name="Accent1 6 4" xfId="22460"/>
    <cellStyle name="Accent1 6 4 2" xfId="22161"/>
    <cellStyle name="Accent1 6 5" xfId="22461"/>
    <cellStyle name="Accent1 6 6" xfId="16141"/>
    <cellStyle name="Accent1 6_Annexure" xfId="19887"/>
    <cellStyle name="Accent1 60" xfId="18899"/>
    <cellStyle name="Accent1 60 2" xfId="19098"/>
    <cellStyle name="Accent1 61" xfId="16443"/>
    <cellStyle name="Accent1 61 2" xfId="19113"/>
    <cellStyle name="Accent1 62" xfId="22418"/>
    <cellStyle name="Accent1 62 2" xfId="19134"/>
    <cellStyle name="Accent1 63" xfId="22427"/>
    <cellStyle name="Accent1 63 2" xfId="22434"/>
    <cellStyle name="Accent1 64" xfId="22448"/>
    <cellStyle name="Accent1 64 2" xfId="2838"/>
    <cellStyle name="Accent1 65" xfId="7718"/>
    <cellStyle name="Accent1 65 2" xfId="7407"/>
    <cellStyle name="Accent1 66" xfId="11868"/>
    <cellStyle name="Accent1 66 2" xfId="22463"/>
    <cellStyle name="Accent1 67" xfId="11875"/>
    <cellStyle name="Accent1 67 2" xfId="22465"/>
    <cellStyle name="Accent1 68" xfId="11884"/>
    <cellStyle name="Accent1 68 2" xfId="21005"/>
    <cellStyle name="Accent1 69" xfId="11888"/>
    <cellStyle name="Accent1 69 2" xfId="22470"/>
    <cellStyle name="Accent1 7" xfId="15336"/>
    <cellStyle name="Accent1 7 10" xfId="22471"/>
    <cellStyle name="Accent1 7 10 2" xfId="22472"/>
    <cellStyle name="Accent1 7 11" xfId="22477"/>
    <cellStyle name="Accent1 7 11 2" xfId="22479"/>
    <cellStyle name="Accent1 7 12" xfId="22481"/>
    <cellStyle name="Accent1 7 13" xfId="10296"/>
    <cellStyle name="Accent1 7 14" xfId="4674"/>
    <cellStyle name="Accent1 7 2" xfId="22484"/>
    <cellStyle name="Accent1 7 2 2" xfId="16417"/>
    <cellStyle name="Accent1 7 3" xfId="21374"/>
    <cellStyle name="Accent1 7 3 2" xfId="22486"/>
    <cellStyle name="Accent1 7 4" xfId="19974"/>
    <cellStyle name="Accent1 7 4 2" xfId="22487"/>
    <cellStyle name="Accent1 7 5" xfId="22488"/>
    <cellStyle name="Accent1 7 5 2" xfId="6006"/>
    <cellStyle name="Accent1 7 6" xfId="22489"/>
    <cellStyle name="Accent1 7 6 2" xfId="2812"/>
    <cellStyle name="Accent1 7 7" xfId="22494"/>
    <cellStyle name="Accent1 7 7 2" xfId="22495"/>
    <cellStyle name="Accent1 7 8" xfId="5545"/>
    <cellStyle name="Accent1 7 8 2" xfId="5559"/>
    <cellStyle name="Accent1 7 9" xfId="3968"/>
    <cellStyle name="Accent1 7 9 2" xfId="22496"/>
    <cellStyle name="Accent1 7_Annexure" xfId="22499"/>
    <cellStyle name="Accent1 70" xfId="7717"/>
    <cellStyle name="Accent1 70 2" xfId="7406"/>
    <cellStyle name="Accent1 71" xfId="11867"/>
    <cellStyle name="Accent1 71 2" xfId="22462"/>
    <cellStyle name="Accent1 72" xfId="11874"/>
    <cellStyle name="Accent1 72 2" xfId="22464"/>
    <cellStyle name="Accent1 73" xfId="11883"/>
    <cellStyle name="Accent1 73 2" xfId="21004"/>
    <cellStyle name="Accent1 74" xfId="11887"/>
    <cellStyle name="Accent1 74 2" xfId="22469"/>
    <cellStyle name="Accent1 75" xfId="4663"/>
    <cellStyle name="Accent1 75 2" xfId="22507"/>
    <cellStyle name="Accent1 76" xfId="11895"/>
    <cellStyle name="Accent1 76 2" xfId="22509"/>
    <cellStyle name="Accent1 77" xfId="22511"/>
    <cellStyle name="Accent1 77 2" xfId="16343"/>
    <cellStyle name="Accent1 78" xfId="12497"/>
    <cellStyle name="Accent1 78 2" xfId="16349"/>
    <cellStyle name="Accent1 79" xfId="12502"/>
    <cellStyle name="Accent1 79 2" xfId="4209"/>
    <cellStyle name="Accent1 8" xfId="22512"/>
    <cellStyle name="Accent1 8 2" xfId="22513"/>
    <cellStyle name="Accent1 8 2 2" xfId="22514"/>
    <cellStyle name="Accent1 8 3" xfId="22515"/>
    <cellStyle name="Accent1 8 3 2" xfId="22516"/>
    <cellStyle name="Accent1 8 4" xfId="22517"/>
    <cellStyle name="Accent1 8 5" xfId="9845"/>
    <cellStyle name="Accent1 8 6" xfId="7279"/>
    <cellStyle name="Accent1 8_BSD2" xfId="22520"/>
    <cellStyle name="Accent1 80" xfId="4662"/>
    <cellStyle name="Accent1 80 2" xfId="22506"/>
    <cellStyle name="Accent1 81" xfId="11894"/>
    <cellStyle name="Accent1 81 2" xfId="22508"/>
    <cellStyle name="Accent1 82" xfId="22510"/>
    <cellStyle name="Accent1 82 2" xfId="16342"/>
    <cellStyle name="Accent1 83" xfId="12496"/>
    <cellStyle name="Accent1 83 2" xfId="16348"/>
    <cellStyle name="Accent1 84" xfId="12501"/>
    <cellStyle name="Accent1 84 2" xfId="4208"/>
    <cellStyle name="Accent1 85" xfId="22521"/>
    <cellStyle name="Accent1 85 2" xfId="17184"/>
    <cellStyle name="Accent1 86" xfId="22522"/>
    <cellStyle name="Accent1 86 2" xfId="17324"/>
    <cellStyle name="Accent1 87" xfId="9660"/>
    <cellStyle name="Accent1 87 2" xfId="7639"/>
    <cellStyle name="Accent1 88" xfId="9663"/>
    <cellStyle name="Accent1 88 2" xfId="3157"/>
    <cellStyle name="Accent1 89" xfId="9669"/>
    <cellStyle name="Accent1 89 2" xfId="7671"/>
    <cellStyle name="Accent1 9" xfId="22528"/>
    <cellStyle name="Accent1 9 2" xfId="22539"/>
    <cellStyle name="Accent1 9 2 2" xfId="22541"/>
    <cellStyle name="Accent1 9 3" xfId="22549"/>
    <cellStyle name="Accent1 9 3 2" xfId="22551"/>
    <cellStyle name="Accent1 9 4" xfId="22556"/>
    <cellStyle name="Accent1 9 5" xfId="22557"/>
    <cellStyle name="Accent1 9 6" xfId="22558"/>
    <cellStyle name="Accent1 9_BSD2" xfId="22559"/>
    <cellStyle name="Accent2 10" xfId="22562"/>
    <cellStyle name="Accent2 10 2" xfId="3036"/>
    <cellStyle name="Accent2 10 2 2" xfId="7623"/>
    <cellStyle name="Accent2 10 3" xfId="3100"/>
    <cellStyle name="Accent2 10 3 2" xfId="11246"/>
    <cellStyle name="Accent2 10 4" xfId="22563"/>
    <cellStyle name="Accent2 10 5" xfId="22566"/>
    <cellStyle name="Accent2 10 6" xfId="5093"/>
    <cellStyle name="Accent2 10_BSD2" xfId="22571"/>
    <cellStyle name="Accent2 11" xfId="22576"/>
    <cellStyle name="Accent2 11 2" xfId="22578"/>
    <cellStyle name="Accent2 11 2 2" xfId="5309"/>
    <cellStyle name="Accent2 11 3" xfId="22126"/>
    <cellStyle name="Accent2 11 3 2" xfId="22580"/>
    <cellStyle name="Accent2 11 4" xfId="22582"/>
    <cellStyle name="Accent2 11 5" xfId="22587"/>
    <cellStyle name="Accent2 11 6" xfId="4395"/>
    <cellStyle name="Accent2 11_BSD2" xfId="3779"/>
    <cellStyle name="Accent2 12" xfId="22593"/>
    <cellStyle name="Accent2 12 2" xfId="22594"/>
    <cellStyle name="Accent2 12 2 2" xfId="22598"/>
    <cellStyle name="Accent2 12 3" xfId="22134"/>
    <cellStyle name="Accent2 12 3 2" xfId="16964"/>
    <cellStyle name="Accent2 12 4" xfId="14817"/>
    <cellStyle name="Accent2 12 5" xfId="22599"/>
    <cellStyle name="Accent2 12 6" xfId="22602"/>
    <cellStyle name="Accent2 12_BSD2" xfId="16538"/>
    <cellStyle name="Accent2 13" xfId="17440"/>
    <cellStyle name="Accent2 13 2" xfId="22603"/>
    <cellStyle name="Accent2 13 2 2" xfId="2930"/>
    <cellStyle name="Accent2 13 3" xfId="22153"/>
    <cellStyle name="Accent2 13 4" xfId="22604"/>
    <cellStyle name="Accent2 13 5" xfId="22607"/>
    <cellStyle name="Accent2 13_BSD2" xfId="22611"/>
    <cellStyle name="Accent2 14" xfId="15485"/>
    <cellStyle name="Accent2 14 2" xfId="22613"/>
    <cellStyle name="Accent2 14 2 2" xfId="22615"/>
    <cellStyle name="Accent2 14 3" xfId="22159"/>
    <cellStyle name="Accent2 14 4" xfId="8155"/>
    <cellStyle name="Accent2 14 5" xfId="22616"/>
    <cellStyle name="Accent2 14_BSD2" xfId="4957"/>
    <cellStyle name="Accent2 15" xfId="22626"/>
    <cellStyle name="Accent2 15 2" xfId="22628"/>
    <cellStyle name="Accent2 15 2 2" xfId="22635"/>
    <cellStyle name="Accent2 15 3" xfId="22163"/>
    <cellStyle name="Accent2 15_BSD2" xfId="22639"/>
    <cellStyle name="Accent2 16" xfId="22646"/>
    <cellStyle name="Accent2 16 2" xfId="22648"/>
    <cellStyle name="Accent2 16 2 2" xfId="22651"/>
    <cellStyle name="Accent2 16 3" xfId="22172"/>
    <cellStyle name="Accent2 16_BSD2" xfId="8458"/>
    <cellStyle name="Accent2 17" xfId="22657"/>
    <cellStyle name="Accent2 17 2" xfId="22659"/>
    <cellStyle name="Accent2 17 2 2" xfId="22664"/>
    <cellStyle name="Accent2 17 3" xfId="22179"/>
    <cellStyle name="Accent2 17_BSD2" xfId="22667"/>
    <cellStyle name="Accent2 18" xfId="22672"/>
    <cellStyle name="Accent2 18 2" xfId="22674"/>
    <cellStyle name="Accent2 18 2 2" xfId="22676"/>
    <cellStyle name="Accent2 18 3" xfId="22679"/>
    <cellStyle name="Accent2 18_BSD2" xfId="22681"/>
    <cellStyle name="Accent2 19" xfId="22685"/>
    <cellStyle name="Accent2 19 2" xfId="22688"/>
    <cellStyle name="Accent2 19 2 2" xfId="22690"/>
    <cellStyle name="Accent2 19 3" xfId="22692"/>
    <cellStyle name="Accent2 19_BSD2" xfId="22696"/>
    <cellStyle name="Accent2 2" xfId="615"/>
    <cellStyle name="Accent2 2 10" xfId="22697"/>
    <cellStyle name="Accent2 2 10 2" xfId="22699"/>
    <cellStyle name="Accent2 2 11" xfId="22700"/>
    <cellStyle name="Accent2 2 12" xfId="22701"/>
    <cellStyle name="Accent2 2 2" xfId="119"/>
    <cellStyle name="Accent2 2 2 2" xfId="22702"/>
    <cellStyle name="Accent2 2 2 2 2" xfId="22703"/>
    <cellStyle name="Accent2 2 2 3" xfId="22704"/>
    <cellStyle name="Accent2 2 2 3 2" xfId="22705"/>
    <cellStyle name="Accent2 2 2 4" xfId="22706"/>
    <cellStyle name="Accent2 2 2 5" xfId="5728"/>
    <cellStyle name="Accent2 2 2 6" xfId="22707"/>
    <cellStyle name="Accent2 2 2 7" xfId="20056"/>
    <cellStyle name="Accent2 2 3" xfId="22708"/>
    <cellStyle name="Accent2 2 3 2" xfId="12835"/>
    <cellStyle name="Accent2 2 3 3" xfId="22709"/>
    <cellStyle name="Accent2 2 3 4" xfId="3481"/>
    <cellStyle name="Accent2 2 3 5" xfId="3518"/>
    <cellStyle name="Accent2 2 4" xfId="22711"/>
    <cellStyle name="Accent2 2 4 2" xfId="22712"/>
    <cellStyle name="Accent2 2 4 2 2" xfId="22713"/>
    <cellStyle name="Accent2 2 4 3" xfId="22716"/>
    <cellStyle name="Accent2 2 4 4" xfId="22717"/>
    <cellStyle name="Accent2 2 4 5" xfId="22718"/>
    <cellStyle name="Accent2 2 4_BSD2" xfId="12032"/>
    <cellStyle name="Accent2 2 5" xfId="12851"/>
    <cellStyle name="Accent2 2 5 2" xfId="22719"/>
    <cellStyle name="Accent2 2 5 3" xfId="22722"/>
    <cellStyle name="Accent2 2 5 4" xfId="22723"/>
    <cellStyle name="Accent2 2 6" xfId="22724"/>
    <cellStyle name="Accent2 2 6 2" xfId="18002"/>
    <cellStyle name="Accent2 2 6 3" xfId="4672"/>
    <cellStyle name="Accent2 2 6 4" xfId="22727"/>
    <cellStyle name="Accent2 2 7" xfId="18645"/>
    <cellStyle name="Accent2 2 7 2" xfId="22728"/>
    <cellStyle name="Accent2 2 7 3" xfId="22730"/>
    <cellStyle name="Accent2 2 7 4" xfId="22732"/>
    <cellStyle name="Accent2 2 8" xfId="22733"/>
    <cellStyle name="Accent2 2 8 2" xfId="22734"/>
    <cellStyle name="Accent2 2 8 2 2" xfId="22735"/>
    <cellStyle name="Accent2 2 8 3" xfId="19911"/>
    <cellStyle name="Accent2 2 8 4" xfId="22737"/>
    <cellStyle name="Accent2 2 8 5" xfId="22738"/>
    <cellStyle name="Accent2 2 8_BSD2" xfId="22739"/>
    <cellStyle name="Accent2 2 9" xfId="22741"/>
    <cellStyle name="Accent2 2 9 2" xfId="22742"/>
    <cellStyle name="Accent2 2 9 3" xfId="18886"/>
    <cellStyle name="Accent2 2 9 4" xfId="22744"/>
    <cellStyle name="Accent2 20" xfId="22625"/>
    <cellStyle name="Accent2 20 2" xfId="22627"/>
    <cellStyle name="Accent2 20 2 2" xfId="22634"/>
    <cellStyle name="Accent2 20 3" xfId="22162"/>
    <cellStyle name="Accent2 20_BSD2" xfId="22638"/>
    <cellStyle name="Accent2 21" xfId="22645"/>
    <cellStyle name="Accent2 21 2" xfId="22647"/>
    <cellStyle name="Accent2 21 2 2" xfId="22650"/>
    <cellStyle name="Accent2 21 3" xfId="22171"/>
    <cellStyle name="Accent2 21_BSD2" xfId="8457"/>
    <cellStyle name="Accent2 22" xfId="22656"/>
    <cellStyle name="Accent2 22 2" xfId="22658"/>
    <cellStyle name="Accent2 22 2 2" xfId="22663"/>
    <cellStyle name="Accent2 22 3" xfId="22178"/>
    <cellStyle name="Accent2 22_BSD2" xfId="22666"/>
    <cellStyle name="Accent2 23" xfId="22671"/>
    <cellStyle name="Accent2 23 2" xfId="22673"/>
    <cellStyle name="Accent2 23 2 2" xfId="22675"/>
    <cellStyle name="Accent2 23 3" xfId="22678"/>
    <cellStyle name="Accent2 23_BSD2" xfId="22680"/>
    <cellStyle name="Accent2 24" xfId="22684"/>
    <cellStyle name="Accent2 24 2" xfId="22687"/>
    <cellStyle name="Accent2 24 2 2" xfId="22689"/>
    <cellStyle name="Accent2 24 3" xfId="22691"/>
    <cellStyle name="Accent2 24_BSD2" xfId="22695"/>
    <cellStyle name="Accent2 25" xfId="20596"/>
    <cellStyle name="Accent2 25 2" xfId="22746"/>
    <cellStyle name="Accent2 25 2 2" xfId="22748"/>
    <cellStyle name="Accent2 25 3" xfId="22751"/>
    <cellStyle name="Accent2 25_BSD2" xfId="22753"/>
    <cellStyle name="Accent2 26" xfId="22757"/>
    <cellStyle name="Accent2 26 2" xfId="22759"/>
    <cellStyle name="Accent2 26 2 2" xfId="22761"/>
    <cellStyle name="Accent2 26 3" xfId="22763"/>
    <cellStyle name="Accent2 26_BSD2" xfId="5303"/>
    <cellStyle name="Accent2 27" xfId="22767"/>
    <cellStyle name="Accent2 27 2" xfId="22771"/>
    <cellStyle name="Accent2 27 2 2" xfId="22776"/>
    <cellStyle name="Accent2 27 3" xfId="22778"/>
    <cellStyle name="Accent2 27_BSD2" xfId="13604"/>
    <cellStyle name="Accent2 28" xfId="22782"/>
    <cellStyle name="Accent2 28 2" xfId="22784"/>
    <cellStyle name="Accent2 28 2 2" xfId="22786"/>
    <cellStyle name="Accent2 28 3" xfId="22790"/>
    <cellStyle name="Accent2 28_BSD2" xfId="17592"/>
    <cellStyle name="Accent2 29" xfId="22794"/>
    <cellStyle name="Accent2 29 2" xfId="22796"/>
    <cellStyle name="Accent2 29 2 2" xfId="22798"/>
    <cellStyle name="Accent2 29 3" xfId="22801"/>
    <cellStyle name="Accent2 29_BSD2" xfId="20219"/>
    <cellStyle name="Accent2 3" xfId="1860"/>
    <cellStyle name="Accent2 3 2" xfId="11094"/>
    <cellStyle name="Accent2 3 2 2" xfId="14161"/>
    <cellStyle name="Accent2 3 2 3" xfId="14168"/>
    <cellStyle name="Accent2 3 3" xfId="22803"/>
    <cellStyle name="Accent2 3 3 2" xfId="14213"/>
    <cellStyle name="Accent2 3 3 3" xfId="14219"/>
    <cellStyle name="Accent2 3 4" xfId="22806"/>
    <cellStyle name="Accent2 3 4 2" xfId="14235"/>
    <cellStyle name="Accent2 3 5" xfId="16512"/>
    <cellStyle name="Accent2 3 6" xfId="22808"/>
    <cellStyle name="Accent2 3_Annexure" xfId="22226"/>
    <cellStyle name="Accent2 30" xfId="20595"/>
    <cellStyle name="Accent2 30 2" xfId="22745"/>
    <cellStyle name="Accent2 30 2 2" xfId="22747"/>
    <cellStyle name="Accent2 30 3" xfId="22750"/>
    <cellStyle name="Accent2 30_BSD2" xfId="22752"/>
    <cellStyle name="Accent2 31" xfId="22756"/>
    <cellStyle name="Accent2 31 2" xfId="22758"/>
    <cellStyle name="Accent2 31 2 2" xfId="22760"/>
    <cellStyle name="Accent2 31 3" xfId="22762"/>
    <cellStyle name="Accent2 31_BSD2" xfId="5302"/>
    <cellStyle name="Accent2 32" xfId="22766"/>
    <cellStyle name="Accent2 32 2" xfId="22770"/>
    <cellStyle name="Accent2 32 2 2" xfId="22775"/>
    <cellStyle name="Accent2 32 3" xfId="22777"/>
    <cellStyle name="Accent2 32_BSD2" xfId="13603"/>
    <cellStyle name="Accent2 33" xfId="22781"/>
    <cellStyle name="Accent2 33 2" xfId="22783"/>
    <cellStyle name="Accent2 33 2 2" xfId="22785"/>
    <cellStyle name="Accent2 33 3" xfId="22789"/>
    <cellStyle name="Accent2 33_BSD2" xfId="17591"/>
    <cellStyle name="Accent2 34" xfId="22793"/>
    <cellStyle name="Accent2 34 2" xfId="22795"/>
    <cellStyle name="Accent2 34 2 2" xfId="22797"/>
    <cellStyle name="Accent2 34 3" xfId="22800"/>
    <cellStyle name="Accent2 34_BSD2" xfId="20218"/>
    <cellStyle name="Accent2 35" xfId="22814"/>
    <cellStyle name="Accent2 35 2" xfId="22820"/>
    <cellStyle name="Accent2 35 2 2" xfId="22824"/>
    <cellStyle name="Accent2 35 3" xfId="22827"/>
    <cellStyle name="Accent2 35_BSD2" xfId="22830"/>
    <cellStyle name="Accent2 36" xfId="22834"/>
    <cellStyle name="Accent2 36 2" xfId="22836"/>
    <cellStyle name="Accent2 36 2 2" xfId="22838"/>
    <cellStyle name="Accent2 36 3" xfId="22841"/>
    <cellStyle name="Accent2 36_BSD2" xfId="14105"/>
    <cellStyle name="Accent2 37" xfId="9736"/>
    <cellStyle name="Accent2 37 2" xfId="8054"/>
    <cellStyle name="Accent2 37 2 2" xfId="22845"/>
    <cellStyle name="Accent2 37 3" xfId="6533"/>
    <cellStyle name="Accent2 37_BSD2" xfId="15090"/>
    <cellStyle name="Accent2 38" xfId="9743"/>
    <cellStyle name="Accent2 38 2" xfId="22850"/>
    <cellStyle name="Accent2 38 2 2" xfId="3955"/>
    <cellStyle name="Accent2 38 3" xfId="22852"/>
    <cellStyle name="Accent2 38_BSD2" xfId="22854"/>
    <cellStyle name="Accent2 39" xfId="9753"/>
    <cellStyle name="Accent2 39 2" xfId="22856"/>
    <cellStyle name="Accent2 39 2 2" xfId="22858"/>
    <cellStyle name="Accent2 39 3" xfId="22860"/>
    <cellStyle name="Accent2 39_BSD2" xfId="22862"/>
    <cellStyle name="Accent2 4" xfId="1861"/>
    <cellStyle name="Accent2 4 2" xfId="17368"/>
    <cellStyle name="Accent2 4 2 2" xfId="15132"/>
    <cellStyle name="Accent2 4 3" xfId="18722"/>
    <cellStyle name="Accent2 4 3 2" xfId="15154"/>
    <cellStyle name="Accent2 4 4" xfId="18724"/>
    <cellStyle name="Accent2 4 4 2" xfId="15188"/>
    <cellStyle name="Accent2 4 5" xfId="18726"/>
    <cellStyle name="Accent2 4 6" xfId="18736"/>
    <cellStyle name="Accent2 4 7" xfId="17364"/>
    <cellStyle name="Accent2 4_Annexure" xfId="8501"/>
    <cellStyle name="Accent2 40" xfId="22813"/>
    <cellStyle name="Accent2 40 2" xfId="22819"/>
    <cellStyle name="Accent2 40 2 2" xfId="22823"/>
    <cellStyle name="Accent2 40 3" xfId="22826"/>
    <cellStyle name="Accent2 40_BSD2" xfId="22829"/>
    <cellStyle name="Accent2 41" xfId="22833"/>
    <cellStyle name="Accent2 41 2" xfId="22835"/>
    <cellStyle name="Accent2 41 2 2" xfId="22837"/>
    <cellStyle name="Accent2 41 3" xfId="22840"/>
    <cellStyle name="Accent2 41_BSD2" xfId="14104"/>
    <cellStyle name="Accent2 42" xfId="9735"/>
    <cellStyle name="Accent2 42 2" xfId="8053"/>
    <cellStyle name="Accent2 42 2 2" xfId="22844"/>
    <cellStyle name="Accent2 42 3" xfId="6532"/>
    <cellStyle name="Accent2 42_BSD2" xfId="15089"/>
    <cellStyle name="Accent2 43" xfId="9742"/>
    <cellStyle name="Accent2 43 2" xfId="22849"/>
    <cellStyle name="Accent2 43 2 2" xfId="3954"/>
    <cellStyle name="Accent2 43 3" xfId="22851"/>
    <cellStyle name="Accent2 43_BSD2" xfId="22853"/>
    <cellStyle name="Accent2 44" xfId="9752"/>
    <cellStyle name="Accent2 44 2" xfId="22855"/>
    <cellStyle name="Accent2 44 2 2" xfId="22857"/>
    <cellStyle name="Accent2 44 3" xfId="22859"/>
    <cellStyle name="Accent2 44_BSD2" xfId="22861"/>
    <cellStyle name="Accent2 45" xfId="22324"/>
    <cellStyle name="Accent2 45 2" xfId="22864"/>
    <cellStyle name="Accent2 45 2 2" xfId="22868"/>
    <cellStyle name="Accent2 45 3" xfId="22870"/>
    <cellStyle name="Accent2 45_BSD2" xfId="19393"/>
    <cellStyle name="Accent2 46" xfId="22874"/>
    <cellStyle name="Accent2 46 2" xfId="8178"/>
    <cellStyle name="Accent2 46 2 2" xfId="22876"/>
    <cellStyle name="Accent2 46 3" xfId="22878"/>
    <cellStyle name="Accent2 46_BSD2" xfId="15598"/>
    <cellStyle name="Accent2 47" xfId="22883"/>
    <cellStyle name="Accent2 47 2" xfId="22885"/>
    <cellStyle name="Accent2 47 2 2" xfId="22891"/>
    <cellStyle name="Accent2 47 3" xfId="22893"/>
    <cellStyle name="Accent2 47_BSD2" xfId="3144"/>
    <cellStyle name="Accent2 48" xfId="22897"/>
    <cellStyle name="Accent2 48 2" xfId="22899"/>
    <cellStyle name="Accent2 48 2 2" xfId="22901"/>
    <cellStyle name="Accent2 48 3" xfId="17635"/>
    <cellStyle name="Accent2 48_BSD2" xfId="8231"/>
    <cellStyle name="Accent2 49" xfId="22905"/>
    <cellStyle name="Accent2 49 2" xfId="21495"/>
    <cellStyle name="Accent2 49 2 2" xfId="22907"/>
    <cellStyle name="Accent2 49 3" xfId="22910"/>
    <cellStyle name="Accent2 49_BSD2" xfId="22912"/>
    <cellStyle name="Accent2 5" xfId="17371"/>
    <cellStyle name="Accent2 5 2" xfId="17374"/>
    <cellStyle name="Accent2 5 2 2" xfId="22913"/>
    <cellStyle name="Accent2 5 3" xfId="22914"/>
    <cellStyle name="Accent2 5 3 2" xfId="22915"/>
    <cellStyle name="Accent2 5 4" xfId="22916"/>
    <cellStyle name="Accent2 5 4 2" xfId="22917"/>
    <cellStyle name="Accent2 5 5" xfId="22918"/>
    <cellStyle name="Accent2 5 6" xfId="22921"/>
    <cellStyle name="Accent2 5_Annexure" xfId="22924"/>
    <cellStyle name="Accent2 50" xfId="22323"/>
    <cellStyle name="Accent2 50 2" xfId="22863"/>
    <cellStyle name="Accent2 50 2 2" xfId="22867"/>
    <cellStyle name="Accent2 50 3" xfId="22869"/>
    <cellStyle name="Accent2 50_BSD2" xfId="19392"/>
    <cellStyle name="Accent2 51" xfId="22873"/>
    <cellStyle name="Accent2 51 2" xfId="8177"/>
    <cellStyle name="Accent2 51 2 2" xfId="22875"/>
    <cellStyle name="Accent2 51 3" xfId="22877"/>
    <cellStyle name="Accent2 51_BSD2" xfId="15597"/>
    <cellStyle name="Accent2 52" xfId="22882"/>
    <cellStyle name="Accent2 52 2" xfId="22884"/>
    <cellStyle name="Accent2 52 2 2" xfId="22890"/>
    <cellStyle name="Accent2 52 3" xfId="22892"/>
    <cellStyle name="Accent2 52_BSD2" xfId="3143"/>
    <cellStyle name="Accent2 53" xfId="22896"/>
    <cellStyle name="Accent2 53 2" xfId="22898"/>
    <cellStyle name="Accent2 53 2 2" xfId="22900"/>
    <cellStyle name="Accent2 53 3" xfId="17634"/>
    <cellStyle name="Accent2 53_BSD2" xfId="8230"/>
    <cellStyle name="Accent2 54" xfId="22904"/>
    <cellStyle name="Accent2 54 2" xfId="21494"/>
    <cellStyle name="Accent2 54 2 2" xfId="22906"/>
    <cellStyle name="Accent2 54 3" xfId="22909"/>
    <cellStyle name="Accent2 54_BSD2" xfId="22911"/>
    <cellStyle name="Accent2 55" xfId="22929"/>
    <cellStyle name="Accent2 55 2" xfId="22932"/>
    <cellStyle name="Accent2 55 2 2" xfId="22936"/>
    <cellStyle name="Accent2 55 3" xfId="22937"/>
    <cellStyle name="Accent2 55_BSD2" xfId="22938"/>
    <cellStyle name="Accent2 56" xfId="22941"/>
    <cellStyle name="Accent2 56 2" xfId="22944"/>
    <cellStyle name="Accent2 56 2 2" xfId="22946"/>
    <cellStyle name="Accent2 56 3" xfId="22947"/>
    <cellStyle name="Accent2 56_BSD2" xfId="10632"/>
    <cellStyle name="Accent2 57" xfId="22950"/>
    <cellStyle name="Accent2 57 2" xfId="22953"/>
    <cellStyle name="Accent2 57 2 2" xfId="22957"/>
    <cellStyle name="Accent2 57 3" xfId="22958"/>
    <cellStyle name="Accent2 57_BSD2" xfId="11423"/>
    <cellStyle name="Accent2 58" xfId="22961"/>
    <cellStyle name="Accent2 58 2" xfId="22963"/>
    <cellStyle name="Accent2 58 2 2" xfId="22965"/>
    <cellStyle name="Accent2 58 3" xfId="22966"/>
    <cellStyle name="Accent2 58_BSD2" xfId="22967"/>
    <cellStyle name="Accent2 59" xfId="22974"/>
    <cellStyle name="Accent2 59 2" xfId="22977"/>
    <cellStyle name="Accent2 59 2 2" xfId="2824"/>
    <cellStyle name="Accent2 59 3" xfId="22979"/>
    <cellStyle name="Accent2 59_BSD2" xfId="22980"/>
    <cellStyle name="Accent2 6" xfId="17377"/>
    <cellStyle name="Accent2 6 2" xfId="22984"/>
    <cellStyle name="Accent2 6 2 2" xfId="22985"/>
    <cellStyle name="Accent2 6 3" xfId="22989"/>
    <cellStyle name="Accent2 6 3 2" xfId="22990"/>
    <cellStyle name="Accent2 6 4" xfId="22991"/>
    <cellStyle name="Accent2 6 4 2" xfId="22992"/>
    <cellStyle name="Accent2 6 5" xfId="22993"/>
    <cellStyle name="Accent2 6 6" xfId="22996"/>
    <cellStyle name="Accent2 6_Annexure" xfId="23000"/>
    <cellStyle name="Accent2 60" xfId="22928"/>
    <cellStyle name="Accent2 60 2" xfId="22931"/>
    <cellStyle name="Accent2 61" xfId="22940"/>
    <cellStyle name="Accent2 61 2" xfId="22943"/>
    <cellStyle name="Accent2 62" xfId="22949"/>
    <cellStyle name="Accent2 62 2" xfId="22952"/>
    <cellStyle name="Accent2 63" xfId="22960"/>
    <cellStyle name="Accent2 63 2" xfId="22962"/>
    <cellStyle name="Accent2 64" xfId="22973"/>
    <cellStyle name="Accent2 64 2" xfId="22976"/>
    <cellStyle name="Accent2 65" xfId="23005"/>
    <cellStyle name="Accent2 65 2" xfId="23009"/>
    <cellStyle name="Accent2 66" xfId="23013"/>
    <cellStyle name="Accent2 66 2" xfId="23015"/>
    <cellStyle name="Accent2 67" xfId="17624"/>
    <cellStyle name="Accent2 67 2" xfId="23017"/>
    <cellStyle name="Accent2 68" xfId="23020"/>
    <cellStyle name="Accent2 68 2" xfId="21016"/>
    <cellStyle name="Accent2 69" xfId="23022"/>
    <cellStyle name="Accent2 69 2" xfId="18982"/>
    <cellStyle name="Accent2 7" xfId="23023"/>
    <cellStyle name="Accent2 7 10" xfId="23024"/>
    <cellStyle name="Accent2 7 10 2" xfId="23025"/>
    <cellStyle name="Accent2 7 11" xfId="23026"/>
    <cellStyle name="Accent2 7 11 2" xfId="23027"/>
    <cellStyle name="Accent2 7 12" xfId="19331"/>
    <cellStyle name="Accent2 7 13" xfId="11142"/>
    <cellStyle name="Accent2 7 14" xfId="11158"/>
    <cellStyle name="Accent2 7 2" xfId="23029"/>
    <cellStyle name="Accent2 7 2 2" xfId="23030"/>
    <cellStyle name="Accent2 7 3" xfId="21393"/>
    <cellStyle name="Accent2 7 3 2" xfId="21229"/>
    <cellStyle name="Accent2 7 4" xfId="19976"/>
    <cellStyle name="Accent2 7 4 2" xfId="21509"/>
    <cellStyle name="Accent2 7 5" xfId="23033"/>
    <cellStyle name="Accent2 7 5 2" xfId="9771"/>
    <cellStyle name="Accent2 7 6" xfId="23036"/>
    <cellStyle name="Accent2 7 6 2" xfId="9787"/>
    <cellStyle name="Accent2 7 7" xfId="23043"/>
    <cellStyle name="Accent2 7 7 2" xfId="23044"/>
    <cellStyle name="Accent2 7 8" xfId="23049"/>
    <cellStyle name="Accent2 7 8 2" xfId="21686"/>
    <cellStyle name="Accent2 7 9" xfId="23050"/>
    <cellStyle name="Accent2 7 9 2" xfId="22035"/>
    <cellStyle name="Accent2 7_Annexure" xfId="23052"/>
    <cellStyle name="Accent2 70" xfId="23004"/>
    <cellStyle name="Accent2 70 2" xfId="23008"/>
    <cellStyle name="Accent2 71" xfId="23012"/>
    <cellStyle name="Accent2 71 2" xfId="23014"/>
    <cellStyle name="Accent2 72" xfId="17623"/>
    <cellStyle name="Accent2 72 2" xfId="23016"/>
    <cellStyle name="Accent2 73" xfId="23019"/>
    <cellStyle name="Accent2 73 2" xfId="21015"/>
    <cellStyle name="Accent2 74" xfId="23021"/>
    <cellStyle name="Accent2 74 2" xfId="18981"/>
    <cellStyle name="Accent2 75" xfId="20602"/>
    <cellStyle name="Accent2 75 2" xfId="19448"/>
    <cellStyle name="Accent2 76" xfId="23055"/>
    <cellStyle name="Accent2 76 2" xfId="23057"/>
    <cellStyle name="Accent2 77" xfId="23060"/>
    <cellStyle name="Accent2 77 2" xfId="5386"/>
    <cellStyle name="Accent2 78" xfId="23062"/>
    <cellStyle name="Accent2 78 2" xfId="18204"/>
    <cellStyle name="Accent2 79" xfId="23064"/>
    <cellStyle name="Accent2 79 2" xfId="19665"/>
    <cellStyle name="Accent2 8" xfId="23065"/>
    <cellStyle name="Accent2 8 2" xfId="23066"/>
    <cellStyle name="Accent2 8 2 2" xfId="15694"/>
    <cellStyle name="Accent2 8 3" xfId="23067"/>
    <cellStyle name="Accent2 8 3 2" xfId="15734"/>
    <cellStyle name="Accent2 8 4" xfId="23068"/>
    <cellStyle name="Accent2 8 5" xfId="2698"/>
    <cellStyle name="Accent2 8 6" xfId="7286"/>
    <cellStyle name="Accent2 8_BSD2" xfId="23069"/>
    <cellStyle name="Accent2 80" xfId="20601"/>
    <cellStyle name="Accent2 80 2" xfId="19447"/>
    <cellStyle name="Accent2 81" xfId="23054"/>
    <cellStyle name="Accent2 81 2" xfId="23056"/>
    <cellStyle name="Accent2 82" xfId="23059"/>
    <cellStyle name="Accent2 82 2" xfId="5385"/>
    <cellStyle name="Accent2 83" xfId="23061"/>
    <cellStyle name="Accent2 83 2" xfId="18203"/>
    <cellStyle name="Accent2 84" xfId="23063"/>
    <cellStyle name="Accent2 84 2" xfId="19664"/>
    <cellStyle name="Accent2 85" xfId="23070"/>
    <cellStyle name="Accent2 85 2" xfId="20046"/>
    <cellStyle name="Accent2 86" xfId="23071"/>
    <cellStyle name="Accent2 86 2" xfId="23072"/>
    <cellStyle name="Accent2 87" xfId="5740"/>
    <cellStyle name="Accent2 87 2" xfId="5338"/>
    <cellStyle name="Accent2 88" xfId="9808"/>
    <cellStyle name="Accent2 88 2" xfId="23073"/>
    <cellStyle name="Accent2 89" xfId="9812"/>
    <cellStyle name="Accent2 89 2" xfId="20247"/>
    <cellStyle name="Accent2 9" xfId="23079"/>
    <cellStyle name="Accent2 9 2" xfId="23087"/>
    <cellStyle name="Accent2 9 2 2" xfId="16473"/>
    <cellStyle name="Accent2 9 3" xfId="23089"/>
    <cellStyle name="Accent2 9 3 2" xfId="16487"/>
    <cellStyle name="Accent2 9 4" xfId="23091"/>
    <cellStyle name="Accent2 9 5" xfId="23092"/>
    <cellStyle name="Accent2 9 6" xfId="23096"/>
    <cellStyle name="Accent2 9_BSD2" xfId="23099"/>
    <cellStyle name="Accent3 10" xfId="23100"/>
    <cellStyle name="Accent3 10 2" xfId="23102"/>
    <cellStyle name="Accent3 10 2 2" xfId="23103"/>
    <cellStyle name="Accent3 10 3" xfId="23104"/>
    <cellStyle name="Accent3 10 3 2" xfId="23105"/>
    <cellStyle name="Accent3 10 4" xfId="23106"/>
    <cellStyle name="Accent3 10 5" xfId="23107"/>
    <cellStyle name="Accent3 10 6" xfId="23108"/>
    <cellStyle name="Accent3 10_BSD2" xfId="23112"/>
    <cellStyle name="Accent3 11" xfId="23113"/>
    <cellStyle name="Accent3 11 2" xfId="23117"/>
    <cellStyle name="Accent3 11 2 2" xfId="23120"/>
    <cellStyle name="Accent3 11 3" xfId="23121"/>
    <cellStyle name="Accent3 11 3 2" xfId="17915"/>
    <cellStyle name="Accent3 11 4" xfId="23122"/>
    <cellStyle name="Accent3 11 5" xfId="23123"/>
    <cellStyle name="Accent3 11 6" xfId="23124"/>
    <cellStyle name="Accent3 11_BSD2" xfId="23127"/>
    <cellStyle name="Accent3 12" xfId="23128"/>
    <cellStyle name="Accent3 12 2" xfId="23129"/>
    <cellStyle name="Accent3 12 2 2" xfId="5057"/>
    <cellStyle name="Accent3 12 3" xfId="23130"/>
    <cellStyle name="Accent3 12 3 2" xfId="12237"/>
    <cellStyle name="Accent3 12 4" xfId="23131"/>
    <cellStyle name="Accent3 12 5" xfId="23132"/>
    <cellStyle name="Accent3 12 6" xfId="23133"/>
    <cellStyle name="Accent3 12_BSD2" xfId="23136"/>
    <cellStyle name="Accent3 13" xfId="23137"/>
    <cellStyle name="Accent3 13 2" xfId="23138"/>
    <cellStyle name="Accent3 13 2 2" xfId="23139"/>
    <cellStyle name="Accent3 13 3" xfId="23140"/>
    <cellStyle name="Accent3 13 4" xfId="23141"/>
    <cellStyle name="Accent3 13 5" xfId="23142"/>
    <cellStyle name="Accent3 13_BSD2" xfId="15248"/>
    <cellStyle name="Accent3 14" xfId="13941"/>
    <cellStyle name="Accent3 14 2" xfId="23145"/>
    <cellStyle name="Accent3 14 2 2" xfId="4500"/>
    <cellStyle name="Accent3 14 3" xfId="23146"/>
    <cellStyle name="Accent3 14 4" xfId="23147"/>
    <cellStyle name="Accent3 14 5" xfId="23148"/>
    <cellStyle name="Accent3 14_BSD2" xfId="22577"/>
    <cellStyle name="Accent3 15" xfId="23152"/>
    <cellStyle name="Accent3 15 2" xfId="23154"/>
    <cellStyle name="Accent3 15 2 2" xfId="23156"/>
    <cellStyle name="Accent3 15 3" xfId="23158"/>
    <cellStyle name="Accent3 15_BSD2" xfId="23116"/>
    <cellStyle name="Accent3 16" xfId="23161"/>
    <cellStyle name="Accent3 16 2" xfId="23163"/>
    <cellStyle name="Accent3 16 2 2" xfId="2921"/>
    <cellStyle name="Accent3 16 3" xfId="23165"/>
    <cellStyle name="Accent3 16_BSD2" xfId="23170"/>
    <cellStyle name="Accent3 17" xfId="23173"/>
    <cellStyle name="Accent3 17 2" xfId="23175"/>
    <cellStyle name="Accent3 17 2 2" xfId="13078"/>
    <cellStyle name="Accent3 17 3" xfId="23177"/>
    <cellStyle name="Accent3 17_BSD2" xfId="23180"/>
    <cellStyle name="Accent3 18" xfId="23184"/>
    <cellStyle name="Accent3 18 2" xfId="23186"/>
    <cellStyle name="Accent3 18 2 2" xfId="23189"/>
    <cellStyle name="Accent3 18 3" xfId="23191"/>
    <cellStyle name="Accent3 18_BSD2" xfId="23194"/>
    <cellStyle name="Accent3 19" xfId="23202"/>
    <cellStyle name="Accent3 19 2" xfId="3548"/>
    <cellStyle name="Accent3 19 2 2" xfId="23205"/>
    <cellStyle name="Accent3 19 3" xfId="3557"/>
    <cellStyle name="Accent3 19_BSD2" xfId="7003"/>
    <cellStyle name="Accent3 2" xfId="1862"/>
    <cellStyle name="Accent3 2 10" xfId="6659"/>
    <cellStyle name="Accent3 2 10 2" xfId="23206"/>
    <cellStyle name="Accent3 2 11" xfId="23207"/>
    <cellStyle name="Accent3 2 12" xfId="23208"/>
    <cellStyle name="Accent3 2 2" xfId="1230"/>
    <cellStyle name="Accent3 2 2 2" xfId="23212"/>
    <cellStyle name="Accent3 2 2 2 2" xfId="23213"/>
    <cellStyle name="Accent3 2 2 3" xfId="23215"/>
    <cellStyle name="Accent3 2 2 3 2" xfId="23216"/>
    <cellStyle name="Accent3 2 2 4" xfId="23219"/>
    <cellStyle name="Accent3 2 2 5" xfId="23221"/>
    <cellStyle name="Accent3 2 2 6" xfId="23223"/>
    <cellStyle name="Accent3 2 2 7" xfId="23210"/>
    <cellStyle name="Accent3 2 3" xfId="23225"/>
    <cellStyle name="Accent3 2 3 2" xfId="23227"/>
    <cellStyle name="Accent3 2 3 3" xfId="23229"/>
    <cellStyle name="Accent3 2 3 4" xfId="23232"/>
    <cellStyle name="Accent3 2 3 5" xfId="23234"/>
    <cellStyle name="Accent3 2 4" xfId="23236"/>
    <cellStyle name="Accent3 2 4 2" xfId="23238"/>
    <cellStyle name="Accent3 2 4 2 2" xfId="23240"/>
    <cellStyle name="Accent3 2 4 3" xfId="23243"/>
    <cellStyle name="Accent3 2 4 4" xfId="23245"/>
    <cellStyle name="Accent3 2 4 5" xfId="23246"/>
    <cellStyle name="Accent3 2 4_BSD2" xfId="23247"/>
    <cellStyle name="Accent3 2 5" xfId="23251"/>
    <cellStyle name="Accent3 2 5 2" xfId="23252"/>
    <cellStyle name="Accent3 2 5 3" xfId="23253"/>
    <cellStyle name="Accent3 2 5 4" xfId="23255"/>
    <cellStyle name="Accent3 2 6" xfId="23259"/>
    <cellStyle name="Accent3 2 6 2" xfId="18216"/>
    <cellStyle name="Accent3 2 6 3" xfId="23260"/>
    <cellStyle name="Accent3 2 6 4" xfId="23262"/>
    <cellStyle name="Accent3 2 7" xfId="18674"/>
    <cellStyle name="Accent3 2 7 2" xfId="23263"/>
    <cellStyle name="Accent3 2 7 3" xfId="23267"/>
    <cellStyle name="Accent3 2 7 4" xfId="23272"/>
    <cellStyle name="Accent3 2 8" xfId="7933"/>
    <cellStyle name="Accent3 2 8 2" xfId="7952"/>
    <cellStyle name="Accent3 2 8 2 2" xfId="23273"/>
    <cellStyle name="Accent3 2 8 3" xfId="7956"/>
    <cellStyle name="Accent3 2 8 4" xfId="23276"/>
    <cellStyle name="Accent3 2 8 5" xfId="23277"/>
    <cellStyle name="Accent3 2 8_BSD2" xfId="3257"/>
    <cellStyle name="Accent3 2 9" xfId="7958"/>
    <cellStyle name="Accent3 2 9 2" xfId="23278"/>
    <cellStyle name="Accent3 2 9 3" xfId="18995"/>
    <cellStyle name="Accent3 2 9 4" xfId="23280"/>
    <cellStyle name="Accent3 20" xfId="23151"/>
    <cellStyle name="Accent3 20 2" xfId="23153"/>
    <cellStyle name="Accent3 20 2 2" xfId="23155"/>
    <cellStyle name="Accent3 20 3" xfId="23157"/>
    <cellStyle name="Accent3 20_BSD2" xfId="23115"/>
    <cellStyle name="Accent3 21" xfId="23160"/>
    <cellStyle name="Accent3 21 2" xfId="23162"/>
    <cellStyle name="Accent3 21 2 2" xfId="2920"/>
    <cellStyle name="Accent3 21 3" xfId="23164"/>
    <cellStyle name="Accent3 21_BSD2" xfId="23169"/>
    <cellStyle name="Accent3 22" xfId="23172"/>
    <cellStyle name="Accent3 22 2" xfId="23174"/>
    <cellStyle name="Accent3 22 2 2" xfId="13077"/>
    <cellStyle name="Accent3 22 3" xfId="23176"/>
    <cellStyle name="Accent3 22_BSD2" xfId="23179"/>
    <cellStyle name="Accent3 23" xfId="23183"/>
    <cellStyle name="Accent3 23 2" xfId="23185"/>
    <cellStyle name="Accent3 23 2 2" xfId="23188"/>
    <cellStyle name="Accent3 23 3" xfId="23190"/>
    <cellStyle name="Accent3 23_BSD2" xfId="23193"/>
    <cellStyle name="Accent3 24" xfId="23201"/>
    <cellStyle name="Accent3 24 2" xfId="3547"/>
    <cellStyle name="Accent3 24 2 2" xfId="23204"/>
    <cellStyle name="Accent3 24 3" xfId="3556"/>
    <cellStyle name="Accent3 24_BSD2" xfId="7002"/>
    <cellStyle name="Accent3 25" xfId="15969"/>
    <cellStyle name="Accent3 25 2" xfId="23282"/>
    <cellStyle name="Accent3 25 2 2" xfId="23284"/>
    <cellStyle name="Accent3 25 3" xfId="23286"/>
    <cellStyle name="Accent3 25_BSD2" xfId="7712"/>
    <cellStyle name="Accent3 26" xfId="16555"/>
    <cellStyle name="Accent3 26 2" xfId="12853"/>
    <cellStyle name="Accent3 26 2 2" xfId="22721"/>
    <cellStyle name="Accent3 26 3" xfId="22726"/>
    <cellStyle name="Accent3 26_BSD2" xfId="7012"/>
    <cellStyle name="Accent3 27" xfId="16507"/>
    <cellStyle name="Accent3 27 2" xfId="16515"/>
    <cellStyle name="Accent3 27 2 2" xfId="14291"/>
    <cellStyle name="Accent3 27 3" xfId="22810"/>
    <cellStyle name="Accent3 27_BSD2" xfId="8045"/>
    <cellStyle name="Accent3 28" xfId="16520"/>
    <cellStyle name="Accent3 28 2" xfId="18728"/>
    <cellStyle name="Accent3 28 2 2" xfId="18735"/>
    <cellStyle name="Accent3 28 3" xfId="18738"/>
    <cellStyle name="Accent3 28_BSD2" xfId="8135"/>
    <cellStyle name="Accent3 29" xfId="23289"/>
    <cellStyle name="Accent3 29 2" xfId="22920"/>
    <cellStyle name="Accent3 29 2 2" xfId="23291"/>
    <cellStyle name="Accent3 29 3" xfId="22923"/>
    <cellStyle name="Accent3 29_BSD2" xfId="8402"/>
    <cellStyle name="Accent3 3" xfId="1863"/>
    <cellStyle name="Accent3 3 2" xfId="23292"/>
    <cellStyle name="Accent3 3 2 2" xfId="23295"/>
    <cellStyle name="Accent3 3 2 3" xfId="23297"/>
    <cellStyle name="Accent3 3 3" xfId="23300"/>
    <cellStyle name="Accent3 3 3 2" xfId="23303"/>
    <cellStyle name="Accent3 3 3 3" xfId="23307"/>
    <cellStyle name="Accent3 3 4" xfId="23309"/>
    <cellStyle name="Accent3 3 4 2" xfId="23311"/>
    <cellStyle name="Accent3 3 5" xfId="23312"/>
    <cellStyle name="Accent3 3 6" xfId="23316"/>
    <cellStyle name="Accent3 3_Annexure" xfId="23317"/>
    <cellStyle name="Accent3 30" xfId="15968"/>
    <cellStyle name="Accent3 30 2" xfId="23281"/>
    <cellStyle name="Accent3 30 2 2" xfId="23283"/>
    <cellStyle name="Accent3 30 3" xfId="23285"/>
    <cellStyle name="Accent3 30_BSD2" xfId="7711"/>
    <cellStyle name="Accent3 31" xfId="16554"/>
    <cellStyle name="Accent3 31 2" xfId="12852"/>
    <cellStyle name="Accent3 31 2 2" xfId="22720"/>
    <cellStyle name="Accent3 31 3" xfId="22725"/>
    <cellStyle name="Accent3 31_BSD2" xfId="7011"/>
    <cellStyle name="Accent3 32" xfId="16506"/>
    <cellStyle name="Accent3 32 2" xfId="16514"/>
    <cellStyle name="Accent3 32 2 2" xfId="14290"/>
    <cellStyle name="Accent3 32 3" xfId="22809"/>
    <cellStyle name="Accent3 32_BSD2" xfId="8044"/>
    <cellStyle name="Accent3 33" xfId="16519"/>
    <cellStyle name="Accent3 33 2" xfId="18727"/>
    <cellStyle name="Accent3 33 2 2" xfId="18734"/>
    <cellStyle name="Accent3 33 3" xfId="18737"/>
    <cellStyle name="Accent3 33_BSD2" xfId="8134"/>
    <cellStyle name="Accent3 34" xfId="23288"/>
    <cellStyle name="Accent3 34 2" xfId="22919"/>
    <cellStyle name="Accent3 34 2 2" xfId="23290"/>
    <cellStyle name="Accent3 34 3" xfId="22922"/>
    <cellStyle name="Accent3 34_BSD2" xfId="8401"/>
    <cellStyle name="Accent3 35" xfId="23320"/>
    <cellStyle name="Accent3 35 2" xfId="22995"/>
    <cellStyle name="Accent3 35 2 2" xfId="23324"/>
    <cellStyle name="Accent3 35 3" xfId="22998"/>
    <cellStyle name="Accent3 35_BSD2" xfId="6616"/>
    <cellStyle name="Accent3 36" xfId="22935"/>
    <cellStyle name="Accent3 36 2" xfId="23035"/>
    <cellStyle name="Accent3 36 2 2" xfId="9773"/>
    <cellStyle name="Accent3 36 3" xfId="23038"/>
    <cellStyle name="Accent3 36_BSD2" xfId="23327"/>
    <cellStyle name="Accent3 37" xfId="9858"/>
    <cellStyle name="Accent3 37 2" xfId="2694"/>
    <cellStyle name="Accent3 37 2 2" xfId="15863"/>
    <cellStyle name="Accent3 37 3" xfId="7291"/>
    <cellStyle name="Accent3 37_BSD2" xfId="23330"/>
    <cellStyle name="Accent3 38" xfId="4232"/>
    <cellStyle name="Accent3 38 2" xfId="23095"/>
    <cellStyle name="Accent3 38 2 2" xfId="23332"/>
    <cellStyle name="Accent3 38 3" xfId="23098"/>
    <cellStyle name="Accent3 38_BSD2" xfId="23335"/>
    <cellStyle name="Accent3 39" xfId="9864"/>
    <cellStyle name="Accent3 39 2" xfId="23337"/>
    <cellStyle name="Accent3 39 2 2" xfId="23339"/>
    <cellStyle name="Accent3 39 3" xfId="23342"/>
    <cellStyle name="Accent3 39_BSD2" xfId="23346"/>
    <cellStyle name="Accent3 4" xfId="4"/>
    <cellStyle name="Accent3 4 2" xfId="17395"/>
    <cellStyle name="Accent3 4 2 2" xfId="4052"/>
    <cellStyle name="Accent3 4 3" xfId="11376"/>
    <cellStyle name="Accent3 4 3 2" xfId="23348"/>
    <cellStyle name="Accent3 4 4" xfId="23349"/>
    <cellStyle name="Accent3 4 4 2" xfId="23352"/>
    <cellStyle name="Accent3 4 5" xfId="23353"/>
    <cellStyle name="Accent3 4 6" xfId="23356"/>
    <cellStyle name="Accent3 4 7" xfId="17390"/>
    <cellStyle name="Accent3 4_Annexure" xfId="12727"/>
    <cellStyle name="Accent3 40" xfId="23319"/>
    <cellStyle name="Accent3 40 2" xfId="22994"/>
    <cellStyle name="Accent3 40 2 2" xfId="23323"/>
    <cellStyle name="Accent3 40 3" xfId="22997"/>
    <cellStyle name="Accent3 40_BSD2" xfId="6615"/>
    <cellStyle name="Accent3 41" xfId="22934"/>
    <cellStyle name="Accent3 41 2" xfId="23034"/>
    <cellStyle name="Accent3 41 2 2" xfId="9772"/>
    <cellStyle name="Accent3 41 3" xfId="23037"/>
    <cellStyle name="Accent3 41_BSD2" xfId="23326"/>
    <cellStyle name="Accent3 42" xfId="9857"/>
    <cellStyle name="Accent3 42 2" xfId="2693"/>
    <cellStyle name="Accent3 42 2 2" xfId="15862"/>
    <cellStyle name="Accent3 42 3" xfId="7290"/>
    <cellStyle name="Accent3 42_BSD2" xfId="23329"/>
    <cellStyle name="Accent3 43" xfId="4231"/>
    <cellStyle name="Accent3 43 2" xfId="23094"/>
    <cellStyle name="Accent3 43 2 2" xfId="23331"/>
    <cellStyle name="Accent3 43 3" xfId="23097"/>
    <cellStyle name="Accent3 43_BSD2" xfId="23334"/>
    <cellStyle name="Accent3 44" xfId="9863"/>
    <cellStyle name="Accent3 44 2" xfId="23336"/>
    <cellStyle name="Accent3 44 2 2" xfId="23338"/>
    <cellStyle name="Accent3 44 3" xfId="23341"/>
    <cellStyle name="Accent3 44_BSD2" xfId="23345"/>
    <cellStyle name="Accent3 45" xfId="21263"/>
    <cellStyle name="Accent3 45 2" xfId="23358"/>
    <cellStyle name="Accent3 45 2 2" xfId="23360"/>
    <cellStyle name="Accent3 45 3" xfId="15261"/>
    <cellStyle name="Accent3 45_BSD2" xfId="19431"/>
    <cellStyle name="Accent3 46" xfId="21272"/>
    <cellStyle name="Accent3 46 2" xfId="23362"/>
    <cellStyle name="Accent3 46 2 2" xfId="5334"/>
    <cellStyle name="Accent3 46 3" xfId="15273"/>
    <cellStyle name="Accent3 46_BSD2" xfId="23364"/>
    <cellStyle name="Accent3 47" xfId="23367"/>
    <cellStyle name="Accent3 47 2" xfId="4370"/>
    <cellStyle name="Accent3 47 2 2" xfId="16904"/>
    <cellStyle name="Accent3 47 3" xfId="4419"/>
    <cellStyle name="Accent3 47_BSD2" xfId="23371"/>
    <cellStyle name="Accent3 48" xfId="23373"/>
    <cellStyle name="Accent3 48 2" xfId="6844"/>
    <cellStyle name="Accent3 48 2 2" xfId="23376"/>
    <cellStyle name="Accent3 48 3" xfId="6855"/>
    <cellStyle name="Accent3 48_BSD2" xfId="23378"/>
    <cellStyle name="Accent3 49" xfId="23380"/>
    <cellStyle name="Accent3 49 2" xfId="6896"/>
    <cellStyle name="Accent3 49 2 2" xfId="23383"/>
    <cellStyle name="Accent3 49 3" xfId="23388"/>
    <cellStyle name="Accent3 49_BSD2" xfId="23392"/>
    <cellStyle name="Accent3 5" xfId="17398"/>
    <cellStyle name="Accent3 5 2" xfId="17402"/>
    <cellStyle name="Accent3 5 2 2" xfId="23393"/>
    <cellStyle name="Accent3 5 3" xfId="23395"/>
    <cellStyle name="Accent3 5 3 2" xfId="23396"/>
    <cellStyle name="Accent3 5 4" xfId="23397"/>
    <cellStyle name="Accent3 5 4 2" xfId="23399"/>
    <cellStyle name="Accent3 5 5" xfId="23401"/>
    <cellStyle name="Accent3 5 6" xfId="23404"/>
    <cellStyle name="Accent3 5_Annexure" xfId="23405"/>
    <cellStyle name="Accent3 50" xfId="21262"/>
    <cellStyle name="Accent3 50 2" xfId="23357"/>
    <cellStyle name="Accent3 50 2 2" xfId="23359"/>
    <cellStyle name="Accent3 50 3" xfId="15260"/>
    <cellStyle name="Accent3 50_BSD2" xfId="19430"/>
    <cellStyle name="Accent3 51" xfId="21271"/>
    <cellStyle name="Accent3 51 2" xfId="23361"/>
    <cellStyle name="Accent3 51 2 2" xfId="5333"/>
    <cellStyle name="Accent3 51 3" xfId="15272"/>
    <cellStyle name="Accent3 51_BSD2" xfId="23363"/>
    <cellStyle name="Accent3 52" xfId="23366"/>
    <cellStyle name="Accent3 52 2" xfId="4369"/>
    <cellStyle name="Accent3 52 2 2" xfId="16903"/>
    <cellStyle name="Accent3 52 3" xfId="4418"/>
    <cellStyle name="Accent3 52_BSD2" xfId="23370"/>
    <cellStyle name="Accent3 53" xfId="23372"/>
    <cellStyle name="Accent3 53 2" xfId="6843"/>
    <cellStyle name="Accent3 53 2 2" xfId="23375"/>
    <cellStyle name="Accent3 53 3" xfId="6854"/>
    <cellStyle name="Accent3 53_BSD2" xfId="23377"/>
    <cellStyle name="Accent3 54" xfId="23379"/>
    <cellStyle name="Accent3 54 2" xfId="6895"/>
    <cellStyle name="Accent3 54 2 2" xfId="23382"/>
    <cellStyle name="Accent3 54 3" xfId="23387"/>
    <cellStyle name="Accent3 54_BSD2" xfId="23391"/>
    <cellStyle name="Accent3 55" xfId="23408"/>
    <cellStyle name="Accent3 55 2" xfId="6086"/>
    <cellStyle name="Accent3 55 2 2" xfId="23410"/>
    <cellStyle name="Accent3 55 3" xfId="23413"/>
    <cellStyle name="Accent3 55_BSD2" xfId="23415"/>
    <cellStyle name="Accent3 56" xfId="23417"/>
    <cellStyle name="Accent3 56 2" xfId="23423"/>
    <cellStyle name="Accent3 56 2 2" xfId="23424"/>
    <cellStyle name="Accent3 56 3" xfId="23427"/>
    <cellStyle name="Accent3 56_BSD2" xfId="23431"/>
    <cellStyle name="Accent3 57" xfId="23434"/>
    <cellStyle name="Accent3 57 2" xfId="23438"/>
    <cellStyle name="Accent3 57 2 2" xfId="17894"/>
    <cellStyle name="Accent3 57 3" xfId="23441"/>
    <cellStyle name="Accent3 57_BSD2" xfId="23442"/>
    <cellStyle name="Accent3 58" xfId="23444"/>
    <cellStyle name="Accent3 58 2" xfId="23447"/>
    <cellStyle name="Accent3 58 2 2" xfId="23448"/>
    <cellStyle name="Accent3 58 3" xfId="23450"/>
    <cellStyle name="Accent3 58_BSD2" xfId="23451"/>
    <cellStyle name="Accent3 59" xfId="13954"/>
    <cellStyle name="Accent3 59 2" xfId="23455"/>
    <cellStyle name="Accent3 59 2 2" xfId="23456"/>
    <cellStyle name="Accent3 59 3" xfId="23459"/>
    <cellStyle name="Accent3 59_BSD2" xfId="7910"/>
    <cellStyle name="Accent3 6" xfId="17407"/>
    <cellStyle name="Accent3 6 2" xfId="23461"/>
    <cellStyle name="Accent3 6 2 2" xfId="23462"/>
    <cellStyle name="Accent3 6 3" xfId="23463"/>
    <cellStyle name="Accent3 6 3 2" xfId="23464"/>
    <cellStyle name="Accent3 6 4" xfId="23465"/>
    <cellStyle name="Accent3 6 4 2" xfId="23470"/>
    <cellStyle name="Accent3 6 5" xfId="23471"/>
    <cellStyle name="Accent3 6 6" xfId="23473"/>
    <cellStyle name="Accent3 6_Annexure" xfId="4134"/>
    <cellStyle name="Accent3 60" xfId="23407"/>
    <cellStyle name="Accent3 60 2" xfId="6085"/>
    <cellStyle name="Accent3 61" xfId="23416"/>
    <cellStyle name="Accent3 61 2" xfId="23422"/>
    <cellStyle name="Accent3 62" xfId="23433"/>
    <cellStyle name="Accent3 62 2" xfId="23437"/>
    <cellStyle name="Accent3 63" xfId="23443"/>
    <cellStyle name="Accent3 63 2" xfId="23446"/>
    <cellStyle name="Accent3 64" xfId="13953"/>
    <cellStyle name="Accent3 64 2" xfId="23454"/>
    <cellStyle name="Accent3 65" xfId="23475"/>
    <cellStyle name="Accent3 65 2" xfId="23477"/>
    <cellStyle name="Accent3 66" xfId="16953"/>
    <cellStyle name="Accent3 66 2" xfId="23479"/>
    <cellStyle name="Accent3 67" xfId="23481"/>
    <cellStyle name="Accent3 67 2" xfId="23483"/>
    <cellStyle name="Accent3 68" xfId="23485"/>
    <cellStyle name="Accent3 68 2" xfId="21028"/>
    <cellStyle name="Accent3 69" xfId="23487"/>
    <cellStyle name="Accent3 69 2" xfId="23489"/>
    <cellStyle name="Accent3 7" xfId="23491"/>
    <cellStyle name="Accent3 7 10" xfId="16660"/>
    <cellStyle name="Accent3 7 10 2" xfId="16149"/>
    <cellStyle name="Accent3 7 11" xfId="23492"/>
    <cellStyle name="Accent3 7 11 2" xfId="15714"/>
    <cellStyle name="Accent3 7 12" xfId="19948"/>
    <cellStyle name="Accent3 7 13" xfId="17789"/>
    <cellStyle name="Accent3 7 14" xfId="14546"/>
    <cellStyle name="Accent3 7 2" xfId="23493"/>
    <cellStyle name="Accent3 7 2 2" xfId="23496"/>
    <cellStyle name="Accent3 7 3" xfId="21406"/>
    <cellStyle name="Accent3 7 3 2" xfId="23501"/>
    <cellStyle name="Accent3 7 4" xfId="19979"/>
    <cellStyle name="Accent3 7 4 2" xfId="21954"/>
    <cellStyle name="Accent3 7 5" xfId="23502"/>
    <cellStyle name="Accent3 7 5 2" xfId="10416"/>
    <cellStyle name="Accent3 7 6" xfId="23504"/>
    <cellStyle name="Accent3 7 6 2" xfId="10437"/>
    <cellStyle name="Accent3 7 7" xfId="23511"/>
    <cellStyle name="Accent3 7 7 2" xfId="23512"/>
    <cellStyle name="Accent3 7 8" xfId="23515"/>
    <cellStyle name="Accent3 7 8 2" xfId="23517"/>
    <cellStyle name="Accent3 7 9" xfId="23519"/>
    <cellStyle name="Accent3 7 9 2" xfId="23521"/>
    <cellStyle name="Accent3 7_Annexure" xfId="23305"/>
    <cellStyle name="Accent3 70" xfId="23474"/>
    <cellStyle name="Accent3 70 2" xfId="23476"/>
    <cellStyle name="Accent3 71" xfId="16952"/>
    <cellStyle name="Accent3 71 2" xfId="23478"/>
    <cellStyle name="Accent3 72" xfId="23480"/>
    <cellStyle name="Accent3 72 2" xfId="23482"/>
    <cellStyle name="Accent3 73" xfId="23484"/>
    <cellStyle name="Accent3 73 2" xfId="21027"/>
    <cellStyle name="Accent3 74" xfId="23486"/>
    <cellStyle name="Accent3 74 2" xfId="23488"/>
    <cellStyle name="Accent3 75" xfId="23523"/>
    <cellStyle name="Accent3 75 2" xfId="23525"/>
    <cellStyle name="Accent3 76" xfId="5014"/>
    <cellStyle name="Accent3 76 2" xfId="23249"/>
    <cellStyle name="Accent3 77" xfId="23528"/>
    <cellStyle name="Accent3 77 2" xfId="23315"/>
    <cellStyle name="Accent3 78" xfId="23530"/>
    <cellStyle name="Accent3 78 2" xfId="23355"/>
    <cellStyle name="Accent3 79" xfId="23534"/>
    <cellStyle name="Accent3 79 2" xfId="23403"/>
    <cellStyle name="Accent3 8" xfId="17555"/>
    <cellStyle name="Accent3 8 2" xfId="23535"/>
    <cellStyle name="Accent3 8 2 2" xfId="23536"/>
    <cellStyle name="Accent3 8 3" xfId="23537"/>
    <cellStyle name="Accent3 8 3 2" xfId="23539"/>
    <cellStyle name="Accent3 8 4" xfId="23540"/>
    <cellStyle name="Accent3 8 5" xfId="9505"/>
    <cellStyle name="Accent3 8 6" xfId="7298"/>
    <cellStyle name="Accent3 8_BSD2" xfId="23542"/>
    <cellStyle name="Accent3 80" xfId="23522"/>
    <cellStyle name="Accent3 80 2" xfId="23524"/>
    <cellStyle name="Accent3 81" xfId="5013"/>
    <cellStyle name="Accent3 81 2" xfId="23248"/>
    <cellStyle name="Accent3 82" xfId="23527"/>
    <cellStyle name="Accent3 82 2" xfId="23314"/>
    <cellStyle name="Accent3 83" xfId="23529"/>
    <cellStyle name="Accent3 83 2" xfId="23354"/>
    <cellStyle name="Accent3 84" xfId="23533"/>
    <cellStyle name="Accent3 84 2" xfId="23402"/>
    <cellStyle name="Accent3 85" xfId="23544"/>
    <cellStyle name="Accent3 85 2" xfId="23472"/>
    <cellStyle name="Accent3 86" xfId="23546"/>
    <cellStyle name="Accent3 86 2" xfId="23503"/>
    <cellStyle name="Accent3 87" xfId="4436"/>
    <cellStyle name="Accent3 87 2" xfId="9502"/>
    <cellStyle name="Accent3 88" xfId="9886"/>
    <cellStyle name="Accent3 88 2" xfId="23548"/>
    <cellStyle name="Accent3 89" xfId="9889"/>
    <cellStyle name="Accent3 89 2" xfId="23551"/>
    <cellStyle name="Accent3 9" xfId="23559"/>
    <cellStyle name="Accent3 9 2" xfId="23568"/>
    <cellStyle name="Accent3 9 2 2" xfId="23575"/>
    <cellStyle name="Accent3 9 3" xfId="23581"/>
    <cellStyle name="Accent3 9 3 2" xfId="23582"/>
    <cellStyle name="Accent3 9 4" xfId="23585"/>
    <cellStyle name="Accent3 9 5" xfId="23549"/>
    <cellStyle name="Accent3 9 6" xfId="23586"/>
    <cellStyle name="Accent3 9_BSD2" xfId="23588"/>
    <cellStyle name="Accent4 10" xfId="23589"/>
    <cellStyle name="Accent4 10 2" xfId="23590"/>
    <cellStyle name="Accent4 10 2 2" xfId="23595"/>
    <cellStyle name="Accent4 10 3" xfId="23596"/>
    <cellStyle name="Accent4 10 3 2" xfId="23601"/>
    <cellStyle name="Accent4 10 4" xfId="23602"/>
    <cellStyle name="Accent4 10 5" xfId="9029"/>
    <cellStyle name="Accent4 10 6" xfId="23605"/>
    <cellStyle name="Accent4 10_BSD2" xfId="23609"/>
    <cellStyle name="Accent4 11" xfId="19309"/>
    <cellStyle name="Accent4 11 2" xfId="23166"/>
    <cellStyle name="Accent4 11 2 2" xfId="23610"/>
    <cellStyle name="Accent4 11 3" xfId="23611"/>
    <cellStyle name="Accent4 11 3 2" xfId="23612"/>
    <cellStyle name="Accent4 11 4" xfId="23613"/>
    <cellStyle name="Accent4 11 5" xfId="9057"/>
    <cellStyle name="Accent4 11 6" xfId="23614"/>
    <cellStyle name="Accent4 11_BSD2" xfId="23617"/>
    <cellStyle name="Accent4 12" xfId="23618"/>
    <cellStyle name="Accent4 12 2" xfId="23619"/>
    <cellStyle name="Accent4 12 2 2" xfId="23624"/>
    <cellStyle name="Accent4 12 3" xfId="23625"/>
    <cellStyle name="Accent4 12 3 2" xfId="23629"/>
    <cellStyle name="Accent4 12 4" xfId="23630"/>
    <cellStyle name="Accent4 12 5" xfId="23632"/>
    <cellStyle name="Accent4 12 6" xfId="23633"/>
    <cellStyle name="Accent4 12_BSD2" xfId="23636"/>
    <cellStyle name="Accent4 13" xfId="4969"/>
    <cellStyle name="Accent4 13 2" xfId="23637"/>
    <cellStyle name="Accent4 13 2 2" xfId="23641"/>
    <cellStyle name="Accent4 13 3" xfId="6279"/>
    <cellStyle name="Accent4 13 4" xfId="6288"/>
    <cellStyle name="Accent4 13 5" xfId="2755"/>
    <cellStyle name="Accent4 13_BSD2" xfId="22818"/>
    <cellStyle name="Accent4 14" xfId="23642"/>
    <cellStyle name="Accent4 14 2" xfId="23643"/>
    <cellStyle name="Accent4 14 2 2" xfId="23647"/>
    <cellStyle name="Accent4 14 3" xfId="23648"/>
    <cellStyle name="Accent4 14 4" xfId="6038"/>
    <cellStyle name="Accent4 14 5" xfId="6047"/>
    <cellStyle name="Accent4 14_BSD2" xfId="23651"/>
    <cellStyle name="Accent4 15" xfId="23654"/>
    <cellStyle name="Accent4 15 2" xfId="23656"/>
    <cellStyle name="Accent4 15 2 2" xfId="23660"/>
    <cellStyle name="Accent4 15 3" xfId="23662"/>
    <cellStyle name="Accent4 15_BSD2" xfId="23665"/>
    <cellStyle name="Accent4 16" xfId="23668"/>
    <cellStyle name="Accent4 16 2" xfId="23670"/>
    <cellStyle name="Accent4 16 2 2" xfId="7081"/>
    <cellStyle name="Accent4 16 3" xfId="23674"/>
    <cellStyle name="Accent4 16_BSD2" xfId="23676"/>
    <cellStyle name="Accent4 17" xfId="23681"/>
    <cellStyle name="Accent4 17 2" xfId="23684"/>
    <cellStyle name="Accent4 17 2 2" xfId="23689"/>
    <cellStyle name="Accent4 17 3" xfId="23693"/>
    <cellStyle name="Accent4 17_BSD2" xfId="23695"/>
    <cellStyle name="Accent4 18" xfId="23697"/>
    <cellStyle name="Accent4 18 2" xfId="23699"/>
    <cellStyle name="Accent4 18 2 2" xfId="23703"/>
    <cellStyle name="Accent4 18 3" xfId="23706"/>
    <cellStyle name="Accent4 18_BSD2" xfId="23708"/>
    <cellStyle name="Accent4 19" xfId="10426"/>
    <cellStyle name="Accent4 19 2" xfId="23710"/>
    <cellStyle name="Accent4 19 2 2" xfId="23714"/>
    <cellStyle name="Accent4 19 3" xfId="23717"/>
    <cellStyle name="Accent4 19_BSD2" xfId="9041"/>
    <cellStyle name="Accent4 2" xfId="1864"/>
    <cellStyle name="Accent4 2 10" xfId="23718"/>
    <cellStyle name="Accent4 2 10 2" xfId="23720"/>
    <cellStyle name="Accent4 2 11" xfId="23721"/>
    <cellStyle name="Accent4 2 12" xfId="23722"/>
    <cellStyle name="Accent4 2 13" xfId="17948"/>
    <cellStyle name="Accent4 2 2" xfId="1624"/>
    <cellStyle name="Accent4 2 2 2" xfId="23723"/>
    <cellStyle name="Accent4 2 2 2 2" xfId="23727"/>
    <cellStyle name="Accent4 2 2 3" xfId="23728"/>
    <cellStyle name="Accent4 2 2 4" xfId="22262"/>
    <cellStyle name="Accent4 2 2 5" xfId="22269"/>
    <cellStyle name="Accent4 2 2 6" xfId="8234"/>
    <cellStyle name="Accent4 2 3" xfId="23729"/>
    <cellStyle name="Accent4 2 3 2" xfId="23731"/>
    <cellStyle name="Accent4 2 3 3" xfId="12738"/>
    <cellStyle name="Accent4 2 3 4" xfId="12744"/>
    <cellStyle name="Accent4 2 3 5" xfId="23734"/>
    <cellStyle name="Accent4 2 4" xfId="23735"/>
    <cellStyle name="Accent4 2 4 2" xfId="23736"/>
    <cellStyle name="Accent4 2 4 2 2" xfId="23737"/>
    <cellStyle name="Accent4 2 4 3" xfId="23739"/>
    <cellStyle name="Accent4 2 4 4" xfId="22740"/>
    <cellStyle name="Accent4 2 4 5" xfId="23742"/>
    <cellStyle name="Accent4 2 4_BSD2" xfId="7396"/>
    <cellStyle name="Accent4 2 5" xfId="23743"/>
    <cellStyle name="Accent4 2 5 2" xfId="23745"/>
    <cellStyle name="Accent4 2 5 3" xfId="23749"/>
    <cellStyle name="Accent4 2 5 4" xfId="23752"/>
    <cellStyle name="Accent4 2 6" xfId="23753"/>
    <cellStyle name="Accent4 2 6 2" xfId="18400"/>
    <cellStyle name="Accent4 2 6 3" xfId="23755"/>
    <cellStyle name="Accent4 2 6 4" xfId="23756"/>
    <cellStyle name="Accent4 2 7" xfId="23757"/>
    <cellStyle name="Accent4 2 7 2" xfId="23759"/>
    <cellStyle name="Accent4 2 7 3" xfId="5941"/>
    <cellStyle name="Accent4 2 7 4" xfId="5616"/>
    <cellStyle name="Accent4 2 8" xfId="5278"/>
    <cellStyle name="Accent4 2 8 2" xfId="23761"/>
    <cellStyle name="Accent4 2 8 2 2" xfId="23763"/>
    <cellStyle name="Accent4 2 8 3" xfId="23765"/>
    <cellStyle name="Accent4 2 8 4" xfId="23768"/>
    <cellStyle name="Accent4 2 8 5" xfId="23772"/>
    <cellStyle name="Accent4 2 8_BSD2" xfId="23773"/>
    <cellStyle name="Accent4 2 9" xfId="8770"/>
    <cellStyle name="Accent4 2 9 2" xfId="23776"/>
    <cellStyle name="Accent4 2 9 3" xfId="19211"/>
    <cellStyle name="Accent4 2 9 4" xfId="23778"/>
    <cellStyle name="Accent4 20" xfId="23653"/>
    <cellStyle name="Accent4 20 2" xfId="23655"/>
    <cellStyle name="Accent4 20 2 2" xfId="23659"/>
    <cellStyle name="Accent4 20 3" xfId="23661"/>
    <cellStyle name="Accent4 20_BSD2" xfId="23664"/>
    <cellStyle name="Accent4 21" xfId="23667"/>
    <cellStyle name="Accent4 21 2" xfId="23669"/>
    <cellStyle name="Accent4 21 2 2" xfId="7080"/>
    <cellStyle name="Accent4 21 3" xfId="23673"/>
    <cellStyle name="Accent4 21_BSD2" xfId="23675"/>
    <cellStyle name="Accent4 22" xfId="23680"/>
    <cellStyle name="Accent4 22 2" xfId="23683"/>
    <cellStyle name="Accent4 22 2 2" xfId="23688"/>
    <cellStyle name="Accent4 22 3" xfId="23692"/>
    <cellStyle name="Accent4 22_BSD2" xfId="23694"/>
    <cellStyle name="Accent4 23" xfId="23696"/>
    <cellStyle name="Accent4 23 2" xfId="23698"/>
    <cellStyle name="Accent4 23 2 2" xfId="23702"/>
    <cellStyle name="Accent4 23 3" xfId="23705"/>
    <cellStyle name="Accent4 23_BSD2" xfId="23707"/>
    <cellStyle name="Accent4 24" xfId="10425"/>
    <cellStyle name="Accent4 24 2" xfId="23709"/>
    <cellStyle name="Accent4 24 2 2" xfId="23713"/>
    <cellStyle name="Accent4 24 3" xfId="23716"/>
    <cellStyle name="Accent4 24_BSD2" xfId="9040"/>
    <cellStyle name="Accent4 25" xfId="23780"/>
    <cellStyle name="Accent4 25 2" xfId="22570"/>
    <cellStyle name="Accent4 25 2 2" xfId="23782"/>
    <cellStyle name="Accent4 25 3" xfId="23784"/>
    <cellStyle name="Accent4 25_BSD2" xfId="9717"/>
    <cellStyle name="Accent4 26" xfId="23786"/>
    <cellStyle name="Accent4 26 2" xfId="23788"/>
    <cellStyle name="Accent4 26 2 2" xfId="23792"/>
    <cellStyle name="Accent4 26 3" xfId="23794"/>
    <cellStyle name="Accent4 26_BSD2" xfId="9844"/>
    <cellStyle name="Accent4 27" xfId="23796"/>
    <cellStyle name="Accent4 27 2" xfId="23799"/>
    <cellStyle name="Accent4 27 2 2" xfId="23804"/>
    <cellStyle name="Accent4 27 3" xfId="23807"/>
    <cellStyle name="Accent4 27_BSD2" xfId="9920"/>
    <cellStyle name="Accent4 28" xfId="23810"/>
    <cellStyle name="Accent4 28 2" xfId="16921"/>
    <cellStyle name="Accent4 28 2 2" xfId="23813"/>
    <cellStyle name="Accent4 28 3" xfId="23815"/>
    <cellStyle name="Accent4 28_BSD2" xfId="10012"/>
    <cellStyle name="Accent4 29" xfId="23820"/>
    <cellStyle name="Accent4 29 2" xfId="23823"/>
    <cellStyle name="Accent4 29 2 2" xfId="8065"/>
    <cellStyle name="Accent4 29 3" xfId="9747"/>
    <cellStyle name="Accent4 29_BSD2" xfId="10075"/>
    <cellStyle name="Accent4 3" xfId="1865"/>
    <cellStyle name="Accent4 3 2" xfId="4251"/>
    <cellStyle name="Accent4 3 2 2" xfId="23826"/>
    <cellStyle name="Accent4 3 2 3" xfId="23828"/>
    <cellStyle name="Accent4 3 3" xfId="23830"/>
    <cellStyle name="Accent4 3 3 2" xfId="23834"/>
    <cellStyle name="Accent4 3 3 3" xfId="12764"/>
    <cellStyle name="Accent4 3 4" xfId="23836"/>
    <cellStyle name="Accent4 3 4 2" xfId="23838"/>
    <cellStyle name="Accent4 3 5" xfId="23839"/>
    <cellStyle name="Accent4 3 6" xfId="23841"/>
    <cellStyle name="Accent4 3_Annexure" xfId="23842"/>
    <cellStyle name="Accent4 30" xfId="23779"/>
    <cellStyle name="Accent4 30 2" xfId="22569"/>
    <cellStyle name="Accent4 30 2 2" xfId="23781"/>
    <cellStyle name="Accent4 30 3" xfId="23783"/>
    <cellStyle name="Accent4 30_BSD2" xfId="9716"/>
    <cellStyle name="Accent4 31" xfId="23785"/>
    <cellStyle name="Accent4 31 2" xfId="23787"/>
    <cellStyle name="Accent4 31 2 2" xfId="23791"/>
    <cellStyle name="Accent4 31 3" xfId="23793"/>
    <cellStyle name="Accent4 31_BSD2" xfId="9843"/>
    <cellStyle name="Accent4 32" xfId="23795"/>
    <cellStyle name="Accent4 32 2" xfId="23798"/>
    <cellStyle name="Accent4 32 2 2" xfId="23803"/>
    <cellStyle name="Accent4 32 3" xfId="23806"/>
    <cellStyle name="Accent4 32_BSD2" xfId="9919"/>
    <cellStyle name="Accent4 33" xfId="23809"/>
    <cellStyle name="Accent4 33 2" xfId="16920"/>
    <cellStyle name="Accent4 33 2 2" xfId="23812"/>
    <cellStyle name="Accent4 33 3" xfId="23814"/>
    <cellStyle name="Accent4 33_BSD2" xfId="10011"/>
    <cellStyle name="Accent4 34" xfId="23819"/>
    <cellStyle name="Accent4 34 2" xfId="23822"/>
    <cellStyle name="Accent4 34 2 2" xfId="8064"/>
    <cellStyle name="Accent4 34 3" xfId="9746"/>
    <cellStyle name="Accent4 34_BSD2" xfId="10074"/>
    <cellStyle name="Accent4 35" xfId="23845"/>
    <cellStyle name="Accent4 35 2" xfId="23848"/>
    <cellStyle name="Accent4 35 2 2" xfId="23853"/>
    <cellStyle name="Accent4 35 3" xfId="23855"/>
    <cellStyle name="Accent4 35_BSD2" xfId="23857"/>
    <cellStyle name="Accent4 36" xfId="23860"/>
    <cellStyle name="Accent4 36 2" xfId="23863"/>
    <cellStyle name="Accent4 36 2 2" xfId="23868"/>
    <cellStyle name="Accent4 36 3" xfId="23870"/>
    <cellStyle name="Accent4 36_BSD2" xfId="23872"/>
    <cellStyle name="Accent4 37" xfId="9928"/>
    <cellStyle name="Accent4 37 2" xfId="4580"/>
    <cellStyle name="Accent4 37 2 2" xfId="23874"/>
    <cellStyle name="Accent4 37 3" xfId="7428"/>
    <cellStyle name="Accent4 37_BSD2" xfId="20965"/>
    <cellStyle name="Accent4 38" xfId="9934"/>
    <cellStyle name="Accent4 38 2" xfId="23877"/>
    <cellStyle name="Accent4 38 2 2" xfId="23882"/>
    <cellStyle name="Accent4 38 3" xfId="23884"/>
    <cellStyle name="Accent4 38_BSD2" xfId="23886"/>
    <cellStyle name="Accent4 39" xfId="9939"/>
    <cellStyle name="Accent4 39 2" xfId="23888"/>
    <cellStyle name="Accent4 39 2 2" xfId="23893"/>
    <cellStyle name="Accent4 39 3" xfId="23895"/>
    <cellStyle name="Accent4 39_BSD2" xfId="23897"/>
    <cellStyle name="Accent4 4" xfId="1866"/>
    <cellStyle name="Accent4 4 2" xfId="8314"/>
    <cellStyle name="Accent4 4 2 2" xfId="23900"/>
    <cellStyle name="Accent4 4 3" xfId="23902"/>
    <cellStyle name="Accent4 4 3 2" xfId="23904"/>
    <cellStyle name="Accent4 4 4" xfId="23906"/>
    <cellStyle name="Accent4 4 4 2" xfId="23907"/>
    <cellStyle name="Accent4 4 5" xfId="23909"/>
    <cellStyle name="Accent4 4 6" xfId="4439"/>
    <cellStyle name="Accent4 4 7" xfId="10192"/>
    <cellStyle name="Accent4 4_Annexure" xfId="23915"/>
    <cellStyle name="Accent4 40" xfId="23844"/>
    <cellStyle name="Accent4 40 2" xfId="23847"/>
    <cellStyle name="Accent4 40 2 2" xfId="23852"/>
    <cellStyle name="Accent4 40 3" xfId="23854"/>
    <cellStyle name="Accent4 40_BSD2" xfId="23856"/>
    <cellStyle name="Accent4 41" xfId="23859"/>
    <cellStyle name="Accent4 41 2" xfId="23862"/>
    <cellStyle name="Accent4 41 2 2" xfId="23867"/>
    <cellStyle name="Accent4 41 3" xfId="23869"/>
    <cellStyle name="Accent4 41_BSD2" xfId="23871"/>
    <cellStyle name="Accent4 42" xfId="9927"/>
    <cellStyle name="Accent4 42 2" xfId="4579"/>
    <cellStyle name="Accent4 42 2 2" xfId="23873"/>
    <cellStyle name="Accent4 42 3" xfId="7427"/>
    <cellStyle name="Accent4 42_BSD2" xfId="20964"/>
    <cellStyle name="Accent4 43" xfId="9933"/>
    <cellStyle name="Accent4 43 2" xfId="23876"/>
    <cellStyle name="Accent4 43 2 2" xfId="23881"/>
    <cellStyle name="Accent4 43 3" xfId="23883"/>
    <cellStyle name="Accent4 43_BSD2" xfId="23885"/>
    <cellStyle name="Accent4 44" xfId="9938"/>
    <cellStyle name="Accent4 44 2" xfId="23887"/>
    <cellStyle name="Accent4 44 2 2" xfId="23892"/>
    <cellStyle name="Accent4 44 3" xfId="23894"/>
    <cellStyle name="Accent4 44_BSD2" xfId="23896"/>
    <cellStyle name="Accent4 45" xfId="15196"/>
    <cellStyle name="Accent4 45 2" xfId="9881"/>
    <cellStyle name="Accent4 45 2 2" xfId="23918"/>
    <cellStyle name="Accent4 45 3" xfId="15363"/>
    <cellStyle name="Accent4 45_BSD2" xfId="23920"/>
    <cellStyle name="Accent4 46" xfId="15204"/>
    <cellStyle name="Accent4 46 2" xfId="12790"/>
    <cellStyle name="Accent4 46 2 2" xfId="23922"/>
    <cellStyle name="Accent4 46 3" xfId="15370"/>
    <cellStyle name="Accent4 46_BSD2" xfId="23926"/>
    <cellStyle name="Accent4 47" xfId="15206"/>
    <cellStyle name="Accent4 47 2" xfId="7573"/>
    <cellStyle name="Accent4 47 2 2" xfId="21320"/>
    <cellStyle name="Accent4 47 3" xfId="5683"/>
    <cellStyle name="Accent4 47_BSD2" xfId="23928"/>
    <cellStyle name="Accent4 48" xfId="23930"/>
    <cellStyle name="Accent4 48 2" xfId="23932"/>
    <cellStyle name="Accent4 48 2 2" xfId="23936"/>
    <cellStyle name="Accent4 48 3" xfId="17648"/>
    <cellStyle name="Accent4 48_BSD2" xfId="23940"/>
    <cellStyle name="Accent4 49" xfId="23942"/>
    <cellStyle name="Accent4 49 2" xfId="23944"/>
    <cellStyle name="Accent4 49 2 2" xfId="23949"/>
    <cellStyle name="Accent4 49 3" xfId="23953"/>
    <cellStyle name="Accent4 49_BSD2" xfId="10396"/>
    <cellStyle name="Accent4 5" xfId="17419"/>
    <cellStyle name="Accent4 5 2" xfId="8408"/>
    <cellStyle name="Accent4 5 2 2" xfId="23958"/>
    <cellStyle name="Accent4 5 3" xfId="23959"/>
    <cellStyle name="Accent4 5 3 2" xfId="23963"/>
    <cellStyle name="Accent4 5 4" xfId="23964"/>
    <cellStyle name="Accent4 5 4 2" xfId="23966"/>
    <cellStyle name="Accent4 5 5" xfId="23969"/>
    <cellStyle name="Accent4 5 6" xfId="23970"/>
    <cellStyle name="Accent4 5_Annexure" xfId="10219"/>
    <cellStyle name="Accent4 50" xfId="15195"/>
    <cellStyle name="Accent4 50 2" xfId="9880"/>
    <cellStyle name="Accent4 50 2 2" xfId="23917"/>
    <cellStyle name="Accent4 50 3" xfId="15362"/>
    <cellStyle name="Accent4 50_BSD2" xfId="23919"/>
    <cellStyle name="Accent4 51" xfId="15203"/>
    <cellStyle name="Accent4 51 2" xfId="12789"/>
    <cellStyle name="Accent4 51 2 2" xfId="23921"/>
    <cellStyle name="Accent4 51 3" xfId="15369"/>
    <cellStyle name="Accent4 51_BSD2" xfId="23925"/>
    <cellStyle name="Accent4 52" xfId="15205"/>
    <cellStyle name="Accent4 52 2" xfId="7572"/>
    <cellStyle name="Accent4 52 2 2" xfId="21319"/>
    <cellStyle name="Accent4 52 3" xfId="5682"/>
    <cellStyle name="Accent4 52_BSD2" xfId="23927"/>
    <cellStyle name="Accent4 53" xfId="23929"/>
    <cellStyle name="Accent4 53 2" xfId="23931"/>
    <cellStyle name="Accent4 53 2 2" xfId="23935"/>
    <cellStyle name="Accent4 53 3" xfId="17647"/>
    <cellStyle name="Accent4 53_BSD2" xfId="23939"/>
    <cellStyle name="Accent4 54" xfId="23941"/>
    <cellStyle name="Accent4 54 2" xfId="23943"/>
    <cellStyle name="Accent4 54 2 2" xfId="23948"/>
    <cellStyle name="Accent4 54 3" xfId="23952"/>
    <cellStyle name="Accent4 54_BSD2" xfId="10395"/>
    <cellStyle name="Accent4 55" xfId="23972"/>
    <cellStyle name="Accent4 55 2" xfId="23974"/>
    <cellStyle name="Accent4 55 2 2" xfId="23979"/>
    <cellStyle name="Accent4 55 3" xfId="23982"/>
    <cellStyle name="Accent4 55_BSD2" xfId="23987"/>
    <cellStyle name="Accent4 56" xfId="23989"/>
    <cellStyle name="Accent4 56 2" xfId="23991"/>
    <cellStyle name="Accent4 56 2 2" xfId="23996"/>
    <cellStyle name="Accent4 56 3" xfId="23999"/>
    <cellStyle name="Accent4 56_BSD2" xfId="24002"/>
    <cellStyle name="Accent4 57" xfId="24004"/>
    <cellStyle name="Accent4 57 2" xfId="24006"/>
    <cellStyle name="Accent4 57 2 2" xfId="24011"/>
    <cellStyle name="Accent4 57 3" xfId="24014"/>
    <cellStyle name="Accent4 57_BSD2" xfId="6301"/>
    <cellStyle name="Accent4 58" xfId="24018"/>
    <cellStyle name="Accent4 58 2" xfId="24020"/>
    <cellStyle name="Accent4 58 2 2" xfId="24023"/>
    <cellStyle name="Accent4 58 3" xfId="24026"/>
    <cellStyle name="Accent4 58_BSD2" xfId="24029"/>
    <cellStyle name="Accent4 59" xfId="24031"/>
    <cellStyle name="Accent4 59 2" xfId="24033"/>
    <cellStyle name="Accent4 59 2 2" xfId="24040"/>
    <cellStyle name="Accent4 59 3" xfId="24043"/>
    <cellStyle name="Accent4 59_BSD2" xfId="17626"/>
    <cellStyle name="Accent4 6" xfId="17423"/>
    <cellStyle name="Accent4 6 2" xfId="8441"/>
    <cellStyle name="Accent4 6 2 2" xfId="24046"/>
    <cellStyle name="Accent4 6 3" xfId="24047"/>
    <cellStyle name="Accent4 6 3 2" xfId="24048"/>
    <cellStyle name="Accent4 6 4" xfId="24049"/>
    <cellStyle name="Accent4 6 4 2" xfId="24050"/>
    <cellStyle name="Accent4 6 5" xfId="24051"/>
    <cellStyle name="Accent4 6 6" xfId="24052"/>
    <cellStyle name="Accent4 6_Annexure" xfId="24054"/>
    <cellStyle name="Accent4 60" xfId="23971"/>
    <cellStyle name="Accent4 60 2" xfId="23973"/>
    <cellStyle name="Accent4 61" xfId="23988"/>
    <cellStyle name="Accent4 61 2" xfId="23990"/>
    <cellStyle name="Accent4 62" xfId="24003"/>
    <cellStyle name="Accent4 62 2" xfId="24005"/>
    <cellStyle name="Accent4 63" xfId="24017"/>
    <cellStyle name="Accent4 63 2" xfId="24019"/>
    <cellStyle name="Accent4 64" xfId="24030"/>
    <cellStyle name="Accent4 64 2" xfId="24032"/>
    <cellStyle name="Accent4 65" xfId="24057"/>
    <cellStyle name="Accent4 65 2" xfId="24059"/>
    <cellStyle name="Accent4 66" xfId="20989"/>
    <cellStyle name="Accent4 66 2" xfId="24063"/>
    <cellStyle name="Accent4 67" xfId="24067"/>
    <cellStyle name="Accent4 67 2" xfId="24070"/>
    <cellStyle name="Accent4 68" xfId="24074"/>
    <cellStyle name="Accent4 68 2" xfId="21051"/>
    <cellStyle name="Accent4 69" xfId="24077"/>
    <cellStyle name="Accent4 69 2" xfId="24080"/>
    <cellStyle name="Accent4 7" xfId="4869"/>
    <cellStyle name="Accent4 7 10" xfId="24082"/>
    <cellStyle name="Accent4 7 10 2" xfId="17723"/>
    <cellStyle name="Accent4 7 11" xfId="24084"/>
    <cellStyle name="Accent4 7 11 2" xfId="17874"/>
    <cellStyle name="Accent4 7 12" xfId="20491"/>
    <cellStyle name="Accent4 7 13" xfId="17989"/>
    <cellStyle name="Accent4 7 14" xfId="7234"/>
    <cellStyle name="Accent4 7 2" xfId="6218"/>
    <cellStyle name="Accent4 7 2 2" xfId="6223"/>
    <cellStyle name="Accent4 7 3" xfId="4891"/>
    <cellStyle name="Accent4 7 3 2" xfId="16570"/>
    <cellStyle name="Accent4 7 4" xfId="6097"/>
    <cellStyle name="Accent4 7 4 2" xfId="13822"/>
    <cellStyle name="Accent4 7 5" xfId="16585"/>
    <cellStyle name="Accent4 7 5 2" xfId="11102"/>
    <cellStyle name="Accent4 7 6" xfId="16592"/>
    <cellStyle name="Accent4 7 6 2" xfId="11269"/>
    <cellStyle name="Accent4 7 7" xfId="11394"/>
    <cellStyle name="Accent4 7 7 2" xfId="24085"/>
    <cellStyle name="Accent4 7 8" xfId="9307"/>
    <cellStyle name="Accent4 7 8 2" xfId="24086"/>
    <cellStyle name="Accent4 7 9" xfId="24087"/>
    <cellStyle name="Accent4 7 9 2" xfId="24090"/>
    <cellStyle name="Accent4 7_Annexure" xfId="4342"/>
    <cellStyle name="Accent4 70" xfId="24056"/>
    <cellStyle name="Accent4 70 2" xfId="24058"/>
    <cellStyle name="Accent4 71" xfId="20988"/>
    <cellStyle name="Accent4 71 2" xfId="24062"/>
    <cellStyle name="Accent4 72" xfId="24066"/>
    <cellStyle name="Accent4 72 2" xfId="24069"/>
    <cellStyle name="Accent4 73" xfId="24073"/>
    <cellStyle name="Accent4 73 2" xfId="21050"/>
    <cellStyle name="Accent4 74" xfId="24076"/>
    <cellStyle name="Accent4 74 2" xfId="24079"/>
    <cellStyle name="Accent4 75" xfId="24092"/>
    <cellStyle name="Accent4 75 2" xfId="24094"/>
    <cellStyle name="Accent4 76" xfId="19389"/>
    <cellStyle name="Accent4 76 2" xfId="24097"/>
    <cellStyle name="Accent4 77" xfId="24099"/>
    <cellStyle name="Accent4 77 2" xfId="24101"/>
    <cellStyle name="Accent4 78" xfId="24103"/>
    <cellStyle name="Accent4 78 2" xfId="5534"/>
    <cellStyle name="Accent4 79" xfId="24106"/>
    <cellStyle name="Accent4 79 2" xfId="14030"/>
    <cellStyle name="Accent4 8" xfId="24107"/>
    <cellStyle name="Accent4 8 2" xfId="8515"/>
    <cellStyle name="Accent4 8 2 2" xfId="15308"/>
    <cellStyle name="Accent4 8 3" xfId="16598"/>
    <cellStyle name="Accent4 8 3 2" xfId="16600"/>
    <cellStyle name="Accent4 8 4" xfId="16605"/>
    <cellStyle name="Accent4 8 5" xfId="9901"/>
    <cellStyle name="Accent4 8 6" xfId="5480"/>
    <cellStyle name="Accent4 8_BSD2" xfId="24109"/>
    <cellStyle name="Accent4 80" xfId="24091"/>
    <cellStyle name="Accent4 80 2" xfId="24093"/>
    <cellStyle name="Accent4 81" xfId="19388"/>
    <cellStyle name="Accent4 81 2" xfId="24096"/>
    <cellStyle name="Accent4 82" xfId="24098"/>
    <cellStyle name="Accent4 82 2" xfId="24100"/>
    <cellStyle name="Accent4 83" xfId="24102"/>
    <cellStyle name="Accent4 83 2" xfId="5533"/>
    <cellStyle name="Accent4 84" xfId="24105"/>
    <cellStyle name="Accent4 84 2" xfId="14029"/>
    <cellStyle name="Accent4 85" xfId="24111"/>
    <cellStyle name="Accent4 85 2" xfId="14059"/>
    <cellStyle name="Accent4 86" xfId="24113"/>
    <cellStyle name="Accent4 86 2" xfId="14082"/>
    <cellStyle name="Accent4 87" xfId="9948"/>
    <cellStyle name="Accent4 87 2" xfId="9953"/>
    <cellStyle name="Accent4 88" xfId="9961"/>
    <cellStyle name="Accent4 88 2" xfId="14100"/>
    <cellStyle name="Accent4 89" xfId="9967"/>
    <cellStyle name="Accent4 89 2" xfId="14110"/>
    <cellStyle name="Accent4 9" xfId="21291"/>
    <cellStyle name="Accent4 9 2" xfId="8556"/>
    <cellStyle name="Accent4 9 2 2" xfId="24120"/>
    <cellStyle name="Accent4 9 3" xfId="8203"/>
    <cellStyle name="Accent4 9 3 2" xfId="16612"/>
    <cellStyle name="Accent4 9 4" xfId="8209"/>
    <cellStyle name="Accent4 9 5" xfId="16622"/>
    <cellStyle name="Accent4 9 6" xfId="16626"/>
    <cellStyle name="Accent4 9_BSD2" xfId="24121"/>
    <cellStyle name="Accent5 10" xfId="24122"/>
    <cellStyle name="Accent5 10 2" xfId="24128"/>
    <cellStyle name="Accent5 10 2 2" xfId="24129"/>
    <cellStyle name="Accent5 10 3" xfId="24130"/>
    <cellStyle name="Accent5 10 3 2" xfId="24131"/>
    <cellStyle name="Accent5 10 4" xfId="24132"/>
    <cellStyle name="Accent5 10 5" xfId="24133"/>
    <cellStyle name="Accent5 10 6" xfId="24134"/>
    <cellStyle name="Accent5 10_BSD2" xfId="24139"/>
    <cellStyle name="Accent5 11" xfId="24140"/>
    <cellStyle name="Accent5 11 2" xfId="23178"/>
    <cellStyle name="Accent5 11 2 2" xfId="24142"/>
    <cellStyle name="Accent5 11 3" xfId="24143"/>
    <cellStyle name="Accent5 11 3 2" xfId="18808"/>
    <cellStyle name="Accent5 11 4" xfId="24144"/>
    <cellStyle name="Accent5 11 5" xfId="24145"/>
    <cellStyle name="Accent5 11 6" xfId="24146"/>
    <cellStyle name="Accent5 11_BSD2" xfId="24147"/>
    <cellStyle name="Accent5 12" xfId="24148"/>
    <cellStyle name="Accent5 12 2" xfId="24149"/>
    <cellStyle name="Accent5 12 2 2" xfId="24154"/>
    <cellStyle name="Accent5 12 3" xfId="16287"/>
    <cellStyle name="Accent5 12 3 2" xfId="21637"/>
    <cellStyle name="Accent5 12 4" xfId="24155"/>
    <cellStyle name="Accent5 12 5" xfId="24156"/>
    <cellStyle name="Accent5 12 6" xfId="24157"/>
    <cellStyle name="Accent5 12_BSD2" xfId="24158"/>
    <cellStyle name="Accent5 13" xfId="24159"/>
    <cellStyle name="Accent5 13 2" xfId="24160"/>
    <cellStyle name="Accent5 13 2 2" xfId="24161"/>
    <cellStyle name="Accent5 13 3" xfId="24162"/>
    <cellStyle name="Accent5 13 4" xfId="24164"/>
    <cellStyle name="Accent5 13 5" xfId="24166"/>
    <cellStyle name="Accent5 13_BSD2" xfId="8897"/>
    <cellStyle name="Accent5 14" xfId="24167"/>
    <cellStyle name="Accent5 14 2" xfId="24168"/>
    <cellStyle name="Accent5 14 2 2" xfId="24170"/>
    <cellStyle name="Accent5 14 3" xfId="24172"/>
    <cellStyle name="Accent5 14 4" xfId="24174"/>
    <cellStyle name="Accent5 14 5" xfId="24176"/>
    <cellStyle name="Accent5 14_BSD2" xfId="18164"/>
    <cellStyle name="Accent5 15" xfId="24182"/>
    <cellStyle name="Accent5 15 2" xfId="24184"/>
    <cellStyle name="Accent5 15 2 2" xfId="24186"/>
    <cellStyle name="Accent5 15 3" xfId="24188"/>
    <cellStyle name="Accent5 15_BSD2" xfId="24194"/>
    <cellStyle name="Accent5 16" xfId="24200"/>
    <cellStyle name="Accent5 16 2" xfId="24202"/>
    <cellStyle name="Accent5 16 2 2" xfId="24207"/>
    <cellStyle name="Accent5 16 3" xfId="24209"/>
    <cellStyle name="Accent5 16_BSD2" xfId="20161"/>
    <cellStyle name="Accent5 17" xfId="24213"/>
    <cellStyle name="Accent5 17 2" xfId="24219"/>
    <cellStyle name="Accent5 17 2 2" xfId="24221"/>
    <cellStyle name="Accent5 17 3" xfId="24227"/>
    <cellStyle name="Accent5 17_BSD2" xfId="24229"/>
    <cellStyle name="Accent5 18" xfId="18269"/>
    <cellStyle name="Accent5 18 2" xfId="24231"/>
    <cellStyle name="Accent5 18 2 2" xfId="4367"/>
    <cellStyle name="Accent5 18 3" xfId="24233"/>
    <cellStyle name="Accent5 18_BSD2" xfId="24236"/>
    <cellStyle name="Accent5 19" xfId="2731"/>
    <cellStyle name="Accent5 19 2" xfId="24238"/>
    <cellStyle name="Accent5 19 2 2" xfId="24241"/>
    <cellStyle name="Accent5 19 3" xfId="24243"/>
    <cellStyle name="Accent5 19_BSD2" xfId="18191"/>
    <cellStyle name="Accent5 2" xfId="1867"/>
    <cellStyle name="Accent5 2 10" xfId="12408"/>
    <cellStyle name="Accent5 2 10 2" xfId="24249"/>
    <cellStyle name="Accent5 2 11" xfId="12419"/>
    <cellStyle name="Accent5 2 12" xfId="24250"/>
    <cellStyle name="Accent5 2 2" xfId="1868"/>
    <cellStyle name="Accent5 2 2 2" xfId="24252"/>
    <cellStyle name="Accent5 2 2 2 2" xfId="24253"/>
    <cellStyle name="Accent5 2 2 3" xfId="12860"/>
    <cellStyle name="Accent5 2 2 3 2" xfId="10526"/>
    <cellStyle name="Accent5 2 2 4" xfId="12866"/>
    <cellStyle name="Accent5 2 2 5" xfId="12875"/>
    <cellStyle name="Accent5 2 2 6" xfId="24251"/>
    <cellStyle name="Accent5 2 3" xfId="17025"/>
    <cellStyle name="Accent5 2 3 2" xfId="17031"/>
    <cellStyle name="Accent5 2 3 3" xfId="13030"/>
    <cellStyle name="Accent5 2 3 4" xfId="11973"/>
    <cellStyle name="Accent5 2 3 5" xfId="13049"/>
    <cellStyle name="Accent5 2 4" xfId="17036"/>
    <cellStyle name="Accent5 2 4 2" xfId="12391"/>
    <cellStyle name="Accent5 2 4 2 2" xfId="12397"/>
    <cellStyle name="Accent5 2 4 3" xfId="8330"/>
    <cellStyle name="Accent5 2 4 4" xfId="8341"/>
    <cellStyle name="Accent5 2 4 5" xfId="4456"/>
    <cellStyle name="Accent5 2 4_BSD2" xfId="10182"/>
    <cellStyle name="Accent5 2 5" xfId="17039"/>
    <cellStyle name="Accent5 2 5 2" xfId="17043"/>
    <cellStyle name="Accent5 2 5 3" xfId="13316"/>
    <cellStyle name="Accent5 2 5 4" xfId="13347"/>
    <cellStyle name="Accent5 2 6" xfId="17047"/>
    <cellStyle name="Accent5 2 6 2" xfId="18507"/>
    <cellStyle name="Accent5 2 6 3" xfId="13405"/>
    <cellStyle name="Accent5 2 6 4" xfId="13435"/>
    <cellStyle name="Accent5 2 7" xfId="24255"/>
    <cellStyle name="Accent5 2 7 2" xfId="24256"/>
    <cellStyle name="Accent5 2 7 3" xfId="13458"/>
    <cellStyle name="Accent5 2 7 4" xfId="6637"/>
    <cellStyle name="Accent5 2 8" xfId="2690"/>
    <cellStyle name="Accent5 2 8 2" xfId="12074"/>
    <cellStyle name="Accent5 2 8 2 2" xfId="8142"/>
    <cellStyle name="Accent5 2 8 3" xfId="7833"/>
    <cellStyle name="Accent5 2 8 4" xfId="7838"/>
    <cellStyle name="Accent5 2 8 5" xfId="8096"/>
    <cellStyle name="Accent5 2 8_BSD2" xfId="24257"/>
    <cellStyle name="Accent5 2 9" xfId="2881"/>
    <cellStyle name="Accent5 2 9 2" xfId="12830"/>
    <cellStyle name="Accent5 2 9 3" xfId="13020"/>
    <cellStyle name="Accent5 2 9 4" xfId="8320"/>
    <cellStyle name="Accent5 20" xfId="24181"/>
    <cellStyle name="Accent5 20 2" xfId="24183"/>
    <cellStyle name="Accent5 20 2 2" xfId="24185"/>
    <cellStyle name="Accent5 20 3" xfId="24187"/>
    <cellStyle name="Accent5 20_BSD2" xfId="24193"/>
    <cellStyle name="Accent5 21" xfId="24199"/>
    <cellStyle name="Accent5 21 2" xfId="24201"/>
    <cellStyle name="Accent5 21 2 2" xfId="24206"/>
    <cellStyle name="Accent5 21 3" xfId="24208"/>
    <cellStyle name="Accent5 21_BSD2" xfId="20160"/>
    <cellStyle name="Accent5 22" xfId="24212"/>
    <cellStyle name="Accent5 22 2" xfId="24218"/>
    <cellStyle name="Accent5 22 2 2" xfId="24220"/>
    <cellStyle name="Accent5 22 3" xfId="24226"/>
    <cellStyle name="Accent5 22_BSD2" xfId="24228"/>
    <cellStyle name="Accent5 23" xfId="18268"/>
    <cellStyle name="Accent5 23 2" xfId="24230"/>
    <cellStyle name="Accent5 23 2 2" xfId="4366"/>
    <cellStyle name="Accent5 23 3" xfId="24232"/>
    <cellStyle name="Accent5 23_BSD2" xfId="24235"/>
    <cellStyle name="Accent5 24" xfId="2730"/>
    <cellStyle name="Accent5 24 2" xfId="24237"/>
    <cellStyle name="Accent5 24 2 2" xfId="24240"/>
    <cellStyle name="Accent5 24 3" xfId="24242"/>
    <cellStyle name="Accent5 24_BSD2" xfId="18190"/>
    <cellStyle name="Accent5 25" xfId="24259"/>
    <cellStyle name="Accent5 25 2" xfId="3778"/>
    <cellStyle name="Accent5 25 2 2" xfId="6243"/>
    <cellStyle name="Accent5 25 3" xfId="4221"/>
    <cellStyle name="Accent5 25_BSD2" xfId="24267"/>
    <cellStyle name="Accent5 26" xfId="24269"/>
    <cellStyle name="Accent5 26 2" xfId="24272"/>
    <cellStyle name="Accent5 26 2 2" xfId="24275"/>
    <cellStyle name="Accent5 26 3" xfId="24277"/>
    <cellStyle name="Accent5 26_BSD2" xfId="24280"/>
    <cellStyle name="Accent5 27" xfId="24282"/>
    <cellStyle name="Accent5 27 2" xfId="24284"/>
    <cellStyle name="Accent5 27 2 2" xfId="24289"/>
    <cellStyle name="Accent5 27 3" xfId="24291"/>
    <cellStyle name="Accent5 27_BSD2" xfId="24293"/>
    <cellStyle name="Accent5 28" xfId="24296"/>
    <cellStyle name="Accent5 28 2" xfId="14980"/>
    <cellStyle name="Accent5 28 2 2" xfId="24298"/>
    <cellStyle name="Accent5 28 3" xfId="24300"/>
    <cellStyle name="Accent5 28_BSD2" xfId="24304"/>
    <cellStyle name="Accent5 29" xfId="24306"/>
    <cellStyle name="Accent5 29 2" xfId="24308"/>
    <cellStyle name="Accent5 29 2 2" xfId="24310"/>
    <cellStyle name="Accent5 29 3" xfId="24312"/>
    <cellStyle name="Accent5 29_BSD2" xfId="18228"/>
    <cellStyle name="Accent5 3" xfId="617"/>
    <cellStyle name="Accent5 3 2" xfId="24314"/>
    <cellStyle name="Accent5 3 2 2" xfId="24317"/>
    <cellStyle name="Accent5 3 2 3" xfId="14003"/>
    <cellStyle name="Accent5 3 3" xfId="17048"/>
    <cellStyle name="Accent5 3 3 2" xfId="17055"/>
    <cellStyle name="Accent5 3 3 3" xfId="13509"/>
    <cellStyle name="Accent5 3 4" xfId="4963"/>
    <cellStyle name="Accent5 3 4 2" xfId="14593"/>
    <cellStyle name="Accent5 3 5" xfId="4971"/>
    <cellStyle name="Accent5 3 6" xfId="17066"/>
    <cellStyle name="Accent5 3_Annexure" xfId="21431"/>
    <cellStyle name="Accent5 30" xfId="24258"/>
    <cellStyle name="Accent5 30 2" xfId="3777"/>
    <cellStyle name="Accent5 30 2 2" xfId="6242"/>
    <cellStyle name="Accent5 30 3" xfId="4220"/>
    <cellStyle name="Accent5 30_BSD2" xfId="24266"/>
    <cellStyle name="Accent5 31" xfId="24268"/>
    <cellStyle name="Accent5 31 2" xfId="24271"/>
    <cellStyle name="Accent5 31 2 2" xfId="24274"/>
    <cellStyle name="Accent5 31 3" xfId="24276"/>
    <cellStyle name="Accent5 31_BSD2" xfId="24279"/>
    <cellStyle name="Accent5 32" xfId="24281"/>
    <cellStyle name="Accent5 32 2" xfId="24283"/>
    <cellStyle name="Accent5 32 2 2" xfId="24288"/>
    <cellStyle name="Accent5 32 3" xfId="24290"/>
    <cellStyle name="Accent5 32_BSD2" xfId="24292"/>
    <cellStyle name="Accent5 33" xfId="24295"/>
    <cellStyle name="Accent5 33 2" xfId="14979"/>
    <cellStyle name="Accent5 33 2 2" xfId="24297"/>
    <cellStyle name="Accent5 33 3" xfId="24299"/>
    <cellStyle name="Accent5 33_BSD2" xfId="24303"/>
    <cellStyle name="Accent5 34" xfId="24305"/>
    <cellStyle name="Accent5 34 2" xfId="24307"/>
    <cellStyle name="Accent5 34 2 2" xfId="24309"/>
    <cellStyle name="Accent5 34 3" xfId="24311"/>
    <cellStyle name="Accent5 34_BSD2" xfId="18227"/>
    <cellStyle name="Accent5 35" xfId="21023"/>
    <cellStyle name="Accent5 35 2" xfId="24321"/>
    <cellStyle name="Accent5 35 2 2" xfId="24326"/>
    <cellStyle name="Accent5 35 3" xfId="24330"/>
    <cellStyle name="Accent5 35_BSD2" xfId="24336"/>
    <cellStyle name="Accent5 36" xfId="24338"/>
    <cellStyle name="Accent5 36 2" xfId="24341"/>
    <cellStyle name="Accent5 36 2 2" xfId="24344"/>
    <cellStyle name="Accent5 36 3" xfId="24347"/>
    <cellStyle name="Accent5 36_BSD2" xfId="24350"/>
    <cellStyle name="Accent5 37" xfId="10023"/>
    <cellStyle name="Accent5 37 2" xfId="10031"/>
    <cellStyle name="Accent5 37 2 2" xfId="23322"/>
    <cellStyle name="Accent5 37 3" xfId="4354"/>
    <cellStyle name="Accent5 37_BSD2" xfId="24352"/>
    <cellStyle name="Accent5 38" xfId="10035"/>
    <cellStyle name="Accent5 38 2" xfId="5222"/>
    <cellStyle name="Accent5 38 2 2" xfId="24354"/>
    <cellStyle name="Accent5 38 3" xfId="3850"/>
    <cellStyle name="Accent5 38_BSD2" xfId="24356"/>
    <cellStyle name="Accent5 39" xfId="10043"/>
    <cellStyle name="Accent5 39 2" xfId="24358"/>
    <cellStyle name="Accent5 39 2 2" xfId="24360"/>
    <cellStyle name="Accent5 39 3" xfId="24362"/>
    <cellStyle name="Accent5 39_BSD2" xfId="18256"/>
    <cellStyle name="Accent5 4" xfId="620"/>
    <cellStyle name="Accent5 4 2" xfId="17463"/>
    <cellStyle name="Accent5 4 2 2" xfId="24367"/>
    <cellStyle name="Accent5 4 3" xfId="17067"/>
    <cellStyle name="Accent5 4 3 2" xfId="17076"/>
    <cellStyle name="Accent5 4 4" xfId="17083"/>
    <cellStyle name="Accent5 4 4 2" xfId="14633"/>
    <cellStyle name="Accent5 4 5" xfId="17091"/>
    <cellStyle name="Accent5 4 6" xfId="17093"/>
    <cellStyle name="Accent5 4 7" xfId="17460"/>
    <cellStyle name="Accent5 4_Annexure" xfId="13917"/>
    <cellStyle name="Accent5 40" xfId="21022"/>
    <cellStyle name="Accent5 40 2" xfId="24320"/>
    <cellStyle name="Accent5 40 2 2" xfId="24325"/>
    <cellStyle name="Accent5 40 3" xfId="24329"/>
    <cellStyle name="Accent5 40_BSD2" xfId="24335"/>
    <cellStyle name="Accent5 41" xfId="24337"/>
    <cellStyle name="Accent5 41 2" xfId="24340"/>
    <cellStyle name="Accent5 41 2 2" xfId="24343"/>
    <cellStyle name="Accent5 41 3" xfId="24346"/>
    <cellStyle name="Accent5 41_BSD2" xfId="24349"/>
    <cellStyle name="Accent5 42" xfId="10022"/>
    <cellStyle name="Accent5 42 2" xfId="10030"/>
    <cellStyle name="Accent5 42 2 2" xfId="23321"/>
    <cellStyle name="Accent5 42 3" xfId="4353"/>
    <cellStyle name="Accent5 42_BSD2" xfId="24351"/>
    <cellStyle name="Accent5 43" xfId="10034"/>
    <cellStyle name="Accent5 43 2" xfId="5221"/>
    <cellStyle name="Accent5 43 2 2" xfId="24353"/>
    <cellStyle name="Accent5 43 3" xfId="3849"/>
    <cellStyle name="Accent5 43_BSD2" xfId="24355"/>
    <cellStyle name="Accent5 44" xfId="10042"/>
    <cellStyle name="Accent5 44 2" xfId="24357"/>
    <cellStyle name="Accent5 44 2 2" xfId="24359"/>
    <cellStyle name="Accent5 44 3" xfId="24361"/>
    <cellStyle name="Accent5 44_BSD2" xfId="18255"/>
    <cellStyle name="Accent5 45" xfId="24370"/>
    <cellStyle name="Accent5 45 2" xfId="24372"/>
    <cellStyle name="Accent5 45 2 2" xfId="24374"/>
    <cellStyle name="Accent5 45 3" xfId="15625"/>
    <cellStyle name="Accent5 45_BSD2" xfId="24378"/>
    <cellStyle name="Accent5 46" xfId="24380"/>
    <cellStyle name="Accent5 46 2" xfId="24382"/>
    <cellStyle name="Accent5 46 2 2" xfId="24387"/>
    <cellStyle name="Accent5 46 3" xfId="15644"/>
    <cellStyle name="Accent5 46_BSD2" xfId="24392"/>
    <cellStyle name="Accent5 47" xfId="24394"/>
    <cellStyle name="Accent5 47 2" xfId="24396"/>
    <cellStyle name="Accent5 47 2 2" xfId="24398"/>
    <cellStyle name="Accent5 47 3" xfId="15650"/>
    <cellStyle name="Accent5 47_BSD2" xfId="24400"/>
    <cellStyle name="Accent5 48" xfId="24402"/>
    <cellStyle name="Accent5 48 2" xfId="24405"/>
    <cellStyle name="Accent5 48 2 2" xfId="24408"/>
    <cellStyle name="Accent5 48 3" xfId="16577"/>
    <cellStyle name="Accent5 48_BSD2" xfId="24410"/>
    <cellStyle name="Accent5 49" xfId="24412"/>
    <cellStyle name="Accent5 49 2" xfId="24416"/>
    <cellStyle name="Accent5 49 2 2" xfId="24419"/>
    <cellStyle name="Accent5 49 3" xfId="24422"/>
    <cellStyle name="Accent5 49_BSD2" xfId="18332"/>
    <cellStyle name="Accent5 5" xfId="17466"/>
    <cellStyle name="Accent5 5 2" xfId="17469"/>
    <cellStyle name="Accent5 5 2 2" xfId="24423"/>
    <cellStyle name="Accent5 5 3" xfId="17107"/>
    <cellStyle name="Accent5 5 3 2" xfId="17110"/>
    <cellStyle name="Accent5 5 4" xfId="17118"/>
    <cellStyle name="Accent5 5 4 2" xfId="14672"/>
    <cellStyle name="Accent5 5 5" xfId="17122"/>
    <cellStyle name="Accent5 5 6" xfId="17128"/>
    <cellStyle name="Accent5 5_Annexure" xfId="24427"/>
    <cellStyle name="Accent5 50" xfId="24369"/>
    <cellStyle name="Accent5 50 2" xfId="24371"/>
    <cellStyle name="Accent5 50 2 2" xfId="24373"/>
    <cellStyle name="Accent5 50 3" xfId="15624"/>
    <cellStyle name="Accent5 50_BSD2" xfId="24377"/>
    <cellStyle name="Accent5 51" xfId="24379"/>
    <cellStyle name="Accent5 51 2" xfId="24381"/>
    <cellStyle name="Accent5 51 2 2" xfId="24386"/>
    <cellStyle name="Accent5 51 3" xfId="15643"/>
    <cellStyle name="Accent5 51_BSD2" xfId="24391"/>
    <cellStyle name="Accent5 52" xfId="24393"/>
    <cellStyle name="Accent5 52 2" xfId="24395"/>
    <cellStyle name="Accent5 52 2 2" xfId="24397"/>
    <cellStyle name="Accent5 52 3" xfId="15649"/>
    <cellStyle name="Accent5 52_BSD2" xfId="24399"/>
    <cellStyle name="Accent5 53" xfId="24401"/>
    <cellStyle name="Accent5 53 2" xfId="24404"/>
    <cellStyle name="Accent5 53 2 2" xfId="24407"/>
    <cellStyle name="Accent5 53 3" xfId="16576"/>
    <cellStyle name="Accent5 53_BSD2" xfId="24409"/>
    <cellStyle name="Accent5 54" xfId="24411"/>
    <cellStyle name="Accent5 54 2" xfId="24415"/>
    <cellStyle name="Accent5 54 2 2" xfId="24418"/>
    <cellStyle name="Accent5 54 3" xfId="24421"/>
    <cellStyle name="Accent5 54_BSD2" xfId="18331"/>
    <cellStyle name="Accent5 55" xfId="24429"/>
    <cellStyle name="Accent5 55 2" xfId="24433"/>
    <cellStyle name="Accent5 55 2 2" xfId="24434"/>
    <cellStyle name="Accent5 55 3" xfId="24437"/>
    <cellStyle name="Accent5 55_BSD2" xfId="24441"/>
    <cellStyle name="Accent5 56" xfId="24443"/>
    <cellStyle name="Accent5 56 2" xfId="24447"/>
    <cellStyle name="Accent5 56 2 2" xfId="24448"/>
    <cellStyle name="Accent5 56 3" xfId="24451"/>
    <cellStyle name="Accent5 56_BSD2" xfId="24453"/>
    <cellStyle name="Accent5 57" xfId="24455"/>
    <cellStyle name="Accent5 57 2" xfId="24458"/>
    <cellStyle name="Accent5 57 2 2" xfId="24459"/>
    <cellStyle name="Accent5 57 3" xfId="24462"/>
    <cellStyle name="Accent5 57_BSD2" xfId="24463"/>
    <cellStyle name="Accent5 58" xfId="16968"/>
    <cellStyle name="Accent5 58 2" xfId="16973"/>
    <cellStyle name="Accent5 58 2 2" xfId="24464"/>
    <cellStyle name="Accent5 58 3" xfId="24466"/>
    <cellStyle name="Accent5 58_BSD2" xfId="24467"/>
    <cellStyle name="Accent5 59" xfId="13463"/>
    <cellStyle name="Accent5 59 2" xfId="13471"/>
    <cellStyle name="Accent5 59 2 2" xfId="24468"/>
    <cellStyle name="Accent5 59 3" xfId="24471"/>
    <cellStyle name="Accent5 59_BSD2" xfId="18359"/>
    <cellStyle name="Accent5 6" xfId="17472"/>
    <cellStyle name="Accent5 6 2" xfId="24473"/>
    <cellStyle name="Accent5 6 2 2" xfId="24478"/>
    <cellStyle name="Accent5 6 3" xfId="17137"/>
    <cellStyle name="Accent5 6 3 2" xfId="17145"/>
    <cellStyle name="Accent5 6 4" xfId="17159"/>
    <cellStyle name="Accent5 6 4 2" xfId="14751"/>
    <cellStyle name="Accent5 6 5" xfId="17161"/>
    <cellStyle name="Accent5 6 6" xfId="6368"/>
    <cellStyle name="Accent5 6_Annexure" xfId="24479"/>
    <cellStyle name="Accent5 60" xfId="24428"/>
    <cellStyle name="Accent5 60 2" xfId="24432"/>
    <cellStyle name="Accent5 61" xfId="24442"/>
    <cellStyle name="Accent5 61 2" xfId="24446"/>
    <cellStyle name="Accent5 62" xfId="24454"/>
    <cellStyle name="Accent5 62 2" xfId="24457"/>
    <cellStyle name="Accent5 63" xfId="16967"/>
    <cellStyle name="Accent5 63 2" xfId="16972"/>
    <cellStyle name="Accent5 64" xfId="13462"/>
    <cellStyle name="Accent5 64 2" xfId="13470"/>
    <cellStyle name="Accent5 65" xfId="13480"/>
    <cellStyle name="Accent5 65 2" xfId="13488"/>
    <cellStyle name="Accent5 66" xfId="13497"/>
    <cellStyle name="Accent5 66 2" xfId="24481"/>
    <cellStyle name="Accent5 67" xfId="13597"/>
    <cellStyle name="Accent5 67 2" xfId="24485"/>
    <cellStyle name="Accent5 68" xfId="18276"/>
    <cellStyle name="Accent5 68 2" xfId="21061"/>
    <cellStyle name="Accent5 69" xfId="24487"/>
    <cellStyle name="Accent5 69 2" xfId="24489"/>
    <cellStyle name="Accent5 7" xfId="24490"/>
    <cellStyle name="Accent5 7 10" xfId="11914"/>
    <cellStyle name="Accent5 7 10 2" xfId="24492"/>
    <cellStyle name="Accent5 7 11" xfId="4088"/>
    <cellStyle name="Accent5 7 11 2" xfId="24495"/>
    <cellStyle name="Accent5 7 12" xfId="11919"/>
    <cellStyle name="Accent5 7 13" xfId="11929"/>
    <cellStyle name="Accent5 7 14" xfId="7253"/>
    <cellStyle name="Accent5 7 2" xfId="17331"/>
    <cellStyle name="Accent5 7 2 2" xfId="24496"/>
    <cellStyle name="Accent5 7 3" xfId="17202"/>
    <cellStyle name="Accent5 7 3 2" xfId="17208"/>
    <cellStyle name="Accent5 7 4" xfId="17220"/>
    <cellStyle name="Accent5 7 4 2" xfId="14800"/>
    <cellStyle name="Accent5 7 5" xfId="17224"/>
    <cellStyle name="Accent5 7 5 2" xfId="17227"/>
    <cellStyle name="Accent5 7 6" xfId="17229"/>
    <cellStyle name="Accent5 7 6 2" xfId="18529"/>
    <cellStyle name="Accent5 7 7" xfId="24502"/>
    <cellStyle name="Accent5 7 7 2" xfId="24503"/>
    <cellStyle name="Accent5 7 8" xfId="24508"/>
    <cellStyle name="Accent5 7 8 2" xfId="24514"/>
    <cellStyle name="Accent5 7 9" xfId="24519"/>
    <cellStyle name="Accent5 7 9 2" xfId="24520"/>
    <cellStyle name="Accent5 7_Annexure" xfId="17510"/>
    <cellStyle name="Accent5 70" xfId="13479"/>
    <cellStyle name="Accent5 70 2" xfId="13487"/>
    <cellStyle name="Accent5 71" xfId="13496"/>
    <cellStyle name="Accent5 71 2" xfId="24480"/>
    <cellStyle name="Accent5 72" xfId="13596"/>
    <cellStyle name="Accent5 72 2" xfId="24484"/>
    <cellStyle name="Accent5 73" xfId="18275"/>
    <cellStyle name="Accent5 73 2" xfId="21060"/>
    <cellStyle name="Accent5 74" xfId="24486"/>
    <cellStyle name="Accent5 74 2" xfId="24488"/>
    <cellStyle name="Accent5 75" xfId="24522"/>
    <cellStyle name="Accent5 75 2" xfId="24524"/>
    <cellStyle name="Accent5 76" xfId="24526"/>
    <cellStyle name="Accent5 76 2" xfId="24528"/>
    <cellStyle name="Accent5 77" xfId="24530"/>
    <cellStyle name="Accent5 77 2" xfId="24532"/>
    <cellStyle name="Accent5 78" xfId="24535"/>
    <cellStyle name="Accent5 78 2" xfId="15081"/>
    <cellStyle name="Accent5 79" xfId="3017"/>
    <cellStyle name="Accent5 79 2" xfId="6010"/>
    <cellStyle name="Accent5 8" xfId="24536"/>
    <cellStyle name="Accent5 8 2" xfId="24539"/>
    <cellStyle name="Accent5 8 2 2" xfId="24540"/>
    <cellStyle name="Accent5 8 3" xfId="15875"/>
    <cellStyle name="Accent5 8 3 2" xfId="17240"/>
    <cellStyle name="Accent5 8 4" xfId="17248"/>
    <cellStyle name="Accent5 8 5" xfId="9908"/>
    <cellStyle name="Accent5 8 6" xfId="7390"/>
    <cellStyle name="Accent5 8_BSD2" xfId="13997"/>
    <cellStyle name="Accent5 80" xfId="24521"/>
    <cellStyle name="Accent5 80 2" xfId="24523"/>
    <cellStyle name="Accent5 81" xfId="24525"/>
    <cellStyle name="Accent5 81 2" xfId="24527"/>
    <cellStyle name="Accent5 82" xfId="24529"/>
    <cellStyle name="Accent5 82 2" xfId="24531"/>
    <cellStyle name="Accent5 83" xfId="24534"/>
    <cellStyle name="Accent5 83 2" xfId="15080"/>
    <cellStyle name="Accent5 84" xfId="3016"/>
    <cellStyle name="Accent5 84 2" xfId="6009"/>
    <cellStyle name="Accent5 85" xfId="6482"/>
    <cellStyle name="Accent5 85 2" xfId="2816"/>
    <cellStyle name="Accent5 86" xfId="11334"/>
    <cellStyle name="Accent5 86 2" xfId="24541"/>
    <cellStyle name="Accent5 87" xfId="5538"/>
    <cellStyle name="Accent5 87 2" xfId="5561"/>
    <cellStyle name="Accent5 88" xfId="3960"/>
    <cellStyle name="Accent5 88 2" xfId="24543"/>
    <cellStyle name="Accent5 89" xfId="3932"/>
    <cellStyle name="Accent5 89 2" xfId="24544"/>
    <cellStyle name="Accent5 9" xfId="24550"/>
    <cellStyle name="Accent5 9 2" xfId="24557"/>
    <cellStyle name="Accent5 9 2 2" xfId="6208"/>
    <cellStyle name="Accent5 9 3" xfId="8279"/>
    <cellStyle name="Accent5 9 3 2" xfId="17260"/>
    <cellStyle name="Accent5 9 4" xfId="8294"/>
    <cellStyle name="Accent5 9 5" xfId="17269"/>
    <cellStyle name="Accent5 9 6" xfId="17271"/>
    <cellStyle name="Accent5 9_BSD2" xfId="24558"/>
    <cellStyle name="Accent6 10" xfId="24559"/>
    <cellStyle name="Accent6 10 2" xfId="13717"/>
    <cellStyle name="Accent6 10 2 2" xfId="13723"/>
    <cellStyle name="Accent6 10 3" xfId="13730"/>
    <cellStyle name="Accent6 10 3 2" xfId="13736"/>
    <cellStyle name="Accent6 10 4" xfId="13743"/>
    <cellStyle name="Accent6 10 5" xfId="13750"/>
    <cellStyle name="Accent6 10 6" xfId="13760"/>
    <cellStyle name="Accent6 10_BSD2" xfId="24564"/>
    <cellStyle name="Accent6 11" xfId="21681"/>
    <cellStyle name="Accent6 11 2" xfId="23192"/>
    <cellStyle name="Accent6 11 2 2" xfId="24565"/>
    <cellStyle name="Accent6 11 3" xfId="24569"/>
    <cellStyle name="Accent6 11 3 2" xfId="24570"/>
    <cellStyle name="Accent6 11 4" xfId="24574"/>
    <cellStyle name="Accent6 11 5" xfId="24577"/>
    <cellStyle name="Accent6 11 6" xfId="24580"/>
    <cellStyle name="Accent6 11_BSD2" xfId="5197"/>
    <cellStyle name="Accent6 12" xfId="24581"/>
    <cellStyle name="Accent6 12 2" xfId="24582"/>
    <cellStyle name="Accent6 12 2 2" xfId="6451"/>
    <cellStyle name="Accent6 12 3" xfId="24585"/>
    <cellStyle name="Accent6 12 3 2" xfId="24586"/>
    <cellStyle name="Accent6 12 4" xfId="24591"/>
    <cellStyle name="Accent6 12 5" xfId="24596"/>
    <cellStyle name="Accent6 12 6" xfId="14054"/>
    <cellStyle name="Accent6 12_BSD2" xfId="24597"/>
    <cellStyle name="Accent6 13" xfId="24599"/>
    <cellStyle name="Accent6 13 2" xfId="24600"/>
    <cellStyle name="Accent6 13 2 2" xfId="24601"/>
    <cellStyle name="Accent6 13 3" xfId="24603"/>
    <cellStyle name="Accent6 13 4" xfId="24605"/>
    <cellStyle name="Accent6 13 5" xfId="24608"/>
    <cellStyle name="Accent6 13_BSD2" xfId="24609"/>
    <cellStyle name="Accent6 14" xfId="8020"/>
    <cellStyle name="Accent6 14 2" xfId="14278"/>
    <cellStyle name="Accent6 14 2 2" xfId="14285"/>
    <cellStyle name="Accent6 14 3" xfId="14302"/>
    <cellStyle name="Accent6 14 4" xfId="14329"/>
    <cellStyle name="Accent6 14 5" xfId="14386"/>
    <cellStyle name="Accent6 14_BSD2" xfId="24612"/>
    <cellStyle name="Accent6 15" xfId="24617"/>
    <cellStyle name="Accent6 15 2" xfId="15214"/>
    <cellStyle name="Accent6 15 2 2" xfId="6067"/>
    <cellStyle name="Accent6 15 3" xfId="15220"/>
    <cellStyle name="Accent6 15_BSD2" xfId="12514"/>
    <cellStyle name="Accent6 16" xfId="9582"/>
    <cellStyle name="Accent6 16 2" xfId="24624"/>
    <cellStyle name="Accent6 16 2 2" xfId="24626"/>
    <cellStyle name="Accent6 16 3" xfId="24631"/>
    <cellStyle name="Accent6 16_BSD2" xfId="18316"/>
    <cellStyle name="Accent6 17" xfId="6780"/>
    <cellStyle name="Accent6 17 2" xfId="24637"/>
    <cellStyle name="Accent6 17 2 2" xfId="24639"/>
    <cellStyle name="Accent6 17 3" xfId="24643"/>
    <cellStyle name="Accent6 17_BSD2" xfId="24648"/>
    <cellStyle name="Accent6 18" xfId="6785"/>
    <cellStyle name="Accent6 18 2" xfId="24653"/>
    <cellStyle name="Accent6 18 2 2" xfId="6996"/>
    <cellStyle name="Accent6 18 3" xfId="24657"/>
    <cellStyle name="Accent6 18_BSD2" xfId="24661"/>
    <cellStyle name="Accent6 19" xfId="24663"/>
    <cellStyle name="Accent6 19 2" xfId="15819"/>
    <cellStyle name="Accent6 19 2 2" xfId="15825"/>
    <cellStyle name="Accent6 19 3" xfId="15885"/>
    <cellStyle name="Accent6 19_BSD2" xfId="24667"/>
    <cellStyle name="Accent6 2" xfId="663"/>
    <cellStyle name="Accent6 2 10" xfId="12865"/>
    <cellStyle name="Accent6 2 10 2" xfId="10981"/>
    <cellStyle name="Accent6 2 11" xfId="12881"/>
    <cellStyle name="Accent6 2 12" xfId="12893"/>
    <cellStyle name="Accent6 2 2" xfId="823"/>
    <cellStyle name="Accent6 2 2 2" xfId="24672"/>
    <cellStyle name="Accent6 2 2 2 2" xfId="21101"/>
    <cellStyle name="Accent6 2 2 3" xfId="24673"/>
    <cellStyle name="Accent6 2 2 3 2" xfId="21138"/>
    <cellStyle name="Accent6 2 2 4" xfId="24674"/>
    <cellStyle name="Accent6 2 2 5" xfId="24675"/>
    <cellStyle name="Accent6 2 2 6" xfId="24677"/>
    <cellStyle name="Accent6 2 2 7" xfId="24671"/>
    <cellStyle name="Accent6 2 3" xfId="24679"/>
    <cellStyle name="Accent6 2 3 2" xfId="24680"/>
    <cellStyle name="Accent6 2 3 3" xfId="15236"/>
    <cellStyle name="Accent6 2 3 4" xfId="15240"/>
    <cellStyle name="Accent6 2 3 5" xfId="2781"/>
    <cellStyle name="Accent6 2 4" xfId="24682"/>
    <cellStyle name="Accent6 2 4 2" xfId="24683"/>
    <cellStyle name="Accent6 2 4 2 2" xfId="15604"/>
    <cellStyle name="Accent6 2 4 3" xfId="9259"/>
    <cellStyle name="Accent6 2 4 4" xfId="24684"/>
    <cellStyle name="Accent6 2 4 5" xfId="24685"/>
    <cellStyle name="Accent6 2 4_BSD2" xfId="3081"/>
    <cellStyle name="Accent6 2 5" xfId="24686"/>
    <cellStyle name="Accent6 2 5 2" xfId="24688"/>
    <cellStyle name="Accent6 2 5 3" xfId="15252"/>
    <cellStyle name="Accent6 2 5 4" xfId="24689"/>
    <cellStyle name="Accent6 2 6" xfId="24690"/>
    <cellStyle name="Accent6 2 6 2" xfId="18636"/>
    <cellStyle name="Accent6 2 6 3" xfId="24691"/>
    <cellStyle name="Accent6 2 6 4" xfId="24694"/>
    <cellStyle name="Accent6 2 7" xfId="24699"/>
    <cellStyle name="Accent6 2 7 2" xfId="24700"/>
    <cellStyle name="Accent6 2 7 3" xfId="24701"/>
    <cellStyle name="Accent6 2 7 4" xfId="24702"/>
    <cellStyle name="Accent6 2 8" xfId="24707"/>
    <cellStyle name="Accent6 2 8 2" xfId="24711"/>
    <cellStyle name="Accent6 2 8 2 2" xfId="8742"/>
    <cellStyle name="Accent6 2 8 3" xfId="24712"/>
    <cellStyle name="Accent6 2 8 4" xfId="24713"/>
    <cellStyle name="Accent6 2 8 5" xfId="8352"/>
    <cellStyle name="Accent6 2 8_BSD2" xfId="24714"/>
    <cellStyle name="Accent6 2 9" xfId="24719"/>
    <cellStyle name="Accent6 2 9 2" xfId="24720"/>
    <cellStyle name="Accent6 2 9 3" xfId="19336"/>
    <cellStyle name="Accent6 2 9 4" xfId="24721"/>
    <cellStyle name="Accent6 20" xfId="24616"/>
    <cellStyle name="Accent6 20 2" xfId="15213"/>
    <cellStyle name="Accent6 20 2 2" xfId="6066"/>
    <cellStyle name="Accent6 20 3" xfId="15219"/>
    <cellStyle name="Accent6 20_BSD2" xfId="12513"/>
    <cellStyle name="Accent6 21" xfId="9581"/>
    <cellStyle name="Accent6 21 2" xfId="24623"/>
    <cellStyle name="Accent6 21 2 2" xfId="24625"/>
    <cellStyle name="Accent6 21 3" xfId="24630"/>
    <cellStyle name="Accent6 21_BSD2" xfId="18315"/>
    <cellStyle name="Accent6 22" xfId="6779"/>
    <cellStyle name="Accent6 22 2" xfId="24636"/>
    <cellStyle name="Accent6 22 2 2" xfId="24638"/>
    <cellStyle name="Accent6 22 3" xfId="24642"/>
    <cellStyle name="Accent6 22_BSD2" xfId="24647"/>
    <cellStyle name="Accent6 23" xfId="6784"/>
    <cellStyle name="Accent6 23 2" xfId="24652"/>
    <cellStyle name="Accent6 23 2 2" xfId="6995"/>
    <cellStyle name="Accent6 23 3" xfId="24656"/>
    <cellStyle name="Accent6 23_BSD2" xfId="24660"/>
    <cellStyle name="Accent6 24" xfId="24662"/>
    <cellStyle name="Accent6 24 2" xfId="15818"/>
    <cellStyle name="Accent6 24 2 2" xfId="15824"/>
    <cellStyle name="Accent6 24 3" xfId="15884"/>
    <cellStyle name="Accent6 24_BSD2" xfId="24666"/>
    <cellStyle name="Accent6 25" xfId="24723"/>
    <cellStyle name="Accent6 25 2" xfId="16537"/>
    <cellStyle name="Accent6 25 2 2" xfId="5033"/>
    <cellStyle name="Accent6 25 3" xfId="16545"/>
    <cellStyle name="Accent6 25_BSD2" xfId="24727"/>
    <cellStyle name="Accent6 26" xfId="24729"/>
    <cellStyle name="Accent6 26 2" xfId="24735"/>
    <cellStyle name="Accent6 26 2 2" xfId="7153"/>
    <cellStyle name="Accent6 26 3" xfId="24737"/>
    <cellStyle name="Accent6 26_BSD2" xfId="24745"/>
    <cellStyle name="Accent6 27" xfId="24749"/>
    <cellStyle name="Accent6 27 2" xfId="24754"/>
    <cellStyle name="Accent6 27 2 2" xfId="7185"/>
    <cellStyle name="Accent6 27 3" xfId="24758"/>
    <cellStyle name="Accent6 27_BSD2" xfId="19363"/>
    <cellStyle name="Accent6 28" xfId="24760"/>
    <cellStyle name="Accent6 28 2" xfId="24762"/>
    <cellStyle name="Accent6 28 2 2" xfId="5318"/>
    <cellStyle name="Accent6 28 3" xfId="18578"/>
    <cellStyle name="Accent6 28_BSD2" xfId="19709"/>
    <cellStyle name="Accent6 29" xfId="24764"/>
    <cellStyle name="Accent6 29 2" xfId="16896"/>
    <cellStyle name="Accent6 29 2 2" xfId="5879"/>
    <cellStyle name="Accent6 29 3" xfId="16915"/>
    <cellStyle name="Accent6 29_BSD2" xfId="24766"/>
    <cellStyle name="Accent6 3" xfId="669"/>
    <cellStyle name="Accent6 3 2" xfId="24769"/>
    <cellStyle name="Accent6 3 2 2" xfId="24771"/>
    <cellStyle name="Accent6 3 2 3" xfId="24776"/>
    <cellStyle name="Accent6 3 3" xfId="24779"/>
    <cellStyle name="Accent6 3 3 2" xfId="24783"/>
    <cellStyle name="Accent6 3 3 3" xfId="8902"/>
    <cellStyle name="Accent6 3 4" xfId="24785"/>
    <cellStyle name="Accent6 3 4 2" xfId="24788"/>
    <cellStyle name="Accent6 3 5" xfId="24789"/>
    <cellStyle name="Accent6 3 6" xfId="24793"/>
    <cellStyle name="Accent6 3_Annexure" xfId="24773"/>
    <cellStyle name="Accent6 30" xfId="24722"/>
    <cellStyle name="Accent6 30 2" xfId="16536"/>
    <cellStyle name="Accent6 30 2 2" xfId="5032"/>
    <cellStyle name="Accent6 30 3" xfId="16544"/>
    <cellStyle name="Accent6 30_BSD2" xfId="24726"/>
    <cellStyle name="Accent6 31" xfId="24728"/>
    <cellStyle name="Accent6 31 2" xfId="24734"/>
    <cellStyle name="Accent6 31 2 2" xfId="7152"/>
    <cellStyle name="Accent6 31 3" xfId="24736"/>
    <cellStyle name="Accent6 31_BSD2" xfId="24744"/>
    <cellStyle name="Accent6 32" xfId="24748"/>
    <cellStyle name="Accent6 32 2" xfId="24753"/>
    <cellStyle name="Accent6 32 2 2" xfId="7184"/>
    <cellStyle name="Accent6 32 3" xfId="24757"/>
    <cellStyle name="Accent6 32_BSD2" xfId="19362"/>
    <cellStyle name="Accent6 33" xfId="24759"/>
    <cellStyle name="Accent6 33 2" xfId="24761"/>
    <cellStyle name="Accent6 33 2 2" xfId="5317"/>
    <cellStyle name="Accent6 33 3" xfId="18577"/>
    <cellStyle name="Accent6 33_BSD2" xfId="19708"/>
    <cellStyle name="Accent6 34" xfId="24763"/>
    <cellStyle name="Accent6 34 2" xfId="16895"/>
    <cellStyle name="Accent6 34 2 2" xfId="5878"/>
    <cellStyle name="Accent6 34 3" xfId="16914"/>
    <cellStyle name="Accent6 34_BSD2" xfId="24765"/>
    <cellStyle name="Accent6 35" xfId="24795"/>
    <cellStyle name="Accent6 35 2" xfId="17564"/>
    <cellStyle name="Accent6 35 2 2" xfId="6904"/>
    <cellStyle name="Accent6 35 3" xfId="17567"/>
    <cellStyle name="Accent6 35_BSD2" xfId="24798"/>
    <cellStyle name="Accent6 36" xfId="24800"/>
    <cellStyle name="Accent6 36 2" xfId="24802"/>
    <cellStyle name="Accent6 36 2 2" xfId="24805"/>
    <cellStyle name="Accent6 36 3" xfId="24807"/>
    <cellStyle name="Accent6 36_BSD2" xfId="24811"/>
    <cellStyle name="Accent6 37" xfId="10090"/>
    <cellStyle name="Accent6 37 2" xfId="10099"/>
    <cellStyle name="Accent6 37 2 2" xfId="24813"/>
    <cellStyle name="Accent6 37 3" xfId="10109"/>
    <cellStyle name="Accent6 37_BSD2" xfId="24816"/>
    <cellStyle name="Accent6 38" xfId="10112"/>
    <cellStyle name="Accent6 38 2" xfId="24819"/>
    <cellStyle name="Accent6 38 2 2" xfId="24821"/>
    <cellStyle name="Accent6 38 3" xfId="24823"/>
    <cellStyle name="Accent6 38_BSD2" xfId="24825"/>
    <cellStyle name="Accent6 39" xfId="10119"/>
    <cellStyle name="Accent6 39 2" xfId="17878"/>
    <cellStyle name="Accent6 39 2 2" xfId="17882"/>
    <cellStyle name="Accent6 39 3" xfId="17922"/>
    <cellStyle name="Accent6 39_BSD2" xfId="24829"/>
    <cellStyle name="Accent6 4" xfId="672"/>
    <cellStyle name="Accent6 4 2" xfId="17482"/>
    <cellStyle name="Accent6 4 2 2" xfId="24834"/>
    <cellStyle name="Accent6 4 3" xfId="24839"/>
    <cellStyle name="Accent6 4 3 2" xfId="24841"/>
    <cellStyle name="Accent6 4 4" xfId="18339"/>
    <cellStyle name="Accent6 4 4 2" xfId="9870"/>
    <cellStyle name="Accent6 4 5" xfId="24842"/>
    <cellStyle name="Accent6 4 6" xfId="24845"/>
    <cellStyle name="Accent6 4 7" xfId="17478"/>
    <cellStyle name="Accent6 4_Annexure" xfId="20858"/>
    <cellStyle name="Accent6 40" xfId="24794"/>
    <cellStyle name="Accent6 40 2" xfId="17563"/>
    <cellStyle name="Accent6 40 2 2" xfId="6903"/>
    <cellStyle name="Accent6 40 3" xfId="17566"/>
    <cellStyle name="Accent6 40_BSD2" xfId="24797"/>
    <cellStyle name="Accent6 41" xfId="24799"/>
    <cellStyle name="Accent6 41 2" xfId="24801"/>
    <cellStyle name="Accent6 41 2 2" xfId="24804"/>
    <cellStyle name="Accent6 41 3" xfId="24806"/>
    <cellStyle name="Accent6 41_BSD2" xfId="24810"/>
    <cellStyle name="Accent6 42" xfId="10089"/>
    <cellStyle name="Accent6 42 2" xfId="10098"/>
    <cellStyle name="Accent6 42 2 2" xfId="24812"/>
    <cellStyle name="Accent6 42 3" xfId="10108"/>
    <cellStyle name="Accent6 42_BSD2" xfId="24815"/>
    <cellStyle name="Accent6 43" xfId="10111"/>
    <cellStyle name="Accent6 43 2" xfId="24818"/>
    <cellStyle name="Accent6 43 2 2" xfId="24820"/>
    <cellStyle name="Accent6 43 3" xfId="24822"/>
    <cellStyle name="Accent6 43_BSD2" xfId="24824"/>
    <cellStyle name="Accent6 44" xfId="10118"/>
    <cellStyle name="Accent6 44 2" xfId="17877"/>
    <cellStyle name="Accent6 44 2 2" xfId="17881"/>
    <cellStyle name="Accent6 44 3" xfId="17921"/>
    <cellStyle name="Accent6 44_BSD2" xfId="24828"/>
    <cellStyle name="Accent6 45" xfId="24847"/>
    <cellStyle name="Accent6 45 2" xfId="18691"/>
    <cellStyle name="Accent6 45 2 2" xfId="18696"/>
    <cellStyle name="Accent6 45 3" xfId="15831"/>
    <cellStyle name="Accent6 45_BSD2" xfId="24849"/>
    <cellStyle name="Accent6 46" xfId="24853"/>
    <cellStyle name="Accent6 46 2" xfId="19694"/>
    <cellStyle name="Accent6 46 2 2" xfId="24859"/>
    <cellStyle name="Accent6 46 3" xfId="13210"/>
    <cellStyle name="Accent6 46_BSD2" xfId="3124"/>
    <cellStyle name="Accent6 47" xfId="15691"/>
    <cellStyle name="Accent6 47 2" xfId="19703"/>
    <cellStyle name="Accent6 47 2 2" xfId="24861"/>
    <cellStyle name="Accent6 47 3" xfId="15869"/>
    <cellStyle name="Accent6 47_BSD2" xfId="15044"/>
    <cellStyle name="Accent6 48" xfId="4072"/>
    <cellStyle name="Accent6 48 2" xfId="3491"/>
    <cellStyle name="Accent6 48 2 2" xfId="4171"/>
    <cellStyle name="Accent6 48 3" xfId="3003"/>
    <cellStyle name="Accent6 48_BSD2" xfId="16389"/>
    <cellStyle name="Accent6 49" xfId="24863"/>
    <cellStyle name="Accent6 49 2" xfId="19716"/>
    <cellStyle name="Accent6 49 2 2" xfId="24870"/>
    <cellStyle name="Accent6 49 3" xfId="19719"/>
    <cellStyle name="Accent6 49_BSD2" xfId="17406"/>
    <cellStyle name="Accent6 5" xfId="15083"/>
    <cellStyle name="Accent6 5 2" xfId="17486"/>
    <cellStyle name="Accent6 5 2 2" xfId="24871"/>
    <cellStyle name="Accent6 5 3" xfId="24873"/>
    <cellStyle name="Accent6 5 3 2" xfId="24876"/>
    <cellStyle name="Accent6 5 4" xfId="24879"/>
    <cellStyle name="Accent6 5 4 2" xfId="24881"/>
    <cellStyle name="Accent6 5 5" xfId="24883"/>
    <cellStyle name="Accent6 5 6" xfId="24886"/>
    <cellStyle name="Accent6 5_Annexure" xfId="5017"/>
    <cellStyle name="Accent6 50" xfId="24846"/>
    <cellStyle name="Accent6 50 2" xfId="18690"/>
    <cellStyle name="Accent6 50 2 2" xfId="18695"/>
    <cellStyle name="Accent6 50 3" xfId="15830"/>
    <cellStyle name="Accent6 50_BSD2" xfId="24848"/>
    <cellStyle name="Accent6 51" xfId="24852"/>
    <cellStyle name="Accent6 51 2" xfId="19693"/>
    <cellStyle name="Accent6 51 2 2" xfId="24858"/>
    <cellStyle name="Accent6 51 3" xfId="13209"/>
    <cellStyle name="Accent6 51_BSD2" xfId="3123"/>
    <cellStyle name="Accent6 52" xfId="15690"/>
    <cellStyle name="Accent6 52 2" xfId="19702"/>
    <cellStyle name="Accent6 52 2 2" xfId="24860"/>
    <cellStyle name="Accent6 52 3" xfId="15868"/>
    <cellStyle name="Accent6 52_BSD2" xfId="15043"/>
    <cellStyle name="Accent6 53" xfId="4071"/>
    <cellStyle name="Accent6 53 2" xfId="3490"/>
    <cellStyle name="Accent6 53 2 2" xfId="4170"/>
    <cellStyle name="Accent6 53 3" xfId="3002"/>
    <cellStyle name="Accent6 53_BSD2" xfId="16388"/>
    <cellStyle name="Accent6 54" xfId="24862"/>
    <cellStyle name="Accent6 54 2" xfId="19715"/>
    <cellStyle name="Accent6 54 2 2" xfId="24869"/>
    <cellStyle name="Accent6 54 3" xfId="19718"/>
    <cellStyle name="Accent6 54_BSD2" xfId="17405"/>
    <cellStyle name="Accent6 55" xfId="18928"/>
    <cellStyle name="Accent6 55 2" xfId="19725"/>
    <cellStyle name="Accent6 55 2 2" xfId="24887"/>
    <cellStyle name="Accent6 55 3" xfId="19729"/>
    <cellStyle name="Accent6 55_BSD2" xfId="18526"/>
    <cellStyle name="Accent6 56" xfId="24890"/>
    <cellStyle name="Accent6 56 2" xfId="19736"/>
    <cellStyle name="Accent6 56 2 2" xfId="24893"/>
    <cellStyle name="Accent6 56 3" xfId="19741"/>
    <cellStyle name="Accent6 56_BSD2" xfId="24897"/>
    <cellStyle name="Accent6 57" xfId="24900"/>
    <cellStyle name="Accent6 57 2" xfId="19758"/>
    <cellStyle name="Accent6 57 2 2" xfId="24901"/>
    <cellStyle name="Accent6 57 3" xfId="19761"/>
    <cellStyle name="Accent6 57_BSD2" xfId="24902"/>
    <cellStyle name="Accent6 58" xfId="24907"/>
    <cellStyle name="Accent6 58 2" xfId="24912"/>
    <cellStyle name="Accent6 58 2 2" xfId="24915"/>
    <cellStyle name="Accent6 58 3" xfId="24916"/>
    <cellStyle name="Accent6 58_BSD2" xfId="24918"/>
    <cellStyle name="Accent6 59" xfId="7764"/>
    <cellStyle name="Accent6 59 2" xfId="24920"/>
    <cellStyle name="Accent6 59 2 2" xfId="24923"/>
    <cellStyle name="Accent6 59 3" xfId="24924"/>
    <cellStyle name="Accent6 59_BSD2" xfId="24925"/>
    <cellStyle name="Accent6 6" xfId="17489"/>
    <cellStyle name="Accent6 6 2" xfId="24927"/>
    <cellStyle name="Accent6 6 2 2" xfId="10651"/>
    <cellStyle name="Accent6 6 3" xfId="24929"/>
    <cellStyle name="Accent6 6 3 2" xfId="10660"/>
    <cellStyle name="Accent6 6 4" xfId="24932"/>
    <cellStyle name="Accent6 6 4 2" xfId="10695"/>
    <cellStyle name="Accent6 6 5" xfId="24933"/>
    <cellStyle name="Accent6 6 6" xfId="24934"/>
    <cellStyle name="Accent6 6_Annexure" xfId="24938"/>
    <cellStyle name="Accent6 60" xfId="18927"/>
    <cellStyle name="Accent6 60 2" xfId="19724"/>
    <cellStyle name="Accent6 61" xfId="24889"/>
    <cellStyle name="Accent6 61 2" xfId="19735"/>
    <cellStyle name="Accent6 62" xfId="24899"/>
    <cellStyle name="Accent6 62 2" xfId="19757"/>
    <cellStyle name="Accent6 63" xfId="24906"/>
    <cellStyle name="Accent6 63 2" xfId="24911"/>
    <cellStyle name="Accent6 64" xfId="7763"/>
    <cellStyle name="Accent6 64 2" xfId="24919"/>
    <cellStyle name="Accent6 65" xfId="24942"/>
    <cellStyle name="Accent6 65 2" xfId="24946"/>
    <cellStyle name="Accent6 66" xfId="24948"/>
    <cellStyle name="Accent6 66 2" xfId="24950"/>
    <cellStyle name="Accent6 67" xfId="24954"/>
    <cellStyle name="Accent6 67 2" xfId="24959"/>
    <cellStyle name="Accent6 68" xfId="24961"/>
    <cellStyle name="Accent6 68 2" xfId="21086"/>
    <cellStyle name="Accent6 69" xfId="24965"/>
    <cellStyle name="Accent6 69 2" xfId="24969"/>
    <cellStyle name="Accent6 7" xfId="24970"/>
    <cellStyle name="Accent6 7 10" xfId="14020"/>
    <cellStyle name="Accent6 7 10 2" xfId="14023"/>
    <cellStyle name="Accent6 7 11" xfId="14042"/>
    <cellStyle name="Accent6 7 11 2" xfId="14050"/>
    <cellStyle name="Accent6 7 12" xfId="14066"/>
    <cellStyle name="Accent6 7 13" xfId="14089"/>
    <cellStyle name="Accent6 7 14" xfId="8414"/>
    <cellStyle name="Accent6 7 2" xfId="24973"/>
    <cellStyle name="Accent6 7 2 2" xfId="24974"/>
    <cellStyle name="Accent6 7 3" xfId="21440"/>
    <cellStyle name="Accent6 7 3 2" xfId="24975"/>
    <cellStyle name="Accent6 7 4" xfId="24977"/>
    <cellStyle name="Accent6 7 4 2" xfId="24978"/>
    <cellStyle name="Accent6 7 5" xfId="24980"/>
    <cellStyle name="Accent6 7 5 2" xfId="24981"/>
    <cellStyle name="Accent6 7 6" xfId="24983"/>
    <cellStyle name="Accent6 7 6 2" xfId="18660"/>
    <cellStyle name="Accent6 7 7" xfId="24989"/>
    <cellStyle name="Accent6 7 7 2" xfId="24990"/>
    <cellStyle name="Accent6 7 8" xfId="24997"/>
    <cellStyle name="Accent6 7 8 2" xfId="24999"/>
    <cellStyle name="Accent6 7 9" xfId="25004"/>
    <cellStyle name="Accent6 7 9 2" xfId="25005"/>
    <cellStyle name="Accent6 7_Annexure" xfId="25007"/>
    <cellStyle name="Accent6 70" xfId="24941"/>
    <cellStyle name="Accent6 70 2" xfId="24945"/>
    <cellStyle name="Accent6 71" xfId="24947"/>
    <cellStyle name="Accent6 71 2" xfId="24949"/>
    <cellStyle name="Accent6 72" xfId="24953"/>
    <cellStyle name="Accent6 72 2" xfId="24958"/>
    <cellStyle name="Accent6 73" xfId="24960"/>
    <cellStyle name="Accent6 73 2" xfId="21085"/>
    <cellStyle name="Accent6 74" xfId="24964"/>
    <cellStyle name="Accent6 74 2" xfId="24968"/>
    <cellStyle name="Accent6 75" xfId="21890"/>
    <cellStyle name="Accent6 75 2" xfId="25011"/>
    <cellStyle name="Accent6 76" xfId="25015"/>
    <cellStyle name="Accent6 76 2" xfId="25017"/>
    <cellStyle name="Accent6 77" xfId="25022"/>
    <cellStyle name="Accent6 77 2" xfId="25024"/>
    <cellStyle name="Accent6 78" xfId="12608"/>
    <cellStyle name="Accent6 78 2" xfId="25026"/>
    <cellStyle name="Accent6 79" xfId="12612"/>
    <cellStyle name="Accent6 79 2" xfId="25028"/>
    <cellStyle name="Accent6 8" xfId="16316"/>
    <cellStyle name="Accent6 8 2" xfId="25029"/>
    <cellStyle name="Accent6 8 2 2" xfId="25030"/>
    <cellStyle name="Accent6 8 3" xfId="25031"/>
    <cellStyle name="Accent6 8 3 2" xfId="25032"/>
    <cellStyle name="Accent6 8 4" xfId="25033"/>
    <cellStyle name="Accent6 8 5" xfId="9918"/>
    <cellStyle name="Accent6 8 6" xfId="3579"/>
    <cellStyle name="Accent6 8_BSD2" xfId="25036"/>
    <cellStyle name="Accent6 80" xfId="21889"/>
    <cellStyle name="Accent6 80 2" xfId="25010"/>
    <cellStyle name="Accent6 81" xfId="25014"/>
    <cellStyle name="Accent6 81 2" xfId="25016"/>
    <cellStyle name="Accent6 82" xfId="25021"/>
    <cellStyle name="Accent6 82 2" xfId="25023"/>
    <cellStyle name="Accent6 83" xfId="12607"/>
    <cellStyle name="Accent6 83 2" xfId="25025"/>
    <cellStyle name="Accent6 84" xfId="12611"/>
    <cellStyle name="Accent6 84 2" xfId="25027"/>
    <cellStyle name="Accent6 85" xfId="25040"/>
    <cellStyle name="Accent6 85 2" xfId="25041"/>
    <cellStyle name="Accent6 86" xfId="25042"/>
    <cellStyle name="Accent6 86 2" xfId="25043"/>
    <cellStyle name="Accent6 87" xfId="10138"/>
    <cellStyle name="Accent6 87 2" xfId="20474"/>
    <cellStyle name="Accent6 88" xfId="10141"/>
    <cellStyle name="Accent6 88 2" xfId="25044"/>
    <cellStyle name="Accent6 89" xfId="25045"/>
    <cellStyle name="Accent6 89 2" xfId="25046"/>
    <cellStyle name="Accent6 9" xfId="25051"/>
    <cellStyle name="Accent6 9 2" xfId="25058"/>
    <cellStyle name="Accent6 9 2 2" xfId="25066"/>
    <cellStyle name="Accent6 9 3" xfId="25067"/>
    <cellStyle name="Accent6 9 3 2" xfId="25068"/>
    <cellStyle name="Accent6 9 4" xfId="25069"/>
    <cellStyle name="Accent6 9 5" xfId="25070"/>
    <cellStyle name="Accent6 9 6" xfId="24935"/>
    <cellStyle name="Accent6 9_BSD2" xfId="25072"/>
    <cellStyle name="args.style" xfId="25075"/>
    <cellStyle name="args.style 2" xfId="24676"/>
    <cellStyle name="args.style 3" xfId="25076"/>
    <cellStyle name="args.style 4" xfId="6958"/>
    <cellStyle name="Array" xfId="3856"/>
    <cellStyle name="Array 2" xfId="25077"/>
    <cellStyle name="Array Enter" xfId="23500"/>
    <cellStyle name="Array Enter 2" xfId="25081"/>
    <cellStyle name="Assumption" xfId="25085"/>
    <cellStyle name="Assumption %" xfId="25087"/>
    <cellStyle name="Assumption % [2]" xfId="25094"/>
    <cellStyle name="Assumption % [2] 2" xfId="3659"/>
    <cellStyle name="Assumption % [2] 3" xfId="3686"/>
    <cellStyle name="Assumption % [2] 4" xfId="3710"/>
    <cellStyle name="Assumption % 2" xfId="9964"/>
    <cellStyle name="Assumption % 3" xfId="9970"/>
    <cellStyle name="Assumption % 4" xfId="9158"/>
    <cellStyle name="Assumption %_2004-04-15 Modello FRESH BAV v06" xfId="9972"/>
    <cellStyle name="Assumption [0]" xfId="25095"/>
    <cellStyle name="Assumption [0] 2" xfId="25096"/>
    <cellStyle name="Assumption [0] 3" xfId="25097"/>
    <cellStyle name="Assumption [0] 4" xfId="25098"/>
    <cellStyle name="Assumption [2]" xfId="25100"/>
    <cellStyle name="Assumption [2] 2" xfId="20819"/>
    <cellStyle name="Assumption [2] 3" xfId="20821"/>
    <cellStyle name="Assumption [2] 4" xfId="5906"/>
    <cellStyle name="Assumption 2" xfId="25103"/>
    <cellStyle name="Assumption 3" xfId="21662"/>
    <cellStyle name="Assumption 4" xfId="25104"/>
    <cellStyle name="Assumption_Consumer Finance Multiples _ Only Paragon and Ken updated(29-Nov-04)_PO" xfId="25106"/>
    <cellStyle name="AutoFormat Options" xfId="1869"/>
    <cellStyle name="AutoFormat Options 2" xfId="4398"/>
    <cellStyle name="AutoFormat Options 2 2" xfId="25109"/>
    <cellStyle name="AutoFormat Options 2 2 2" xfId="10214"/>
    <cellStyle name="AutoFormat Options 2 3" xfId="25111"/>
    <cellStyle name="AutoFormat Options 2 4" xfId="22390"/>
    <cellStyle name="AutoFormat Options 3" xfId="25114"/>
    <cellStyle name="AutoFormat Options 3 2" xfId="25117"/>
    <cellStyle name="AutoFormat Options 3 3" xfId="25119"/>
    <cellStyle name="AutoFormat Options 4" xfId="25121"/>
    <cellStyle name="AutoFormat Options 4 2" xfId="12281"/>
    <cellStyle name="AutoFormat Options 5" xfId="25124"/>
    <cellStyle name="AutoFormat Options 5 2" xfId="12444"/>
    <cellStyle name="AutoFormat Options 6" xfId="25126"/>
    <cellStyle name="AutoFormat Options 7" xfId="25128"/>
    <cellStyle name="AutoFormat Options_X" xfId="5120"/>
    <cellStyle name="Avertissement" xfId="17356"/>
    <cellStyle name="Avertissement 2" xfId="22409"/>
    <cellStyle name="b" xfId="14118"/>
    <cellStyle name="b 2" xfId="14121"/>
    <cellStyle name="b 3" xfId="2722"/>
    <cellStyle name="b 4" xfId="2792"/>
    <cellStyle name="B_IHI calcs v13" xfId="2977"/>
    <cellStyle name="B_IHI calcs v13 2" xfId="19156"/>
    <cellStyle name="B_IHI calcs v13 3" xfId="25132"/>
    <cellStyle name="B_IHI calcs v13 4" xfId="25134"/>
    <cellStyle name="Bad 10" xfId="25136"/>
    <cellStyle name="Bad 10 2" xfId="25140"/>
    <cellStyle name="Bad 10 2 2" xfId="25145"/>
    <cellStyle name="Bad 10 3" xfId="25149"/>
    <cellStyle name="Bad 10 3 2" xfId="25152"/>
    <cellStyle name="Bad 10 4" xfId="25156"/>
    <cellStyle name="Bad 10 5" xfId="25159"/>
    <cellStyle name="Bad 10 6" xfId="25162"/>
    <cellStyle name="Bad 10_BSD2" xfId="25164"/>
    <cellStyle name="Bad 11" xfId="25169"/>
    <cellStyle name="Bad 11 2" xfId="25175"/>
    <cellStyle name="Bad 11 2 2" xfId="25184"/>
    <cellStyle name="Bad 11 3" xfId="25190"/>
    <cellStyle name="Bad 11 3 2" xfId="25193"/>
    <cellStyle name="Bad 11 4" xfId="25199"/>
    <cellStyle name="Bad 11 5" xfId="25202"/>
    <cellStyle name="Bad 11 6" xfId="25206"/>
    <cellStyle name="Bad 11_BSD2" xfId="25207"/>
    <cellStyle name="Bad 12" xfId="21982"/>
    <cellStyle name="Bad 12 2" xfId="21989"/>
    <cellStyle name="Bad 12 2 2" xfId="25212"/>
    <cellStyle name="Bad 12 3" xfId="25216"/>
    <cellStyle name="Bad 12 3 2" xfId="25219"/>
    <cellStyle name="Bad 12 4" xfId="12749"/>
    <cellStyle name="Bad 12 5" xfId="25222"/>
    <cellStyle name="Bad 12 6" xfId="5782"/>
    <cellStyle name="Bad 12_BSD2" xfId="25225"/>
    <cellStyle name="Bad 13" xfId="21335"/>
    <cellStyle name="Bad 13 2" xfId="25231"/>
    <cellStyle name="Bad 13 2 2" xfId="25236"/>
    <cellStyle name="Bad 13 3" xfId="25240"/>
    <cellStyle name="Bad 13 4" xfId="10720"/>
    <cellStyle name="Bad 13 5" xfId="10725"/>
    <cellStyle name="Bad 13_BSD2" xfId="25243"/>
    <cellStyle name="Bad 14" xfId="25247"/>
    <cellStyle name="Bad 14 2" xfId="24505"/>
    <cellStyle name="Bad 14 2 2" xfId="24511"/>
    <cellStyle name="Bad 14 3" xfId="24516"/>
    <cellStyle name="Bad 14 4" xfId="25251"/>
    <cellStyle name="Bad 14 5" xfId="17715"/>
    <cellStyle name="Bad 14_BSD2" xfId="25254"/>
    <cellStyle name="Bad 15" xfId="7807"/>
    <cellStyle name="Bad 15 2" xfId="25258"/>
    <cellStyle name="Bad 15 2 2" xfId="25264"/>
    <cellStyle name="Bad 15 3" xfId="25268"/>
    <cellStyle name="Bad 15_BSD2" xfId="25274"/>
    <cellStyle name="Bad 16" xfId="4633"/>
    <cellStyle name="Bad 16 2" xfId="25280"/>
    <cellStyle name="Bad 16 2 2" xfId="25289"/>
    <cellStyle name="Bad 16 3" xfId="25293"/>
    <cellStyle name="Bad 16_BSD2" xfId="3095"/>
    <cellStyle name="Bad 17" xfId="3341"/>
    <cellStyle name="Bad 17 2" xfId="25298"/>
    <cellStyle name="Bad 17 2 2" xfId="25304"/>
    <cellStyle name="Bad 17 3" xfId="25308"/>
    <cellStyle name="Bad 17_BSD2" xfId="25313"/>
    <cellStyle name="Bad 18" xfId="8467"/>
    <cellStyle name="Bad 18 2" xfId="10299"/>
    <cellStyle name="Bad 18 2 2" xfId="3217"/>
    <cellStyle name="Bad 18 3" xfId="4681"/>
    <cellStyle name="Bad 18_BSD2" xfId="10951"/>
    <cellStyle name="Bad 19" xfId="25317"/>
    <cellStyle name="Bad 19 2" xfId="25321"/>
    <cellStyle name="Bad 19 2 2" xfId="25327"/>
    <cellStyle name="Bad 19 3" xfId="25331"/>
    <cellStyle name="Bad 19_BSD2" xfId="25336"/>
    <cellStyle name="Bad 2" xfId="1844"/>
    <cellStyle name="Bad 2 10" xfId="25339"/>
    <cellStyle name="Bad 2 10 2" xfId="25340"/>
    <cellStyle name="Bad 2 11" xfId="25341"/>
    <cellStyle name="Bad 2 12" xfId="25343"/>
    <cellStyle name="Bad 2 2" xfId="1870"/>
    <cellStyle name="Bad 2 2 2" xfId="25349"/>
    <cellStyle name="Bad 2 2 2 2" xfId="25353"/>
    <cellStyle name="Bad 2 2 3" xfId="18561"/>
    <cellStyle name="Bad 2 2 3 2" xfId="18563"/>
    <cellStyle name="Bad 2 2 4" xfId="18569"/>
    <cellStyle name="Bad 2 2 5" xfId="18572"/>
    <cellStyle name="Bad 2 2 6" xfId="18574"/>
    <cellStyle name="Bad 2 2 7" xfId="9128"/>
    <cellStyle name="Bad 2 3" xfId="25354"/>
    <cellStyle name="Bad 2 3 2" xfId="25359"/>
    <cellStyle name="Bad 2 3 3" xfId="25365"/>
    <cellStyle name="Bad 2 3 4" xfId="25368"/>
    <cellStyle name="Bad 2 3 5" xfId="25373"/>
    <cellStyle name="Bad 2 4" xfId="25377"/>
    <cellStyle name="Bad 2 4 2" xfId="25382"/>
    <cellStyle name="Bad 2 4 2 2" xfId="11399"/>
    <cellStyle name="Bad 2 4 3" xfId="21180"/>
    <cellStyle name="Bad 2 4 4" xfId="25383"/>
    <cellStyle name="Bad 2 4 5" xfId="25389"/>
    <cellStyle name="Bad 2 4_BSD2" xfId="17247"/>
    <cellStyle name="Bad 2 5" xfId="25393"/>
    <cellStyle name="Bad 2 5 2" xfId="25399"/>
    <cellStyle name="Bad 2 5 3" xfId="25405"/>
    <cellStyle name="Bad 2 5 4" xfId="25408"/>
    <cellStyle name="Bad 2 6" xfId="25413"/>
    <cellStyle name="Bad 2 6 2" xfId="25418"/>
    <cellStyle name="Bad 2 6 3" xfId="25425"/>
    <cellStyle name="Bad 2 6 4" xfId="15165"/>
    <cellStyle name="Bad 2 7" xfId="25428"/>
    <cellStyle name="Bad 2 7 2" xfId="2820"/>
    <cellStyle name="Bad 2 7 3" xfId="2901"/>
    <cellStyle name="Bad 2 7 4" xfId="2912"/>
    <cellStyle name="Bad 2 8" xfId="25431"/>
    <cellStyle name="Bad 2 8 2" xfId="25436"/>
    <cellStyle name="Bad 2 8 2 2" xfId="11881"/>
    <cellStyle name="Bad 2 8 3" xfId="25443"/>
    <cellStyle name="Bad 2 8 4" xfId="25445"/>
    <cellStyle name="Bad 2 8 5" xfId="25089"/>
    <cellStyle name="Bad 2 8_BSD2" xfId="25450"/>
    <cellStyle name="Bad 2 9" xfId="10799"/>
    <cellStyle name="Bad 2 9 2" xfId="10809"/>
    <cellStyle name="Bad 2 9 3" xfId="10819"/>
    <cellStyle name="Bad 2 9 4" xfId="25451"/>
    <cellStyle name="Bad 20" xfId="7806"/>
    <cellStyle name="Bad 20 2" xfId="25257"/>
    <cellStyle name="Bad 20 2 2" xfId="25263"/>
    <cellStyle name="Bad 20 3" xfId="25267"/>
    <cellStyle name="Bad 20_BSD2" xfId="25273"/>
    <cellStyle name="Bad 21" xfId="4632"/>
    <cellStyle name="Bad 21 2" xfId="25279"/>
    <cellStyle name="Bad 21 2 2" xfId="25288"/>
    <cellStyle name="Bad 21 3" xfId="25292"/>
    <cellStyle name="Bad 21_BSD2" xfId="3094"/>
    <cellStyle name="Bad 22" xfId="3340"/>
    <cellStyle name="Bad 22 2" xfId="25297"/>
    <cellStyle name="Bad 22 2 2" xfId="25303"/>
    <cellStyle name="Bad 22 3" xfId="25307"/>
    <cellStyle name="Bad 22_BSD2" xfId="25312"/>
    <cellStyle name="Bad 23" xfId="8466"/>
    <cellStyle name="Bad 23 2" xfId="10298"/>
    <cellStyle name="Bad 23 2 2" xfId="3216"/>
    <cellStyle name="Bad 23 3" xfId="4680"/>
    <cellStyle name="Bad 23_BSD2" xfId="10950"/>
    <cellStyle name="Bad 24" xfId="25316"/>
    <cellStyle name="Bad 24 2" xfId="25320"/>
    <cellStyle name="Bad 24 2 2" xfId="25326"/>
    <cellStyle name="Bad 24 3" xfId="25330"/>
    <cellStyle name="Bad 24_BSD2" xfId="25335"/>
    <cellStyle name="Bad 25" xfId="21737"/>
    <cellStyle name="Bad 25 2" xfId="22524"/>
    <cellStyle name="Bad 25 2 2" xfId="22532"/>
    <cellStyle name="Bad 25 3" xfId="25456"/>
    <cellStyle name="Bad 25_BSD2" xfId="13639"/>
    <cellStyle name="Bad 26" xfId="25460"/>
    <cellStyle name="Bad 26 2" xfId="23075"/>
    <cellStyle name="Bad 26 2 2" xfId="23083"/>
    <cellStyle name="Bad 26 3" xfId="25464"/>
    <cellStyle name="Bad 26_BSD2" xfId="25469"/>
    <cellStyle name="Bad 27" xfId="10346"/>
    <cellStyle name="Bad 27 2" xfId="23555"/>
    <cellStyle name="Bad 27 2 2" xfId="23564"/>
    <cellStyle name="Bad 27 3" xfId="25473"/>
    <cellStyle name="Bad 27_BSD2" xfId="20192"/>
    <cellStyle name="Bad 28" xfId="25477"/>
    <cellStyle name="Bad 28 2" xfId="21287"/>
    <cellStyle name="Bad 28 2 2" xfId="8552"/>
    <cellStyle name="Bad 28 3" xfId="25482"/>
    <cellStyle name="Bad 28_BSD2" xfId="20250"/>
    <cellStyle name="Bad 29" xfId="10487"/>
    <cellStyle name="Bad 29 2" xfId="24546"/>
    <cellStyle name="Bad 29 2 2" xfId="24554"/>
    <cellStyle name="Bad 29 3" xfId="25486"/>
    <cellStyle name="Bad 29_BSD2" xfId="20378"/>
    <cellStyle name="Bad 3" xfId="1871"/>
    <cellStyle name="Bad 3 2" xfId="10473"/>
    <cellStyle name="Bad 3 2 2" xfId="11426"/>
    <cellStyle name="Bad 3 2 3" xfId="25489"/>
    <cellStyle name="Bad 3 3" xfId="10478"/>
    <cellStyle name="Bad 3 3 2" xfId="2995"/>
    <cellStyle name="Bad 3 3 3" xfId="25490"/>
    <cellStyle name="Bad 3 4" xfId="23901"/>
    <cellStyle name="Bad 3 4 2" xfId="25494"/>
    <cellStyle name="Bad 3 5" xfId="25495"/>
    <cellStyle name="Bad 3 6" xfId="25496"/>
    <cellStyle name="Bad 3_Annexure" xfId="25497"/>
    <cellStyle name="Bad 30" xfId="21736"/>
    <cellStyle name="Bad 30 2" xfId="22523"/>
    <cellStyle name="Bad 30 2 2" xfId="22531"/>
    <cellStyle name="Bad 30 3" xfId="25455"/>
    <cellStyle name="Bad 30_BSD2" xfId="13638"/>
    <cellStyle name="Bad 31" xfId="25459"/>
    <cellStyle name="Bad 31 2" xfId="23074"/>
    <cellStyle name="Bad 31 2 2" xfId="23082"/>
    <cellStyle name="Bad 31 3" xfId="25463"/>
    <cellStyle name="Bad 31_BSD2" xfId="25468"/>
    <cellStyle name="Bad 32" xfId="10345"/>
    <cellStyle name="Bad 32 2" xfId="23554"/>
    <cellStyle name="Bad 32 2 2" xfId="23563"/>
    <cellStyle name="Bad 32 3" xfId="25472"/>
    <cellStyle name="Bad 32_BSD2" xfId="20191"/>
    <cellStyle name="Bad 33" xfId="25476"/>
    <cellStyle name="Bad 33 2" xfId="21286"/>
    <cellStyle name="Bad 33 2 2" xfId="8551"/>
    <cellStyle name="Bad 33 3" xfId="25481"/>
    <cellStyle name="Bad 33_BSD2" xfId="20249"/>
    <cellStyle name="Bad 34" xfId="10486"/>
    <cellStyle name="Bad 34 2" xfId="24545"/>
    <cellStyle name="Bad 34 2 2" xfId="24553"/>
    <cellStyle name="Bad 34 3" xfId="25485"/>
    <cellStyle name="Bad 34_BSD2" xfId="20377"/>
    <cellStyle name="Bad 35" xfId="25500"/>
    <cellStyle name="Bad 35 2" xfId="25048"/>
    <cellStyle name="Bad 35 2 2" xfId="25055"/>
    <cellStyle name="Bad 35 3" xfId="25507"/>
    <cellStyle name="Bad 35_BSD2" xfId="20440"/>
    <cellStyle name="Bad 36" xfId="20063"/>
    <cellStyle name="Bad 36 2" xfId="25511"/>
    <cellStyle name="Bad 36 2 2" xfId="25518"/>
    <cellStyle name="Bad 36 3" xfId="25522"/>
    <cellStyle name="Bad 36_BSD2" xfId="18091"/>
    <cellStyle name="Bad 37" xfId="25526"/>
    <cellStyle name="Bad 37 2" xfId="25530"/>
    <cellStyle name="Bad 37 2 2" xfId="25538"/>
    <cellStyle name="Bad 37 3" xfId="24037"/>
    <cellStyle name="Bad 37_BSD2" xfId="5716"/>
    <cellStyle name="Bad 38" xfId="10558"/>
    <cellStyle name="Bad 38 2" xfId="25542"/>
    <cellStyle name="Bad 38 2 2" xfId="4627"/>
    <cellStyle name="Bad 38 3" xfId="25546"/>
    <cellStyle name="Bad 38_BSD2" xfId="25550"/>
    <cellStyle name="Bad 39" xfId="25554"/>
    <cellStyle name="Bad 39 2" xfId="25558"/>
    <cellStyle name="Bad 39 2 2" xfId="25563"/>
    <cellStyle name="Bad 39 3" xfId="25567"/>
    <cellStyle name="Bad 39_BSD2" xfId="10169"/>
    <cellStyle name="Bad 4" xfId="1872"/>
    <cellStyle name="Bad 4 2" xfId="22185"/>
    <cellStyle name="Bad 4 2 2" xfId="25570"/>
    <cellStyle name="Bad 4 3" xfId="25571"/>
    <cellStyle name="Bad 4 3 2" xfId="25572"/>
    <cellStyle name="Bad 4 4" xfId="23905"/>
    <cellStyle name="Bad 4 4 2" xfId="25573"/>
    <cellStyle name="Bad 4 5" xfId="12779"/>
    <cellStyle name="Bad 4 6" xfId="12782"/>
    <cellStyle name="Bad 4 7" xfId="14754"/>
    <cellStyle name="Bad 4_Annexure" xfId="21279"/>
    <cellStyle name="Bad 40" xfId="25499"/>
    <cellStyle name="Bad 40 2" xfId="25047"/>
    <cellStyle name="Bad 40 2 2" xfId="25054"/>
    <cellStyle name="Bad 40 3" xfId="25506"/>
    <cellStyle name="Bad 40_BSD2" xfId="20439"/>
    <cellStyle name="Bad 41" xfId="20062"/>
    <cellStyle name="Bad 41 2" xfId="25510"/>
    <cellStyle name="Bad 41 2 2" xfId="25517"/>
    <cellStyle name="Bad 41 3" xfId="25521"/>
    <cellStyle name="Bad 41_BSD2" xfId="18090"/>
    <cellStyle name="Bad 42" xfId="25525"/>
    <cellStyle name="Bad 42 2" xfId="25529"/>
    <cellStyle name="Bad 42 2 2" xfId="25537"/>
    <cellStyle name="Bad 42 3" xfId="24036"/>
    <cellStyle name="Bad 42_BSD2" xfId="5715"/>
    <cellStyle name="Bad 43" xfId="10557"/>
    <cellStyle name="Bad 43 2" xfId="25541"/>
    <cellStyle name="Bad 43 2 2" xfId="4626"/>
    <cellStyle name="Bad 43 3" xfId="25545"/>
    <cellStyle name="Bad 43_BSD2" xfId="25549"/>
    <cellStyle name="Bad 44" xfId="25553"/>
    <cellStyle name="Bad 44 2" xfId="25557"/>
    <cellStyle name="Bad 44 2 2" xfId="25562"/>
    <cellStyle name="Bad 44 3" xfId="25566"/>
    <cellStyle name="Bad 44_BSD2" xfId="10168"/>
    <cellStyle name="Bad 45" xfId="25575"/>
    <cellStyle name="Bad 45 2" xfId="25579"/>
    <cellStyle name="Bad 45 2 2" xfId="25584"/>
    <cellStyle name="Bad 45 3" xfId="25589"/>
    <cellStyle name="Bad 45_BSD2" xfId="25593"/>
    <cellStyle name="Bad 46" xfId="25597"/>
    <cellStyle name="Bad 46 2" xfId="5286"/>
    <cellStyle name="Bad 46 2 2" xfId="6597"/>
    <cellStyle name="Bad 46 3" xfId="25601"/>
    <cellStyle name="Bad 46_BSD2" xfId="25605"/>
    <cellStyle name="Bad 47" xfId="25610"/>
    <cellStyle name="Bad 47 2" xfId="25614"/>
    <cellStyle name="Bad 47 2 2" xfId="25619"/>
    <cellStyle name="Bad 47 3" xfId="25623"/>
    <cellStyle name="Bad 47_BSD2" xfId="18864"/>
    <cellStyle name="Bad 48" xfId="25628"/>
    <cellStyle name="Bad 48 2" xfId="25635"/>
    <cellStyle name="Bad 48 2 2" xfId="10040"/>
    <cellStyle name="Bad 48 3" xfId="25639"/>
    <cellStyle name="Bad 48_BSD2" xfId="25643"/>
    <cellStyle name="Bad 49" xfId="21310"/>
    <cellStyle name="Bad 49 2" xfId="24704"/>
    <cellStyle name="Bad 49 2 2" xfId="24709"/>
    <cellStyle name="Bad 49 3" xfId="24717"/>
    <cellStyle name="Bad 49_BSD2" xfId="25647"/>
    <cellStyle name="Bad 5" xfId="1785"/>
    <cellStyle name="Bad 5 2" xfId="22187"/>
    <cellStyle name="Bad 5 2 2" xfId="25649"/>
    <cellStyle name="Bad 5 3" xfId="23239"/>
    <cellStyle name="Bad 5 3 2" xfId="25650"/>
    <cellStyle name="Bad 5 4" xfId="23908"/>
    <cellStyle name="Bad 5 4 2" xfId="25651"/>
    <cellStyle name="Bad 5 5" xfId="25652"/>
    <cellStyle name="Bad 5 6" xfId="25653"/>
    <cellStyle name="Bad 5 7" xfId="6152"/>
    <cellStyle name="Bad 5_Annexure" xfId="13866"/>
    <cellStyle name="Bad 50" xfId="25574"/>
    <cellStyle name="Bad 50 2" xfId="25578"/>
    <cellStyle name="Bad 50 2 2" xfId="25583"/>
    <cellStyle name="Bad 50 3" xfId="25588"/>
    <cellStyle name="Bad 50_BSD2" xfId="25592"/>
    <cellStyle name="Bad 51" xfId="25596"/>
    <cellStyle name="Bad 51 2" xfId="5285"/>
    <cellStyle name="Bad 51 2 2" xfId="6596"/>
    <cellStyle name="Bad 51 3" xfId="25600"/>
    <cellStyle name="Bad 51_BSD2" xfId="25604"/>
    <cellStyle name="Bad 52" xfId="25609"/>
    <cellStyle name="Bad 52 2" xfId="25613"/>
    <cellStyle name="Bad 52 2 2" xfId="25618"/>
    <cellStyle name="Bad 52 3" xfId="25622"/>
    <cellStyle name="Bad 52_BSD2" xfId="18863"/>
    <cellStyle name="Bad 53" xfId="25627"/>
    <cellStyle name="Bad 53 2" xfId="25634"/>
    <cellStyle name="Bad 53 2 2" xfId="10039"/>
    <cellStyle name="Bad 53 3" xfId="25638"/>
    <cellStyle name="Bad 53_BSD2" xfId="25642"/>
    <cellStyle name="Bad 54" xfId="21309"/>
    <cellStyle name="Bad 54 2" xfId="24703"/>
    <cellStyle name="Bad 54 2 2" xfId="24708"/>
    <cellStyle name="Bad 54 3" xfId="24716"/>
    <cellStyle name="Bad 54_BSD2" xfId="25646"/>
    <cellStyle name="Bad 55" xfId="19914"/>
    <cellStyle name="Bad 55 2" xfId="4022"/>
    <cellStyle name="Bad 55 2 2" xfId="25654"/>
    <cellStyle name="Bad 55 3" xfId="25656"/>
    <cellStyle name="Bad 55_BSD2" xfId="25658"/>
    <cellStyle name="Bad 56" xfId="25661"/>
    <cellStyle name="Bad 56 2" xfId="25667"/>
    <cellStyle name="Bad 56 2 2" xfId="25671"/>
    <cellStyle name="Bad 56 3" xfId="25674"/>
    <cellStyle name="Bad 56_BSD2" xfId="25675"/>
    <cellStyle name="Bad 57" xfId="21999"/>
    <cellStyle name="Bad 57 2" xfId="22006"/>
    <cellStyle name="Bad 57 2 2" xfId="22287"/>
    <cellStyle name="Bad 57 3" xfId="25676"/>
    <cellStyle name="Bad 57_BSD2" xfId="19153"/>
    <cellStyle name="Bad 58" xfId="22012"/>
    <cellStyle name="Bad 58 2" xfId="25678"/>
    <cellStyle name="Bad 58 2 2" xfId="10745"/>
    <cellStyle name="Bad 58 3" xfId="25681"/>
    <cellStyle name="Bad 58_BSD2" xfId="19776"/>
    <cellStyle name="Bad 59" xfId="25683"/>
    <cellStyle name="Bad 59 2" xfId="24992"/>
    <cellStyle name="Bad 59 2 2" xfId="24998"/>
    <cellStyle name="Bad 59 3" xfId="25000"/>
    <cellStyle name="Bad 59_BSD2" xfId="20335"/>
    <cellStyle name="Bad 6" xfId="6162"/>
    <cellStyle name="Bad 6 2" xfId="25687"/>
    <cellStyle name="Bad 6 2 2" xfId="23432"/>
    <cellStyle name="Bad 6 3" xfId="25688"/>
    <cellStyle name="Bad 6 3 2" xfId="25689"/>
    <cellStyle name="Bad 6 4" xfId="25690"/>
    <cellStyle name="Bad 6 4 2" xfId="25691"/>
    <cellStyle name="Bad 6 5" xfId="25694"/>
    <cellStyle name="Bad 6 6" xfId="25696"/>
    <cellStyle name="Bad 6_Annexure" xfId="15908"/>
    <cellStyle name="Bad 60" xfId="19913"/>
    <cellStyle name="Bad 60 2" xfId="4021"/>
    <cellStyle name="Bad 61" xfId="25660"/>
    <cellStyle name="Bad 61 2" xfId="25666"/>
    <cellStyle name="Bad 62" xfId="21998"/>
    <cellStyle name="Bad 62 2" xfId="22005"/>
    <cellStyle name="Bad 63" xfId="22011"/>
    <cellStyle name="Bad 63 2" xfId="25677"/>
    <cellStyle name="Bad 64" xfId="25682"/>
    <cellStyle name="Bad 64 2" xfId="24991"/>
    <cellStyle name="Bad 65" xfId="25698"/>
    <cellStyle name="Bad 65 2" xfId="25702"/>
    <cellStyle name="Bad 66" xfId="4113"/>
    <cellStyle name="Bad 66 2" xfId="25705"/>
    <cellStyle name="Bad 67" xfId="4127"/>
    <cellStyle name="Bad 67 2" xfId="25707"/>
    <cellStyle name="Bad 68" xfId="6627"/>
    <cellStyle name="Bad 68 2" xfId="10833"/>
    <cellStyle name="Bad 69" xfId="6635"/>
    <cellStyle name="Bad 69 2" xfId="25710"/>
    <cellStyle name="Bad 7" xfId="22189"/>
    <cellStyle name="Bad 7 10" xfId="25713"/>
    <cellStyle name="Bad 7 10 2" xfId="8980"/>
    <cellStyle name="Bad 7 11" xfId="25714"/>
    <cellStyle name="Bad 7 11 2" xfId="4278"/>
    <cellStyle name="Bad 7 12" xfId="25716"/>
    <cellStyle name="Bad 7 13" xfId="25717"/>
    <cellStyle name="Bad 7 14" xfId="25718"/>
    <cellStyle name="Bad 7 2" xfId="25721"/>
    <cellStyle name="Bad 7 2 2" xfId="25724"/>
    <cellStyle name="Bad 7 3" xfId="25727"/>
    <cellStyle name="Bad 7 3 2" xfId="7232"/>
    <cellStyle name="Bad 7 4" xfId="25729"/>
    <cellStyle name="Bad 7 4 2" xfId="5710"/>
    <cellStyle name="Bad 7 5" xfId="25730"/>
    <cellStyle name="Bad 7 5 2" xfId="9253"/>
    <cellStyle name="Bad 7 6" xfId="25732"/>
    <cellStyle name="Bad 7 6 2" xfId="7065"/>
    <cellStyle name="Bad 7 7" xfId="25736"/>
    <cellStyle name="Bad 7 7 2" xfId="7660"/>
    <cellStyle name="Bad 7 8" xfId="25739"/>
    <cellStyle name="Bad 7 8 2" xfId="4940"/>
    <cellStyle name="Bad 7 9" xfId="10915"/>
    <cellStyle name="Bad 7 9 2" xfId="25743"/>
    <cellStyle name="Bad 7_Annexure" xfId="25633"/>
    <cellStyle name="Bad 70" xfId="25697"/>
    <cellStyle name="Bad 70 2" xfId="25701"/>
    <cellStyle name="Bad 71" xfId="4112"/>
    <cellStyle name="Bad 71 2" xfId="25704"/>
    <cellStyle name="Bad 72" xfId="4126"/>
    <cellStyle name="Bad 72 2" xfId="25706"/>
    <cellStyle name="Bad 73" xfId="6626"/>
    <cellStyle name="Bad 73 2" xfId="10832"/>
    <cellStyle name="Bad 74" xfId="6634"/>
    <cellStyle name="Bad 74 2" xfId="25709"/>
    <cellStyle name="Bad 75" xfId="4034"/>
    <cellStyle name="Bad 75 2" xfId="25745"/>
    <cellStyle name="Bad 76" xfId="5044"/>
    <cellStyle name="Bad 76 2" xfId="25747"/>
    <cellStyle name="Bad 77" xfId="5048"/>
    <cellStyle name="Bad 77 2" xfId="10910"/>
    <cellStyle name="Bad 78" xfId="10923"/>
    <cellStyle name="Bad 78 2" xfId="9025"/>
    <cellStyle name="Bad 79" xfId="10964"/>
    <cellStyle name="Bad 79 2" xfId="9053"/>
    <cellStyle name="Bad 8" xfId="22191"/>
    <cellStyle name="Bad 8 2" xfId="25748"/>
    <cellStyle name="Bad 8 2 2" xfId="22970"/>
    <cellStyle name="Bad 8 3" xfId="18717"/>
    <cellStyle name="Bad 8 3 2" xfId="18721"/>
    <cellStyle name="Bad 8 4" xfId="25750"/>
    <cellStyle name="Bad 8 5" xfId="24452"/>
    <cellStyle name="Bad 8 6" xfId="25752"/>
    <cellStyle name="Bad 8_BSD2" xfId="25755"/>
    <cellStyle name="Bad 80" xfId="4033"/>
    <cellStyle name="Bad 80 2" xfId="25744"/>
    <cellStyle name="Bad 81" xfId="5043"/>
    <cellStyle name="Bad 81 2" xfId="25746"/>
    <cellStyle name="Bad 82" xfId="5047"/>
    <cellStyle name="Bad 82 2" xfId="10909"/>
    <cellStyle name="Bad 83" xfId="10922"/>
    <cellStyle name="Bad 83 2" xfId="9024"/>
    <cellStyle name="Bad 84" xfId="10963"/>
    <cellStyle name="Bad 84 2" xfId="9052"/>
    <cellStyle name="Bad 85" xfId="10975"/>
    <cellStyle name="Bad 85 2" xfId="23631"/>
    <cellStyle name="Bad 86" xfId="20070"/>
    <cellStyle name="Bad 86 2" xfId="2754"/>
    <cellStyle name="Bad 87" xfId="25756"/>
    <cellStyle name="Bad 87 2" xfId="6045"/>
    <cellStyle name="Bad 88" xfId="10991"/>
    <cellStyle name="Bad 88 2" xfId="25757"/>
    <cellStyle name="Bad 89" xfId="25758"/>
    <cellStyle name="Bad 89 2" xfId="25760"/>
    <cellStyle name="Bad 9" xfId="25761"/>
    <cellStyle name="Bad 9 2" xfId="16365"/>
    <cellStyle name="Bad 9 2 2" xfId="25763"/>
    <cellStyle name="Bad 9 3" xfId="25766"/>
    <cellStyle name="Bad 9 3 2" xfId="16022"/>
    <cellStyle name="Bad 9 4" xfId="25769"/>
    <cellStyle name="Bad 9 5" xfId="25773"/>
    <cellStyle name="Bad 9 6" xfId="2808"/>
    <cellStyle name="Bad 9_BSD2" xfId="25779"/>
    <cellStyle name="Band 2" xfId="4955"/>
    <cellStyle name="Blank" xfId="25781"/>
    <cellStyle name="Blank 2" xfId="25785"/>
    <cellStyle name="Blank 3" xfId="25790"/>
    <cellStyle name="Blank 4" xfId="6260"/>
    <cellStyle name="Blue" xfId="25792"/>
    <cellStyle name="Blue 2" xfId="25794"/>
    <cellStyle name="Blue 3" xfId="16121"/>
    <cellStyle name="Blue 4" xfId="25796"/>
    <cellStyle name="BoldLineDescription" xfId="25797"/>
    <cellStyle name="BoldLineDescription 2" xfId="25798"/>
    <cellStyle name="BoldLineDescription 3" xfId="3607"/>
    <cellStyle name="BoldLineDescription 4" xfId="8224"/>
    <cellStyle name="BoldUnderline" xfId="9533"/>
    <cellStyle name="BoldUnderline 2" xfId="9535"/>
    <cellStyle name="BoldUnderline 3" xfId="9537"/>
    <cellStyle name="BoldUnderline 4" xfId="25799"/>
    <cellStyle name="bordure" xfId="21952"/>
    <cellStyle name="bordure 2" xfId="25801"/>
    <cellStyle name="bordure 3" xfId="25803"/>
    <cellStyle name="bordure 4" xfId="13879"/>
    <cellStyle name="Bottom Edge" xfId="4383"/>
    <cellStyle name="Bottom Edge 2" xfId="4399"/>
    <cellStyle name="Bottom Edge 3" xfId="4411"/>
    <cellStyle name="Bottom Edge 4" xfId="25804"/>
    <cellStyle name="Ç¥ÁØ_¿ù°£¿ä¾àº¸°í" xfId="1401"/>
    <cellStyle name="Cabe‡alho 1" xfId="25805"/>
    <cellStyle name="Cabe‡alho 1 2" xfId="25807"/>
    <cellStyle name="Cabe‡alho 2" xfId="25808"/>
    <cellStyle name="Cabe‡alho 2 2" xfId="17300"/>
    <cellStyle name="Cabecera 1" xfId="25809"/>
    <cellStyle name="Cabecera 1 2" xfId="21829"/>
    <cellStyle name="Cabecera 1 3" xfId="25818"/>
    <cellStyle name="Cabecera 1 4" xfId="25819"/>
    <cellStyle name="Cabecera 2" xfId="3073"/>
    <cellStyle name="Cabecera 2 2" xfId="21843"/>
    <cellStyle name="Cabecera 2 3" xfId="9092"/>
    <cellStyle name="Cabecera 2 4" xfId="25820"/>
    <cellStyle name="Calcul" xfId="18337"/>
    <cellStyle name="Calcul 2" xfId="9873"/>
    <cellStyle name="Calculation 10" xfId="12290"/>
    <cellStyle name="Calculation 10 2" xfId="15633"/>
    <cellStyle name="Calculation 10 2 2" xfId="16378"/>
    <cellStyle name="Calculation 10 3" xfId="16396"/>
    <cellStyle name="Calculation 10 3 2" xfId="16400"/>
    <cellStyle name="Calculation 10 4" xfId="16428"/>
    <cellStyle name="Calculation 10 5" xfId="16450"/>
    <cellStyle name="Calculation 10 6" xfId="16462"/>
    <cellStyle name="Calculation 10_BSD2" xfId="25821"/>
    <cellStyle name="Calculation 11" xfId="7943"/>
    <cellStyle name="Calculation 11 2" xfId="21522"/>
    <cellStyle name="Calculation 11 2 2" xfId="21526"/>
    <cellStyle name="Calculation 11 3" xfId="5399"/>
    <cellStyle name="Calculation 11 3 2" xfId="21528"/>
    <cellStyle name="Calculation 11 4" xfId="14830"/>
    <cellStyle name="Calculation 11 5" xfId="21533"/>
    <cellStyle name="Calculation 11 6" xfId="21538"/>
    <cellStyle name="Calculation 11_BSD2" xfId="5862"/>
    <cellStyle name="Calculation 12" xfId="25824"/>
    <cellStyle name="Calculation 12 2" xfId="25829"/>
    <cellStyle name="Calculation 12 2 2" xfId="25835"/>
    <cellStyle name="Calculation 12 3" xfId="25838"/>
    <cellStyle name="Calculation 12 3 2" xfId="7606"/>
    <cellStyle name="Calculation 12 4" xfId="14840"/>
    <cellStyle name="Calculation 12 5" xfId="25844"/>
    <cellStyle name="Calculation 12 6" xfId="24837"/>
    <cellStyle name="Calculation 12_BSD2" xfId="25845"/>
    <cellStyle name="Calculation 13" xfId="4147"/>
    <cellStyle name="Calculation 13 2" xfId="21111"/>
    <cellStyle name="Calculation 13 2 2" xfId="7361"/>
    <cellStyle name="Calculation 13 3" xfId="25852"/>
    <cellStyle name="Calculation 13 4" xfId="25858"/>
    <cellStyle name="Calculation 13 5" xfId="25862"/>
    <cellStyle name="Calculation 13_BSD2" xfId="25863"/>
    <cellStyle name="Calculation 14" xfId="16933"/>
    <cellStyle name="Calculation 14 2" xfId="16722"/>
    <cellStyle name="Calculation 14 2 2" xfId="16725"/>
    <cellStyle name="Calculation 14 3" xfId="16747"/>
    <cellStyle name="Calculation 14 4" xfId="5275"/>
    <cellStyle name="Calculation 14 5" xfId="8767"/>
    <cellStyle name="Calculation 14_BSD2" xfId="10938"/>
    <cellStyle name="Calculation 15" xfId="13364"/>
    <cellStyle name="Calculation 15 2" xfId="17385"/>
    <cellStyle name="Calculation 15 2 2" xfId="17389"/>
    <cellStyle name="Calculation 15 3" xfId="17416"/>
    <cellStyle name="Calculation 15_BSD2" xfId="25865"/>
    <cellStyle name="Calculation 16" xfId="25870"/>
    <cellStyle name="Calculation 16 2" xfId="25873"/>
    <cellStyle name="Calculation 16 2 2" xfId="6542"/>
    <cellStyle name="Calculation 16 3" xfId="25875"/>
    <cellStyle name="Calculation 16_BSD2" xfId="3869"/>
    <cellStyle name="Calculation 17" xfId="25880"/>
    <cellStyle name="Calculation 17 2" xfId="25883"/>
    <cellStyle name="Calculation 17 2 2" xfId="25887"/>
    <cellStyle name="Calculation 17 3" xfId="25889"/>
    <cellStyle name="Calculation 17_BSD2" xfId="25891"/>
    <cellStyle name="Calculation 18" xfId="21067"/>
    <cellStyle name="Calculation 18 2" xfId="21071"/>
    <cellStyle name="Calculation 18 2 2" xfId="7452"/>
    <cellStyle name="Calculation 18 3" xfId="25894"/>
    <cellStyle name="Calculation 18_BSD2" xfId="25896"/>
    <cellStyle name="Calculation 19" xfId="21077"/>
    <cellStyle name="Calculation 19 2" xfId="16587"/>
    <cellStyle name="Calculation 19 2 2" xfId="11266"/>
    <cellStyle name="Calculation 19 3" xfId="11384"/>
    <cellStyle name="Calculation 19_BSD2" xfId="25898"/>
    <cellStyle name="Calculation 2" xfId="1319"/>
    <cellStyle name="Calculation 2 10" xfId="24583"/>
    <cellStyle name="Calculation 2 10 2" xfId="24588"/>
    <cellStyle name="Calculation 2 11" xfId="24589"/>
    <cellStyle name="Calculation 2 12" xfId="24592"/>
    <cellStyle name="Calculation 2 13" xfId="14052"/>
    <cellStyle name="Calculation 2 2" xfId="49"/>
    <cellStyle name="Calculation 2 2 2" xfId="25904"/>
    <cellStyle name="Calculation 2 2 2 2" xfId="22544"/>
    <cellStyle name="Calculation 2 2 3" xfId="25905"/>
    <cellStyle name="Calculation 2 2 3 2" xfId="25906"/>
    <cellStyle name="Calculation 2 2 4" xfId="25907"/>
    <cellStyle name="Calculation 2 2 5" xfId="25908"/>
    <cellStyle name="Calculation 2 2 6" xfId="25909"/>
    <cellStyle name="Calculation 2 2 7" xfId="25910"/>
    <cellStyle name="Calculation 2 2 8" xfId="25900"/>
    <cellStyle name="Calculation 2 3" xfId="25911"/>
    <cellStyle name="Calculation 2 3 2" xfId="25912"/>
    <cellStyle name="Calculation 2 3 3" xfId="25913"/>
    <cellStyle name="Calculation 2 3 4" xfId="25914"/>
    <cellStyle name="Calculation 2 3 5" xfId="25915"/>
    <cellStyle name="Calculation 2 4" xfId="25916"/>
    <cellStyle name="Calculation 2 4 2" xfId="25918"/>
    <cellStyle name="Calculation 2 4 2 2" xfId="23578"/>
    <cellStyle name="Calculation 2 4 3" xfId="25921"/>
    <cellStyle name="Calculation 2 4 4" xfId="25924"/>
    <cellStyle name="Calculation 2 4 5" xfId="25927"/>
    <cellStyle name="Calculation 2 4_BSD2" xfId="25928"/>
    <cellStyle name="Calculation 2 5" xfId="8190"/>
    <cellStyle name="Calculation 2 5 2" xfId="3608"/>
    <cellStyle name="Calculation 2 5 3" xfId="8225"/>
    <cellStyle name="Calculation 2 5 4" xfId="8232"/>
    <cellStyle name="Calculation 2 6" xfId="25931"/>
    <cellStyle name="Calculation 2 6 2" xfId="8259"/>
    <cellStyle name="Calculation 2 6 3" xfId="8302"/>
    <cellStyle name="Calculation 2 6 4" xfId="4247"/>
    <cellStyle name="Calculation 2 7" xfId="17893"/>
    <cellStyle name="Calculation 2 7 2" xfId="25932"/>
    <cellStyle name="Calculation 2 7 3" xfId="25933"/>
    <cellStyle name="Calculation 2 7 4" xfId="25935"/>
    <cellStyle name="Calculation 2 8" xfId="3675"/>
    <cellStyle name="Calculation 2 8 2" xfId="8384"/>
    <cellStyle name="Calculation 2 8 2 2" xfId="18384"/>
    <cellStyle name="Calculation 2 8 3" xfId="18386"/>
    <cellStyle name="Calculation 2 8 4" xfId="25936"/>
    <cellStyle name="Calculation 2 8 5" xfId="20395"/>
    <cellStyle name="Calculation 2 8_BSD2" xfId="25937"/>
    <cellStyle name="Calculation 2 9" xfId="3695"/>
    <cellStyle name="Calculation 2 9 2" xfId="8417"/>
    <cellStyle name="Calculation 2 9 3" xfId="5992"/>
    <cellStyle name="Calculation 2 9 4" xfId="8439"/>
    <cellStyle name="Calculation 2_FAMBL BSD NOVEMBER 2010" xfId="4136"/>
    <cellStyle name="Calculation 20" xfId="13363"/>
    <cellStyle name="Calculation 20 2" xfId="17384"/>
    <cellStyle name="Calculation 20 2 2" xfId="17388"/>
    <cellStyle name="Calculation 20 3" xfId="17415"/>
    <cellStyle name="Calculation 20_BSD2" xfId="25864"/>
    <cellStyle name="Calculation 21" xfId="25869"/>
    <cellStyle name="Calculation 21 2" xfId="25872"/>
    <cellStyle name="Calculation 21 2 2" xfId="6541"/>
    <cellStyle name="Calculation 21 3" xfId="25874"/>
    <cellStyle name="Calculation 21_BSD2" xfId="3868"/>
    <cellStyle name="Calculation 22" xfId="25879"/>
    <cellStyle name="Calculation 22 2" xfId="25882"/>
    <cellStyle name="Calculation 22 2 2" xfId="25886"/>
    <cellStyle name="Calculation 22 3" xfId="25888"/>
    <cellStyle name="Calculation 22_BSD2" xfId="25890"/>
    <cellStyle name="Calculation 23" xfId="21066"/>
    <cellStyle name="Calculation 23 2" xfId="21070"/>
    <cellStyle name="Calculation 23 2 2" xfId="7451"/>
    <cellStyle name="Calculation 23 3" xfId="25893"/>
    <cellStyle name="Calculation 23_BSD2" xfId="25895"/>
    <cellStyle name="Calculation 24" xfId="21076"/>
    <cellStyle name="Calculation 24 2" xfId="16586"/>
    <cellStyle name="Calculation 24 2 2" xfId="11265"/>
    <cellStyle name="Calculation 24 3" xfId="11383"/>
    <cellStyle name="Calculation 24_BSD2" xfId="25897"/>
    <cellStyle name="Calculation 25" xfId="25944"/>
    <cellStyle name="Calculation 25 2" xfId="18515"/>
    <cellStyle name="Calculation 25 2 2" xfId="17664"/>
    <cellStyle name="Calculation 25 3" xfId="18533"/>
    <cellStyle name="Calculation 25_BSD2" xfId="25946"/>
    <cellStyle name="Calculation 26" xfId="25952"/>
    <cellStyle name="Calculation 26 2" xfId="25955"/>
    <cellStyle name="Calculation 26 2 2" xfId="25957"/>
    <cellStyle name="Calculation 26 3" xfId="25959"/>
    <cellStyle name="Calculation 26_BSD2" xfId="12342"/>
    <cellStyle name="Calculation 27" xfId="3227"/>
    <cellStyle name="Calculation 27 2" xfId="4780"/>
    <cellStyle name="Calculation 27 2 2" xfId="25961"/>
    <cellStyle name="Calculation 27 3" xfId="25963"/>
    <cellStyle name="Calculation 27_BSD2" xfId="18073"/>
    <cellStyle name="Calculation 28" xfId="3268"/>
    <cellStyle name="Calculation 28 2" xfId="22268"/>
    <cellStyle name="Calculation 28 2 2" xfId="4288"/>
    <cellStyle name="Calculation 28 3" xfId="22272"/>
    <cellStyle name="Calculation 28_BSD2" xfId="25965"/>
    <cellStyle name="Calculation 29" xfId="7594"/>
    <cellStyle name="Calculation 29 2" xfId="23733"/>
    <cellStyle name="Calculation 29 2 2" xfId="25967"/>
    <cellStyle name="Calculation 29 3" xfId="25969"/>
    <cellStyle name="Calculation 29_BSD2" xfId="23968"/>
    <cellStyle name="Calculation 3" xfId="1325"/>
    <cellStyle name="Calculation 3 2" xfId="25970"/>
    <cellStyle name="Calculation 3 2 2" xfId="25973"/>
    <cellStyle name="Calculation 3 2 3" xfId="25976"/>
    <cellStyle name="Calculation 3 3" xfId="25977"/>
    <cellStyle name="Calculation 3 3 2" xfId="3901"/>
    <cellStyle name="Calculation 3 3 3" xfId="25978"/>
    <cellStyle name="Calculation 3 4" xfId="8846"/>
    <cellStyle name="Calculation 3 4 2" xfId="19339"/>
    <cellStyle name="Calculation 3 5" xfId="25979"/>
    <cellStyle name="Calculation 3 6" xfId="25980"/>
    <cellStyle name="Calculation 3_Annexure" xfId="10591"/>
    <cellStyle name="Calculation 30" xfId="25943"/>
    <cellStyle name="Calculation 30 2" xfId="18514"/>
    <cellStyle name="Calculation 30 2 2" xfId="17663"/>
    <cellStyle name="Calculation 30 3" xfId="18532"/>
    <cellStyle name="Calculation 30_BSD2" xfId="25945"/>
    <cellStyle name="Calculation 31" xfId="25951"/>
    <cellStyle name="Calculation 31 2" xfId="25954"/>
    <cellStyle name="Calculation 31 2 2" xfId="25956"/>
    <cellStyle name="Calculation 31 3" xfId="25958"/>
    <cellStyle name="Calculation 31_BSD2" xfId="12341"/>
    <cellStyle name="Calculation 32" xfId="3226"/>
    <cellStyle name="Calculation 32 2" xfId="4779"/>
    <cellStyle name="Calculation 32 2 2" xfId="25960"/>
    <cellStyle name="Calculation 32 3" xfId="25962"/>
    <cellStyle name="Calculation 32_BSD2" xfId="18072"/>
    <cellStyle name="Calculation 33" xfId="3267"/>
    <cellStyle name="Calculation 33 2" xfId="22267"/>
    <cellStyle name="Calculation 33 2 2" xfId="4287"/>
    <cellStyle name="Calculation 33 3" xfId="22271"/>
    <cellStyle name="Calculation 33_BSD2" xfId="25964"/>
    <cellStyle name="Calculation 34" xfId="7593"/>
    <cellStyle name="Calculation 34 2" xfId="23732"/>
    <cellStyle name="Calculation 34 2 2" xfId="25966"/>
    <cellStyle name="Calculation 34 3" xfId="25968"/>
    <cellStyle name="Calculation 34_BSD2" xfId="23967"/>
    <cellStyle name="Calculation 35" xfId="25985"/>
    <cellStyle name="Calculation 35 2" xfId="23741"/>
    <cellStyle name="Calculation 35 2 2" xfId="25987"/>
    <cellStyle name="Calculation 35 3" xfId="25989"/>
    <cellStyle name="Calculation 35_BSD2" xfId="10135"/>
    <cellStyle name="Calculation 36" xfId="25992"/>
    <cellStyle name="Calculation 36 2" xfId="25997"/>
    <cellStyle name="Calculation 36 2 2" xfId="5550"/>
    <cellStyle name="Calculation 36 3" xfId="26002"/>
    <cellStyle name="Calculation 36_BSD2" xfId="26004"/>
    <cellStyle name="Calculation 37" xfId="26009"/>
    <cellStyle name="Calculation 37 2" xfId="26012"/>
    <cellStyle name="Calculation 37 2 2" xfId="26014"/>
    <cellStyle name="Calculation 37 3" xfId="26017"/>
    <cellStyle name="Calculation 37_BSD2" xfId="26019"/>
    <cellStyle name="Calculation 38" xfId="26023"/>
    <cellStyle name="Calculation 38 2" xfId="26026"/>
    <cellStyle name="Calculation 38 2 2" xfId="10308"/>
    <cellStyle name="Calculation 38 3" xfId="21475"/>
    <cellStyle name="Calculation 38_BSD2" xfId="18764"/>
    <cellStyle name="Calculation 39" xfId="26029"/>
    <cellStyle name="Calculation 39 2" xfId="23771"/>
    <cellStyle name="Calculation 39 2 2" xfId="16602"/>
    <cellStyle name="Calculation 39 3" xfId="26032"/>
    <cellStyle name="Calculation 39_BSD2" xfId="26034"/>
    <cellStyle name="Calculation 4" xfId="1328"/>
    <cellStyle name="Calculation 4 2" xfId="26037"/>
    <cellStyle name="Calculation 4 2 2" xfId="26040"/>
    <cellStyle name="Calculation 4 3" xfId="20215"/>
    <cellStyle name="Calculation 4 3 2" xfId="26041"/>
    <cellStyle name="Calculation 4 4" xfId="26043"/>
    <cellStyle name="Calculation 4 4 2" xfId="26045"/>
    <cellStyle name="Calculation 4 5" xfId="26047"/>
    <cellStyle name="Calculation 4 6" xfId="26049"/>
    <cellStyle name="Calculation 4 7" xfId="26035"/>
    <cellStyle name="Calculation 4_Annexure" xfId="26050"/>
    <cellStyle name="Calculation 40" xfId="25984"/>
    <cellStyle name="Calculation 40 2" xfId="23740"/>
    <cellStyle name="Calculation 40 2 2" xfId="25986"/>
    <cellStyle name="Calculation 40 3" xfId="25988"/>
    <cellStyle name="Calculation 40_BSD2" xfId="10134"/>
    <cellStyle name="Calculation 41" xfId="25991"/>
    <cellStyle name="Calculation 41 2" xfId="25996"/>
    <cellStyle name="Calculation 41 2 2" xfId="5549"/>
    <cellStyle name="Calculation 41 3" xfId="26001"/>
    <cellStyle name="Calculation 41_BSD2" xfId="26003"/>
    <cellStyle name="Calculation 42" xfId="26008"/>
    <cellStyle name="Calculation 42 2" xfId="26011"/>
    <cellStyle name="Calculation 42 2 2" xfId="26013"/>
    <cellStyle name="Calculation 42 3" xfId="26016"/>
    <cellStyle name="Calculation 42_BSD2" xfId="26018"/>
    <cellStyle name="Calculation 43" xfId="26022"/>
    <cellStyle name="Calculation 43 2" xfId="26025"/>
    <cellStyle name="Calculation 43 2 2" xfId="10307"/>
    <cellStyle name="Calculation 43 3" xfId="21474"/>
    <cellStyle name="Calculation 43_BSD2" xfId="18763"/>
    <cellStyle name="Calculation 44" xfId="26028"/>
    <cellStyle name="Calculation 44 2" xfId="23770"/>
    <cellStyle name="Calculation 44 2 2" xfId="16601"/>
    <cellStyle name="Calculation 44 3" xfId="26031"/>
    <cellStyle name="Calculation 44_BSD2" xfId="26033"/>
    <cellStyle name="Calculation 45" xfId="26052"/>
    <cellStyle name="Calculation 45 2" xfId="26054"/>
    <cellStyle name="Calculation 45 2 2" xfId="26056"/>
    <cellStyle name="Calculation 45 3" xfId="26058"/>
    <cellStyle name="Calculation 45_BSD2" xfId="26060"/>
    <cellStyle name="Calculation 46" xfId="26063"/>
    <cellStyle name="Calculation 46 2" xfId="26068"/>
    <cellStyle name="Calculation 46 2 2" xfId="26071"/>
    <cellStyle name="Calculation 46 3" xfId="26076"/>
    <cellStyle name="Calculation 46_BSD2" xfId="26079"/>
    <cellStyle name="Calculation 47" xfId="26085"/>
    <cellStyle name="Calculation 47 2" xfId="26087"/>
    <cellStyle name="Calculation 47 2 2" xfId="18772"/>
    <cellStyle name="Calculation 47 3" xfId="26089"/>
    <cellStyle name="Calculation 47_BSD2" xfId="26091"/>
    <cellStyle name="Calculation 48" xfId="24385"/>
    <cellStyle name="Calculation 48 2" xfId="24389"/>
    <cellStyle name="Calculation 48 2 2" xfId="4511"/>
    <cellStyle name="Calculation 48 3" xfId="2823"/>
    <cellStyle name="Calculation 48_BSD2" xfId="26093"/>
    <cellStyle name="Calculation 49" xfId="15648"/>
    <cellStyle name="Calculation 49 2" xfId="26096"/>
    <cellStyle name="Calculation 49 2 2" xfId="26098"/>
    <cellStyle name="Calculation 49 3" xfId="26100"/>
    <cellStyle name="Calculation 49_BSD2" xfId="26102"/>
    <cellStyle name="Calculation 5" xfId="26103"/>
    <cellStyle name="Calculation 5 2" xfId="26104"/>
    <cellStyle name="Calculation 5 2 2" xfId="26105"/>
    <cellStyle name="Calculation 5 3" xfId="26106"/>
    <cellStyle name="Calculation 5 3 2" xfId="26107"/>
    <cellStyle name="Calculation 5 4" xfId="26110"/>
    <cellStyle name="Calculation 5 4 2" xfId="26111"/>
    <cellStyle name="Calculation 5 5" xfId="26112"/>
    <cellStyle name="Calculation 5 6" xfId="26113"/>
    <cellStyle name="Calculation 5_Annexure" xfId="26115"/>
    <cellStyle name="Calculation 50" xfId="26051"/>
    <cellStyle name="Calculation 50 2" xfId="26053"/>
    <cellStyle name="Calculation 50 2 2" xfId="26055"/>
    <cellStyle name="Calculation 50 3" xfId="26057"/>
    <cellStyle name="Calculation 50_BSD2" xfId="26059"/>
    <cellStyle name="Calculation 51" xfId="26062"/>
    <cellStyle name="Calculation 51 2" xfId="26067"/>
    <cellStyle name="Calculation 51 2 2" xfId="26070"/>
    <cellStyle name="Calculation 51 3" xfId="26075"/>
    <cellStyle name="Calculation 51_BSD2" xfId="26078"/>
    <cellStyle name="Calculation 52" xfId="26084"/>
    <cellStyle name="Calculation 52 2" xfId="26086"/>
    <cellStyle name="Calculation 52 2 2" xfId="18771"/>
    <cellStyle name="Calculation 52 3" xfId="26088"/>
    <cellStyle name="Calculation 52_BSD2" xfId="26090"/>
    <cellStyle name="Calculation 53" xfId="24384"/>
    <cellStyle name="Calculation 53 2" xfId="24388"/>
    <cellStyle name="Calculation 53 2 2" xfId="4510"/>
    <cellStyle name="Calculation 53 3" xfId="2822"/>
    <cellStyle name="Calculation 53_BSD2" xfId="26092"/>
    <cellStyle name="Calculation 54" xfId="15647"/>
    <cellStyle name="Calculation 54 2" xfId="26095"/>
    <cellStyle name="Calculation 54 2 2" xfId="26097"/>
    <cellStyle name="Calculation 54 3" xfId="26099"/>
    <cellStyle name="Calculation 54_BSD2" xfId="26101"/>
    <cellStyle name="Calculation 55" xfId="26117"/>
    <cellStyle name="Calculation 55 2" xfId="24809"/>
    <cellStyle name="Calculation 55 2 2" xfId="26119"/>
    <cellStyle name="Calculation 55 3" xfId="26121"/>
    <cellStyle name="Calculation 55_BSD2" xfId="26122"/>
    <cellStyle name="Calculation 56" xfId="26124"/>
    <cellStyle name="Calculation 56 2" xfId="26130"/>
    <cellStyle name="Calculation 56 2 2" xfId="26132"/>
    <cellStyle name="Calculation 56 3" xfId="26140"/>
    <cellStyle name="Calculation 56_BSD2" xfId="12646"/>
    <cellStyle name="Calculation 57" xfId="26143"/>
    <cellStyle name="Calculation 57 2" xfId="26146"/>
    <cellStyle name="Calculation 57 2 2" xfId="19547"/>
    <cellStyle name="Calculation 57 3" xfId="26148"/>
    <cellStyle name="Calculation 57_BSD2" xfId="13564"/>
    <cellStyle name="Calculation 58" xfId="26151"/>
    <cellStyle name="Calculation 58 2" xfId="26154"/>
    <cellStyle name="Calculation 58 2 2" xfId="26156"/>
    <cellStyle name="Calculation 58 3" xfId="26157"/>
    <cellStyle name="Calculation 58_BSD2" xfId="15029"/>
    <cellStyle name="Calculation 59" xfId="26162"/>
    <cellStyle name="Calculation 59 2" xfId="26165"/>
    <cellStyle name="Calculation 59 2 2" xfId="26167"/>
    <cellStyle name="Calculation 59 3" xfId="26168"/>
    <cellStyle name="Calculation 59_BSD2" xfId="16368"/>
    <cellStyle name="Calculation 6" xfId="26171"/>
    <cellStyle name="Calculation 6 2" xfId="26175"/>
    <cellStyle name="Calculation 6 2 2" xfId="26176"/>
    <cellStyle name="Calculation 6 3" xfId="26177"/>
    <cellStyle name="Calculation 6 3 2" xfId="26178"/>
    <cellStyle name="Calculation 6 4" xfId="26179"/>
    <cellStyle name="Calculation 6 4 2" xfId="26181"/>
    <cellStyle name="Calculation 6 5" xfId="26183"/>
    <cellStyle name="Calculation 6 6" xfId="26184"/>
    <cellStyle name="Calculation 6_Annexure" xfId="26185"/>
    <cellStyle name="Calculation 60" xfId="26116"/>
    <cellStyle name="Calculation 60 2" xfId="24808"/>
    <cellStyle name="Calculation 61" xfId="26123"/>
    <cellStyle name="Calculation 61 2" xfId="26129"/>
    <cellStyle name="Calculation 62" xfId="26142"/>
    <cellStyle name="Calculation 62 2" xfId="26145"/>
    <cellStyle name="Calculation 63" xfId="26150"/>
    <cellStyle name="Calculation 63 2" xfId="26153"/>
    <cellStyle name="Calculation 64" xfId="26161"/>
    <cellStyle name="Calculation 64 2" xfId="26164"/>
    <cellStyle name="Calculation 65" xfId="13383"/>
    <cellStyle name="Calculation 65 2" xfId="26187"/>
    <cellStyle name="Calculation 66" xfId="19769"/>
    <cellStyle name="Calculation 66 2" xfId="26193"/>
    <cellStyle name="Calculation 67" xfId="26197"/>
    <cellStyle name="Calculation 67 2" xfId="17730"/>
    <cellStyle name="Calculation 68" xfId="6354"/>
    <cellStyle name="Calculation 68 2" xfId="6373"/>
    <cellStyle name="Calculation 69" xfId="6392"/>
    <cellStyle name="Calculation 69 2" xfId="24261"/>
    <cellStyle name="Calculation 7" xfId="26199"/>
    <cellStyle name="Calculation 7 10" xfId="19759"/>
    <cellStyle name="Calculation 7 10 2" xfId="26202"/>
    <cellStyle name="Calculation 7 11" xfId="26203"/>
    <cellStyle name="Calculation 7 11 2" xfId="15762"/>
    <cellStyle name="Calculation 7 12" xfId="26204"/>
    <cellStyle name="Calculation 7 13" xfId="14079"/>
    <cellStyle name="Calculation 7 14" xfId="26205"/>
    <cellStyle name="Calculation 7 2" xfId="26207"/>
    <cellStyle name="Calculation 7 2 2" xfId="26209"/>
    <cellStyle name="Calculation 7 3" xfId="26210"/>
    <cellStyle name="Calculation 7 3 2" xfId="26211"/>
    <cellStyle name="Calculation 7 4" xfId="26212"/>
    <cellStyle name="Calculation 7 4 2" xfId="26213"/>
    <cellStyle name="Calculation 7 5" xfId="26214"/>
    <cellStyle name="Calculation 7 5 2" xfId="26215"/>
    <cellStyle name="Calculation 7 6" xfId="26216"/>
    <cellStyle name="Calculation 7 6 2" xfId="26217"/>
    <cellStyle name="Calculation 7 7" xfId="26219"/>
    <cellStyle name="Calculation 7 7 2" xfId="26220"/>
    <cellStyle name="Calculation 7 8" xfId="6063"/>
    <cellStyle name="Calculation 7 8 2" xfId="4878"/>
    <cellStyle name="Calculation 7 9" xfId="18732"/>
    <cellStyle name="Calculation 7 9 2" xfId="26222"/>
    <cellStyle name="Calculation 7_Annexure" xfId="20968"/>
    <cellStyle name="Calculation 70" xfId="13382"/>
    <cellStyle name="Calculation 70 2" xfId="26186"/>
    <cellStyle name="Calculation 71" xfId="19768"/>
    <cellStyle name="Calculation 71 2" xfId="26192"/>
    <cellStyle name="Calculation 72" xfId="26196"/>
    <cellStyle name="Calculation 72 2" xfId="17729"/>
    <cellStyle name="Calculation 73" xfId="6353"/>
    <cellStyle name="Calculation 73 2" xfId="6372"/>
    <cellStyle name="Calculation 74" xfId="6391"/>
    <cellStyle name="Calculation 74 2" xfId="24260"/>
    <cellStyle name="Calculation 75" xfId="2772"/>
    <cellStyle name="Calculation 75 2" xfId="26226"/>
    <cellStyle name="Calculation 76" xfId="26228"/>
    <cellStyle name="Calculation 76 2" xfId="26232"/>
    <cellStyle name="Calculation 77" xfId="26234"/>
    <cellStyle name="Calculation 77 2" xfId="26236"/>
    <cellStyle name="Calculation 78" xfId="26238"/>
    <cellStyle name="Calculation 78 2" xfId="22476"/>
    <cellStyle name="Calculation 79" xfId="26242"/>
    <cellStyle name="Calculation 79 2" xfId="26244"/>
    <cellStyle name="Calculation 8" xfId="26245"/>
    <cellStyle name="Calculation 8 2" xfId="26246"/>
    <cellStyle name="Calculation 8 2 2" xfId="26247"/>
    <cellStyle name="Calculation 8 3" xfId="26249"/>
    <cellStyle name="Calculation 8 3 2" xfId="26251"/>
    <cellStyle name="Calculation 8 4" xfId="26253"/>
    <cellStyle name="Calculation 8 5" xfId="26255"/>
    <cellStyle name="Calculation 8 6" xfId="26256"/>
    <cellStyle name="Calculation 8_BSD2" xfId="18462"/>
    <cellStyle name="Calculation 80" xfId="2771"/>
    <cellStyle name="Calculation 80 2" xfId="26225"/>
    <cellStyle name="Calculation 81" xfId="26227"/>
    <cellStyle name="Calculation 81 2" xfId="26231"/>
    <cellStyle name="Calculation 82" xfId="26233"/>
    <cellStyle name="Calculation 82 2" xfId="26235"/>
    <cellStyle name="Calculation 83" xfId="26237"/>
    <cellStyle name="Calculation 83 2" xfId="22475"/>
    <cellStyle name="Calculation 84" xfId="26241"/>
    <cellStyle name="Calculation 84 2" xfId="26243"/>
    <cellStyle name="Calculation 85" xfId="26259"/>
    <cellStyle name="Calculation 85 2" xfId="26260"/>
    <cellStyle name="Calculation 86" xfId="26261"/>
    <cellStyle name="Calculation 86 2" xfId="15008"/>
    <cellStyle name="Calculation 87" xfId="26262"/>
    <cellStyle name="Calculation 87 2" xfId="26263"/>
    <cellStyle name="Calculation 88" xfId="26264"/>
    <cellStyle name="Calculation 88 2" xfId="23652"/>
    <cellStyle name="Calculation 89" xfId="13873"/>
    <cellStyle name="Calculation 89 2" xfId="13875"/>
    <cellStyle name="Calculation 9" xfId="26265"/>
    <cellStyle name="Calculation 9 2" xfId="26266"/>
    <cellStyle name="Calculation 9 2 2" xfId="26267"/>
    <cellStyle name="Calculation 9 3" xfId="26271"/>
    <cellStyle name="Calculation 9 3 2" xfId="26272"/>
    <cellStyle name="Calculation 9 4" xfId="22662"/>
    <cellStyle name="Calculation 9 5" xfId="26273"/>
    <cellStyle name="Calculation 9 6" xfId="26275"/>
    <cellStyle name="Calculation 9_BSD2" xfId="18587"/>
    <cellStyle name="Cellule liée" xfId="26278"/>
    <cellStyle name="Cellule liée 2" xfId="26280"/>
    <cellStyle name="Cents" xfId="18617"/>
    <cellStyle name="Cents 2" xfId="5923"/>
    <cellStyle name="Cents 3" xfId="26283"/>
    <cellStyle name="Cents 4" xfId="26285"/>
    <cellStyle name="Check - Plug" xfId="10181"/>
    <cellStyle name="Check - Plug 2" xfId="17475"/>
    <cellStyle name="Check - Plug 3" xfId="24491"/>
    <cellStyle name="Check - Plug 4" xfId="24538"/>
    <cellStyle name="Check Cell 10" xfId="26286"/>
    <cellStyle name="Check Cell 10 2" xfId="3397"/>
    <cellStyle name="Check Cell 10 2 2" xfId="9532"/>
    <cellStyle name="Check Cell 10 3" xfId="3418"/>
    <cellStyle name="Check Cell 10 3 2" xfId="9552"/>
    <cellStyle name="Check Cell 10 4" xfId="26287"/>
    <cellStyle name="Check Cell 10 5" xfId="26288"/>
    <cellStyle name="Check Cell 10 6" xfId="26289"/>
    <cellStyle name="Check Cell 10_BSD2" xfId="26290"/>
    <cellStyle name="Check Cell 11" xfId="26291"/>
    <cellStyle name="Check Cell 11 2" xfId="6127"/>
    <cellStyle name="Check Cell 11 2 2" xfId="6139"/>
    <cellStyle name="Check Cell 11 3" xfId="6171"/>
    <cellStyle name="Check Cell 11 3 2" xfId="6803"/>
    <cellStyle name="Check Cell 11 4" xfId="6191"/>
    <cellStyle name="Check Cell 11 5" xfId="6324"/>
    <cellStyle name="Check Cell 11 6" xfId="26292"/>
    <cellStyle name="Check Cell 11_BSD2" xfId="4008"/>
    <cellStyle name="Check Cell 12" xfId="26293"/>
    <cellStyle name="Check Cell 12 2" xfId="3055"/>
    <cellStyle name="Check Cell 12 2 2" xfId="11000"/>
    <cellStyle name="Check Cell 12 3" xfId="3112"/>
    <cellStyle name="Check Cell 12 3 2" xfId="11015"/>
    <cellStyle name="Check Cell 12 4" xfId="26294"/>
    <cellStyle name="Check Cell 12 5" xfId="26295"/>
    <cellStyle name="Check Cell 12 6" xfId="26296"/>
    <cellStyle name="Check Cell 12_BSD2" xfId="13651"/>
    <cellStyle name="Check Cell 13" xfId="21704"/>
    <cellStyle name="Check Cell 13 2" xfId="11798"/>
    <cellStyle name="Check Cell 13 2 2" xfId="5189"/>
    <cellStyle name="Check Cell 13 3" xfId="11830"/>
    <cellStyle name="Check Cell 13 4" xfId="26297"/>
    <cellStyle name="Check Cell 13 5" xfId="4642"/>
    <cellStyle name="Check Cell 13_BSD2" xfId="15131"/>
    <cellStyle name="Check Cell 14" xfId="5901"/>
    <cellStyle name="Check Cell 14 2" xfId="5905"/>
    <cellStyle name="Check Cell 14 2 2" xfId="4646"/>
    <cellStyle name="Check Cell 14 3" xfId="5909"/>
    <cellStyle name="Check Cell 14 4" xfId="5921"/>
    <cellStyle name="Check Cell 14 5" xfId="26281"/>
    <cellStyle name="Check Cell 14_BSD2" xfId="16471"/>
    <cellStyle name="Check Cell 15" xfId="26299"/>
    <cellStyle name="Check Cell 15 2" xfId="26301"/>
    <cellStyle name="Check Cell 15 2 2" xfId="26303"/>
    <cellStyle name="Check Cell 15 3" xfId="26305"/>
    <cellStyle name="Check Cell 15_BSD2" xfId="17507"/>
    <cellStyle name="Check Cell 16" xfId="15812"/>
    <cellStyle name="Check Cell 16 2" xfId="8245"/>
    <cellStyle name="Check Cell 16 2 2" xfId="8258"/>
    <cellStyle name="Check Cell 16 3" xfId="3647"/>
    <cellStyle name="Check Cell 16_BSD2" xfId="18629"/>
    <cellStyle name="Check Cell 17" xfId="26307"/>
    <cellStyle name="Check Cell 17 2" xfId="8859"/>
    <cellStyle name="Check Cell 17 2 2" xfId="12087"/>
    <cellStyle name="Check Cell 17 3" xfId="7130"/>
    <cellStyle name="Check Cell 17_BSD2" xfId="26311"/>
    <cellStyle name="Check Cell 18" xfId="26315"/>
    <cellStyle name="Check Cell 18 2" xfId="12340"/>
    <cellStyle name="Check Cell 18 2 2" xfId="21747"/>
    <cellStyle name="Check Cell 18 3" xfId="12350"/>
    <cellStyle name="Check Cell 18_BSD2" xfId="4051"/>
    <cellStyle name="Check Cell 19" xfId="18195"/>
    <cellStyle name="Check Cell 19 2" xfId="12508"/>
    <cellStyle name="Check Cell 19 2 2" xfId="26319"/>
    <cellStyle name="Check Cell 19 3" xfId="12512"/>
    <cellStyle name="Check Cell 19_BSD2" xfId="23573"/>
    <cellStyle name="Check Cell 2" xfId="1873"/>
    <cellStyle name="Check Cell 2 10" xfId="26321"/>
    <cellStyle name="Check Cell 2 10 2" xfId="26322"/>
    <cellStyle name="Check Cell 2 11" xfId="26323"/>
    <cellStyle name="Check Cell 2 12" xfId="11901"/>
    <cellStyle name="Check Cell 2 2" xfId="1874"/>
    <cellStyle name="Check Cell 2 2 2" xfId="26326"/>
    <cellStyle name="Check Cell 2 2 2 2" xfId="26329"/>
    <cellStyle name="Check Cell 2 2 3" xfId="26330"/>
    <cellStyle name="Check Cell 2 2 3 2" xfId="26331"/>
    <cellStyle name="Check Cell 2 2 4" xfId="11173"/>
    <cellStyle name="Check Cell 2 2 5" xfId="4238"/>
    <cellStyle name="Check Cell 2 2 6" xfId="26325"/>
    <cellStyle name="Check Cell 2 3" xfId="2971"/>
    <cellStyle name="Check Cell 2 3 2" xfId="4989"/>
    <cellStyle name="Check Cell 2 3 3" xfId="5008"/>
    <cellStyle name="Check Cell 2 3 4" xfId="5023"/>
    <cellStyle name="Check Cell 2 3 5" xfId="11277"/>
    <cellStyle name="Check Cell 2 4" xfId="26332"/>
    <cellStyle name="Check Cell 2 4 2" xfId="4933"/>
    <cellStyle name="Check Cell 2 4 2 2" xfId="26334"/>
    <cellStyle name="Check Cell 2 4 3" xfId="11366"/>
    <cellStyle name="Check Cell 2 4 4" xfId="11368"/>
    <cellStyle name="Check Cell 2 4 5" xfId="11371"/>
    <cellStyle name="Check Cell 2 4_BSD2" xfId="26335"/>
    <cellStyle name="Check Cell 2 5" xfId="26336"/>
    <cellStyle name="Check Cell 2 5 2" xfId="11476"/>
    <cellStyle name="Check Cell 2 5 3" xfId="9765"/>
    <cellStyle name="Check Cell 2 5 4" xfId="5999"/>
    <cellStyle name="Check Cell 2 6" xfId="15304"/>
    <cellStyle name="Check Cell 2 6 2" xfId="11544"/>
    <cellStyle name="Check Cell 2 6 3" xfId="11547"/>
    <cellStyle name="Check Cell 2 6 4" xfId="11551"/>
    <cellStyle name="Check Cell 2 7" xfId="26338"/>
    <cellStyle name="Check Cell 2 7 2" xfId="11669"/>
    <cellStyle name="Check Cell 2 7 3" xfId="11674"/>
    <cellStyle name="Check Cell 2 7 4" xfId="11679"/>
    <cellStyle name="Check Cell 2 8" xfId="17759"/>
    <cellStyle name="Check Cell 2 8 2" xfId="11734"/>
    <cellStyle name="Check Cell 2 8 2 2" xfId="26339"/>
    <cellStyle name="Check Cell 2 8 3" xfId="11740"/>
    <cellStyle name="Check Cell 2 8 4" xfId="11745"/>
    <cellStyle name="Check Cell 2 8 5" xfId="11750"/>
    <cellStyle name="Check Cell 2 8_BSD2" xfId="26342"/>
    <cellStyle name="Check Cell 2 9" xfId="26343"/>
    <cellStyle name="Check Cell 2 9 2" xfId="11802"/>
    <cellStyle name="Check Cell 2 9 3" xfId="11809"/>
    <cellStyle name="Check Cell 2 9 4" xfId="26344"/>
    <cellStyle name="Check Cell 2_FAMBL BSD NOVEMBER 2010" xfId="17912"/>
    <cellStyle name="Check Cell 20" xfId="26298"/>
    <cellStyle name="Check Cell 20 2" xfId="26300"/>
    <cellStyle name="Check Cell 20 2 2" xfId="26302"/>
    <cellStyle name="Check Cell 20 3" xfId="26304"/>
    <cellStyle name="Check Cell 20_BSD2" xfId="17506"/>
    <cellStyle name="Check Cell 21" xfId="15811"/>
    <cellStyle name="Check Cell 21 2" xfId="8244"/>
    <cellStyle name="Check Cell 21 2 2" xfId="8257"/>
    <cellStyle name="Check Cell 21 3" xfId="3646"/>
    <cellStyle name="Check Cell 21_BSD2" xfId="18628"/>
    <cellStyle name="Check Cell 22" xfId="26306"/>
    <cellStyle name="Check Cell 22 2" xfId="8858"/>
    <cellStyle name="Check Cell 22 2 2" xfId="12086"/>
    <cellStyle name="Check Cell 22 3" xfId="7129"/>
    <cellStyle name="Check Cell 22_BSD2" xfId="26310"/>
    <cellStyle name="Check Cell 23" xfId="26314"/>
    <cellStyle name="Check Cell 23 2" xfId="12339"/>
    <cellStyle name="Check Cell 23 2 2" xfId="21746"/>
    <cellStyle name="Check Cell 23 3" xfId="12349"/>
    <cellStyle name="Check Cell 23_BSD2" xfId="4050"/>
    <cellStyle name="Check Cell 24" xfId="18194"/>
    <cellStyle name="Check Cell 24 2" xfId="12507"/>
    <cellStyle name="Check Cell 24 2 2" xfId="26318"/>
    <cellStyle name="Check Cell 24 3" xfId="12511"/>
    <cellStyle name="Check Cell 24_BSD2" xfId="23572"/>
    <cellStyle name="Check Cell 25" xfId="26348"/>
    <cellStyle name="Check Cell 25 2" xfId="12627"/>
    <cellStyle name="Check Cell 25 2 2" xfId="26350"/>
    <cellStyle name="Check Cell 25 3" xfId="12631"/>
    <cellStyle name="Check Cell 25_BSD2" xfId="26352"/>
    <cellStyle name="Check Cell 26" xfId="9604"/>
    <cellStyle name="Check Cell 26 2" xfId="6828"/>
    <cellStyle name="Check Cell 26 2 2" xfId="26354"/>
    <cellStyle name="Check Cell 26 3" xfId="6791"/>
    <cellStyle name="Check Cell 26_BSD2" xfId="26356"/>
    <cellStyle name="Check Cell 27" xfId="9612"/>
    <cellStyle name="Check Cell 27 2" xfId="7086"/>
    <cellStyle name="Check Cell 27 2 2" xfId="26358"/>
    <cellStyle name="Check Cell 27 3" xfId="26360"/>
    <cellStyle name="Check Cell 27_BSD2" xfId="24747"/>
    <cellStyle name="Check Cell 28" xfId="9618"/>
    <cellStyle name="Check Cell 28 2" xfId="7246"/>
    <cellStyle name="Check Cell 28 2 2" xfId="23747"/>
    <cellStyle name="Check Cell 28 3" xfId="26362"/>
    <cellStyle name="Check Cell 28_BSD2" xfId="23899"/>
    <cellStyle name="Check Cell 29" xfId="9071"/>
    <cellStyle name="Check Cell 29 2" xfId="7368"/>
    <cellStyle name="Check Cell 29 2 2" xfId="26364"/>
    <cellStyle name="Check Cell 29 3" xfId="26367"/>
    <cellStyle name="Check Cell 29_BSD2" xfId="24118"/>
    <cellStyle name="Check Cell 3" xfId="1875"/>
    <cellStyle name="Check Cell 3 2" xfId="26369"/>
    <cellStyle name="Check Cell 3 2 2" xfId="5585"/>
    <cellStyle name="Check Cell 3 2 3" xfId="24234"/>
    <cellStyle name="Check Cell 3 3" xfId="26370"/>
    <cellStyle name="Check Cell 3 3 2" xfId="26371"/>
    <cellStyle name="Check Cell 3 3 3" xfId="26372"/>
    <cellStyle name="Check Cell 3 4" xfId="26373"/>
    <cellStyle name="Check Cell 3 4 2" xfId="26376"/>
    <cellStyle name="Check Cell 3 5" xfId="26377"/>
    <cellStyle name="Check Cell 3 6" xfId="2744"/>
    <cellStyle name="Check Cell 3_Annexure" xfId="11416"/>
    <cellStyle name="Check Cell 30" xfId="26347"/>
    <cellStyle name="Check Cell 30 2" xfId="12626"/>
    <cellStyle name="Check Cell 30 2 2" xfId="26349"/>
    <cellStyle name="Check Cell 30 3" xfId="12630"/>
    <cellStyle name="Check Cell 30_BSD2" xfId="26351"/>
    <cellStyle name="Check Cell 31" xfId="9603"/>
    <cellStyle name="Check Cell 31 2" xfId="6827"/>
    <cellStyle name="Check Cell 31 2 2" xfId="26353"/>
    <cellStyle name="Check Cell 31 3" xfId="6790"/>
    <cellStyle name="Check Cell 31_BSD2" xfId="26355"/>
    <cellStyle name="Check Cell 32" xfId="9611"/>
    <cellStyle name="Check Cell 32 2" xfId="7085"/>
    <cellStyle name="Check Cell 32 2 2" xfId="26357"/>
    <cellStyle name="Check Cell 32 3" xfId="26359"/>
    <cellStyle name="Check Cell 32_BSD2" xfId="24746"/>
    <cellStyle name="Check Cell 33" xfId="9617"/>
    <cellStyle name="Check Cell 33 2" xfId="7245"/>
    <cellStyle name="Check Cell 33 2 2" xfId="23746"/>
    <cellStyle name="Check Cell 33 3" xfId="26361"/>
    <cellStyle name="Check Cell 33_BSD2" xfId="23898"/>
    <cellStyle name="Check Cell 34" xfId="9070"/>
    <cellStyle name="Check Cell 34 2" xfId="7367"/>
    <cellStyle name="Check Cell 34 2 2" xfId="26363"/>
    <cellStyle name="Check Cell 34 3" xfId="26366"/>
    <cellStyle name="Check Cell 34_BSD2" xfId="24117"/>
    <cellStyle name="Check Cell 35" xfId="26379"/>
    <cellStyle name="Check Cell 35 2" xfId="7510"/>
    <cellStyle name="Check Cell 35 2 2" xfId="25693"/>
    <cellStyle name="Check Cell 35 3" xfId="5746"/>
    <cellStyle name="Check Cell 35_BSD2" xfId="17709"/>
    <cellStyle name="Check Cell 36" xfId="26381"/>
    <cellStyle name="Check Cell 36 2" xfId="6554"/>
    <cellStyle name="Check Cell 36 2 2" xfId="26383"/>
    <cellStyle name="Check Cell 36 3" xfId="26385"/>
    <cellStyle name="Check Cell 36_BSD2" xfId="26387"/>
    <cellStyle name="Check Cell 37" xfId="15665"/>
    <cellStyle name="Check Cell 37 2" xfId="6382"/>
    <cellStyle name="Check Cell 37 2 2" xfId="26391"/>
    <cellStyle name="Check Cell 37 3" xfId="26393"/>
    <cellStyle name="Check Cell 37_BSD2" xfId="26395"/>
    <cellStyle name="Check Cell 38" xfId="12316"/>
    <cellStyle name="Check Cell 38 2" xfId="6439"/>
    <cellStyle name="Check Cell 38 2 2" xfId="26397"/>
    <cellStyle name="Check Cell 38 3" xfId="5454"/>
    <cellStyle name="Check Cell 38_BSD2" xfId="24364"/>
    <cellStyle name="Check Cell 39" xfId="12323"/>
    <cellStyle name="Check Cell 39 2" xfId="12828"/>
    <cellStyle name="Check Cell 39 2 2" xfId="26399"/>
    <cellStyle name="Check Cell 39 3" xfId="26401"/>
    <cellStyle name="Check Cell 39_BSD2" xfId="6206"/>
    <cellStyle name="Check Cell 4" xfId="1876"/>
    <cellStyle name="Check Cell 4 2" xfId="26402"/>
    <cellStyle name="Check Cell 4 2 2" xfId="10704"/>
    <cellStyle name="Check Cell 4 3" xfId="26403"/>
    <cellStyle name="Check Cell 4 3 2" xfId="23910"/>
    <cellStyle name="Check Cell 4 4" xfId="26404"/>
    <cellStyle name="Check Cell 4 4 2" xfId="26405"/>
    <cellStyle name="Check Cell 4 5" xfId="26406"/>
    <cellStyle name="Check Cell 4 6" xfId="5183"/>
    <cellStyle name="Check Cell 4 7" xfId="25783"/>
    <cellStyle name="Check Cell 4_Annexure" xfId="26407"/>
    <cellStyle name="Check Cell 40" xfId="26378"/>
    <cellStyle name="Check Cell 40 2" xfId="7509"/>
    <cellStyle name="Check Cell 40 2 2" xfId="25692"/>
    <cellStyle name="Check Cell 40 3" xfId="5745"/>
    <cellStyle name="Check Cell 40_BSD2" xfId="17708"/>
    <cellStyle name="Check Cell 41" xfId="26380"/>
    <cellStyle name="Check Cell 41 2" xfId="6553"/>
    <cellStyle name="Check Cell 41 2 2" xfId="26382"/>
    <cellStyle name="Check Cell 41 3" xfId="26384"/>
    <cellStyle name="Check Cell 41_BSD2" xfId="26386"/>
    <cellStyle name="Check Cell 42" xfId="15664"/>
    <cellStyle name="Check Cell 42 2" xfId="6381"/>
    <cellStyle name="Check Cell 42 2 2" xfId="26390"/>
    <cellStyle name="Check Cell 42 3" xfId="26392"/>
    <cellStyle name="Check Cell 42_BSD2" xfId="26394"/>
    <cellStyle name="Check Cell 43" xfId="12315"/>
    <cellStyle name="Check Cell 43 2" xfId="6438"/>
    <cellStyle name="Check Cell 43 2 2" xfId="26396"/>
    <cellStyle name="Check Cell 43 3" xfId="5453"/>
    <cellStyle name="Check Cell 43_BSD2" xfId="24363"/>
    <cellStyle name="Check Cell 44" xfId="12322"/>
    <cellStyle name="Check Cell 44 2" xfId="12827"/>
    <cellStyle name="Check Cell 44 2 2" xfId="26398"/>
    <cellStyle name="Check Cell 44 3" xfId="26400"/>
    <cellStyle name="Check Cell 44_BSD2" xfId="6205"/>
    <cellStyle name="Check Cell 45" xfId="26409"/>
    <cellStyle name="Check Cell 45 2" xfId="12938"/>
    <cellStyle name="Check Cell 45 2 2" xfId="20649"/>
    <cellStyle name="Check Cell 45 3" xfId="26413"/>
    <cellStyle name="Check Cell 45_BSD2" xfId="11092"/>
    <cellStyle name="Check Cell 46" xfId="2906"/>
    <cellStyle name="Check Cell 46 2" xfId="5505"/>
    <cellStyle name="Check Cell 46 2 2" xfId="26415"/>
    <cellStyle name="Check Cell 46 3" xfId="5517"/>
    <cellStyle name="Check Cell 46_BSD2" xfId="26417"/>
    <cellStyle name="Check Cell 47" xfId="5521"/>
    <cellStyle name="Check Cell 47 2" xfId="6509"/>
    <cellStyle name="Check Cell 47 2 2" xfId="6512"/>
    <cellStyle name="Check Cell 47 3" xfId="3923"/>
    <cellStyle name="Check Cell 47_BSD2" xfId="26419"/>
    <cellStyle name="Check Cell 48" xfId="4612"/>
    <cellStyle name="Check Cell 48 2" xfId="12989"/>
    <cellStyle name="Check Cell 48 2 2" xfId="26422"/>
    <cellStyle name="Check Cell 48 3" xfId="26425"/>
    <cellStyle name="Check Cell 48_BSD2" xfId="24831"/>
    <cellStyle name="Check Cell 49" xfId="26427"/>
    <cellStyle name="Check Cell 49 2" xfId="13014"/>
    <cellStyle name="Check Cell 49 2 2" xfId="26429"/>
    <cellStyle name="Check Cell 49 3" xfId="25776"/>
    <cellStyle name="Check Cell 49_BSD2" xfId="25064"/>
    <cellStyle name="Check Cell 5" xfId="25786"/>
    <cellStyle name="Check Cell 5 2" xfId="26431"/>
    <cellStyle name="Check Cell 5 2 2" xfId="26433"/>
    <cellStyle name="Check Cell 5 3" xfId="26434"/>
    <cellStyle name="Check Cell 5 3 2" xfId="26435"/>
    <cellStyle name="Check Cell 5 4" xfId="26436"/>
    <cellStyle name="Check Cell 5 4 2" xfId="26437"/>
    <cellStyle name="Check Cell 5 5" xfId="26438"/>
    <cellStyle name="Check Cell 5 6" xfId="5194"/>
    <cellStyle name="Check Cell 5_Annexure" xfId="12139"/>
    <cellStyle name="Check Cell 50" xfId="26408"/>
    <cellStyle name="Check Cell 50 2" xfId="12937"/>
    <cellStyle name="Check Cell 50 2 2" xfId="20648"/>
    <cellStyle name="Check Cell 50 3" xfId="26412"/>
    <cellStyle name="Check Cell 50_BSD2" xfId="11091"/>
    <cellStyle name="Check Cell 51" xfId="2905"/>
    <cellStyle name="Check Cell 51 2" xfId="5504"/>
    <cellStyle name="Check Cell 51 2 2" xfId="26414"/>
    <cellStyle name="Check Cell 51 3" xfId="5516"/>
    <cellStyle name="Check Cell 51_BSD2" xfId="26416"/>
    <cellStyle name="Check Cell 52" xfId="5520"/>
    <cellStyle name="Check Cell 52 2" xfId="6508"/>
    <cellStyle name="Check Cell 52 2 2" xfId="6511"/>
    <cellStyle name="Check Cell 52 3" xfId="3922"/>
    <cellStyle name="Check Cell 52_BSD2" xfId="26418"/>
    <cellStyle name="Check Cell 53" xfId="4611"/>
    <cellStyle name="Check Cell 53 2" xfId="12988"/>
    <cellStyle name="Check Cell 53 2 2" xfId="26421"/>
    <cellStyle name="Check Cell 53 3" xfId="26424"/>
    <cellStyle name="Check Cell 53_BSD2" xfId="24830"/>
    <cellStyle name="Check Cell 54" xfId="26426"/>
    <cellStyle name="Check Cell 54 2" xfId="13013"/>
    <cellStyle name="Check Cell 54 2 2" xfId="26428"/>
    <cellStyle name="Check Cell 54 3" xfId="25775"/>
    <cellStyle name="Check Cell 54_BSD2" xfId="25063"/>
    <cellStyle name="Check Cell 55" xfId="26440"/>
    <cellStyle name="Check Cell 55 2" xfId="13084"/>
    <cellStyle name="Check Cell 55 2 2" xfId="13201"/>
    <cellStyle name="Check Cell 55 3" xfId="13203"/>
    <cellStyle name="Check Cell 55_BSD2" xfId="26441"/>
    <cellStyle name="Check Cell 56" xfId="26443"/>
    <cellStyle name="Check Cell 56 2" xfId="13112"/>
    <cellStyle name="Check Cell 56 2 2" xfId="3469"/>
    <cellStyle name="Check Cell 56 3" xfId="13218"/>
    <cellStyle name="Check Cell 56_BSD2" xfId="26444"/>
    <cellStyle name="Check Cell 57" xfId="26446"/>
    <cellStyle name="Check Cell 57 2" xfId="13141"/>
    <cellStyle name="Check Cell 57 2 2" xfId="5633"/>
    <cellStyle name="Check Cell 57 3" xfId="13231"/>
    <cellStyle name="Check Cell 57_BSD2" xfId="26447"/>
    <cellStyle name="Check Cell 58" xfId="26449"/>
    <cellStyle name="Check Cell 58 2" xfId="13164"/>
    <cellStyle name="Check Cell 58 2 2" xfId="13239"/>
    <cellStyle name="Check Cell 58 3" xfId="5649"/>
    <cellStyle name="Check Cell 58_BSD2" xfId="26453"/>
    <cellStyle name="Check Cell 59" xfId="3461"/>
    <cellStyle name="Check Cell 59 2" xfId="4016"/>
    <cellStyle name="Check Cell 59 2 2" xfId="13253"/>
    <cellStyle name="Check Cell 59 3" xfId="13254"/>
    <cellStyle name="Check Cell 59_BSD2" xfId="26458"/>
    <cellStyle name="Check Cell 6" xfId="6256"/>
    <cellStyle name="Check Cell 6 2" xfId="26459"/>
    <cellStyle name="Check Cell 6 2 2" xfId="26461"/>
    <cellStyle name="Check Cell 6 3" xfId="5737"/>
    <cellStyle name="Check Cell 6 3 2" xfId="5336"/>
    <cellStyle name="Check Cell 6 4" xfId="26462"/>
    <cellStyle name="Check Cell 6 4 2" xfId="26463"/>
    <cellStyle name="Check Cell 6 5" xfId="26464"/>
    <cellStyle name="Check Cell 6 6" xfId="4012"/>
    <cellStyle name="Check Cell 6_Annexure" xfId="26465"/>
    <cellStyle name="Check Cell 60" xfId="26439"/>
    <cellStyle name="Check Cell 60 2" xfId="13083"/>
    <cellStyle name="Check Cell 61" xfId="26442"/>
    <cellStyle name="Check Cell 61 2" xfId="13111"/>
    <cellStyle name="Check Cell 62" xfId="26445"/>
    <cellStyle name="Check Cell 62 2" xfId="13140"/>
    <cellStyle name="Check Cell 63" xfId="26448"/>
    <cellStyle name="Check Cell 63 2" xfId="13163"/>
    <cellStyle name="Check Cell 64" xfId="3460"/>
    <cellStyle name="Check Cell 64 2" xfId="4015"/>
    <cellStyle name="Check Cell 65" xfId="3478"/>
    <cellStyle name="Check Cell 65 2" xfId="13288"/>
    <cellStyle name="Check Cell 66" xfId="3515"/>
    <cellStyle name="Check Cell 66 2" xfId="12880"/>
    <cellStyle name="Check Cell 67" xfId="7905"/>
    <cellStyle name="Check Cell 67 2" xfId="13056"/>
    <cellStyle name="Check Cell 68" xfId="26467"/>
    <cellStyle name="Check Cell 68 2" xfId="4463"/>
    <cellStyle name="Check Cell 69" xfId="26469"/>
    <cellStyle name="Check Cell 69 2" xfId="13356"/>
    <cellStyle name="Check Cell 7" xfId="4917"/>
    <cellStyle name="Check Cell 7 10" xfId="26471"/>
    <cellStyle name="Check Cell 7 10 2" xfId="26472"/>
    <cellStyle name="Check Cell 7 11" xfId="5470"/>
    <cellStyle name="Check Cell 7 11 2" xfId="4867"/>
    <cellStyle name="Check Cell 7 12" xfId="5483"/>
    <cellStyle name="Check Cell 7 13" xfId="5269"/>
    <cellStyle name="Check Cell 7 14" xfId="26473"/>
    <cellStyle name="Check Cell 7 2" xfId="26474"/>
    <cellStyle name="Check Cell 7 2 2" xfId="26475"/>
    <cellStyle name="Check Cell 7 3" xfId="26476"/>
    <cellStyle name="Check Cell 7 3 2" xfId="4741"/>
    <cellStyle name="Check Cell 7 4" xfId="26477"/>
    <cellStyle name="Check Cell 7 4 2" xfId="25983"/>
    <cellStyle name="Check Cell 7 5" xfId="26478"/>
    <cellStyle name="Check Cell 7 5 2" xfId="26258"/>
    <cellStyle name="Check Cell 7 6" xfId="2960"/>
    <cellStyle name="Check Cell 7 6 2" xfId="26479"/>
    <cellStyle name="Check Cell 7 7" xfId="26480"/>
    <cellStyle name="Check Cell 7 7 2" xfId="5671"/>
    <cellStyle name="Check Cell 7 8" xfId="26481"/>
    <cellStyle name="Check Cell 7 8 2" xfId="26482"/>
    <cellStyle name="Check Cell 7 9" xfId="26483"/>
    <cellStyle name="Check Cell 7 9 2" xfId="26484"/>
    <cellStyle name="Check Cell 7_Annexure" xfId="26485"/>
    <cellStyle name="Check Cell 70" xfId="3477"/>
    <cellStyle name="Check Cell 70 2" xfId="13287"/>
    <cellStyle name="Check Cell 71" xfId="3514"/>
    <cellStyle name="Check Cell 71 2" xfId="12879"/>
    <cellStyle name="Check Cell 72" xfId="7904"/>
    <cellStyle name="Check Cell 72 2" xfId="13055"/>
    <cellStyle name="Check Cell 73" xfId="26466"/>
    <cellStyle name="Check Cell 73 2" xfId="4462"/>
    <cellStyle name="Check Cell 74" xfId="26468"/>
    <cellStyle name="Check Cell 74 2" xfId="13355"/>
    <cellStyle name="Check Cell 75" xfId="26488"/>
    <cellStyle name="Check Cell 75 2" xfId="13450"/>
    <cellStyle name="Check Cell 76" xfId="7728"/>
    <cellStyle name="Check Cell 76 2" xfId="8001"/>
    <cellStyle name="Check Cell 77" xfId="7580"/>
    <cellStyle name="Check Cell 77 2" xfId="8102"/>
    <cellStyle name="Check Cell 78" xfId="9628"/>
    <cellStyle name="Check Cell 78 2" xfId="8363"/>
    <cellStyle name="Check Cell 79" xfId="23726"/>
    <cellStyle name="Check Cell 79 2" xfId="8594"/>
    <cellStyle name="Check Cell 8" xfId="26489"/>
    <cellStyle name="Check Cell 8 2" xfId="26490"/>
    <cellStyle name="Check Cell 8 2 2" xfId="26491"/>
    <cellStyle name="Check Cell 8 3" xfId="26492"/>
    <cellStyle name="Check Cell 8 3 2" xfId="26313"/>
    <cellStyle name="Check Cell 8 4" xfId="26493"/>
    <cellStyle name="Check Cell 8 5" xfId="26496"/>
    <cellStyle name="Check Cell 8 6" xfId="4166"/>
    <cellStyle name="Check Cell 8_BSD2" xfId="26498"/>
    <cellStyle name="Check Cell 80" xfId="26487"/>
    <cellStyle name="Check Cell 80 2" xfId="13449"/>
    <cellStyle name="Check Cell 81" xfId="7727"/>
    <cellStyle name="Check Cell 81 2" xfId="8000"/>
    <cellStyle name="Check Cell 82" xfId="7579"/>
    <cellStyle name="Check Cell 82 2" xfId="8101"/>
    <cellStyle name="Check Cell 83" xfId="9627"/>
    <cellStyle name="Check Cell 83 2" xfId="8362"/>
    <cellStyle name="Check Cell 84" xfId="23725"/>
    <cellStyle name="Check Cell 84 2" xfId="8593"/>
    <cellStyle name="Check Cell 85" xfId="26499"/>
    <cellStyle name="Check Cell 85 2" xfId="3794"/>
    <cellStyle name="Check Cell 86" xfId="26500"/>
    <cellStyle name="Check Cell 86 2" xfId="8789"/>
    <cellStyle name="Check Cell 87" xfId="15670"/>
    <cellStyle name="Check Cell 87 2" xfId="6181"/>
    <cellStyle name="Check Cell 88" xfId="26502"/>
    <cellStyle name="Check Cell 88 2" xfId="3130"/>
    <cellStyle name="Check Cell 89" xfId="26505"/>
    <cellStyle name="Check Cell 89 2" xfId="13583"/>
    <cellStyle name="Check Cell 9" xfId="26506"/>
    <cellStyle name="Check Cell 9 2" xfId="26507"/>
    <cellStyle name="Check Cell 9 2 2" xfId="3015"/>
    <cellStyle name="Check Cell 9 3" xfId="26508"/>
    <cellStyle name="Check Cell 9 3 2" xfId="26509"/>
    <cellStyle name="Check Cell 9 4" xfId="23947"/>
    <cellStyle name="Check Cell 9 5" xfId="26510"/>
    <cellStyle name="Check Cell 9 6" xfId="26511"/>
    <cellStyle name="Check Cell 9_BSD2" xfId="26513"/>
    <cellStyle name="CHF" xfId="26514"/>
    <cellStyle name="Clive" xfId="26516"/>
    <cellStyle name="Clive 2" xfId="26517"/>
    <cellStyle name="Clive 3" xfId="26518"/>
    <cellStyle name="Clive 4" xfId="26519"/>
    <cellStyle name="Clive 5" xfId="4094"/>
    <cellStyle name="Clive_X" xfId="9121"/>
    <cellStyle name="clsAltData" xfId="26524"/>
    <cellStyle name="clsAltData 2" xfId="26527"/>
    <cellStyle name="clsAltData 3" xfId="3911"/>
    <cellStyle name="clsAltData 4" xfId="24425"/>
    <cellStyle name="clsAltDataPrezn1" xfId="14845"/>
    <cellStyle name="clsAltDataPrezn3" xfId="26530"/>
    <cellStyle name="clsAltDataPrezn4" xfId="26531"/>
    <cellStyle name="clsAltDataPrezn5" xfId="26532"/>
    <cellStyle name="clsAltDataPrezn6" xfId="26533"/>
    <cellStyle name="clsAltMRVData" xfId="22337"/>
    <cellStyle name="clsAltMRVData 2" xfId="15994"/>
    <cellStyle name="clsAltMRVData 3" xfId="15999"/>
    <cellStyle name="clsAltMRVData 4" xfId="16004"/>
    <cellStyle name="clsAltMRVDataPrezn1" xfId="26535"/>
    <cellStyle name="clsAltMRVDataPrezn3" xfId="26537"/>
    <cellStyle name="clsAltMRVDataPrezn4" xfId="26539"/>
    <cellStyle name="clsAltMRVDataPrezn5" xfId="26540"/>
    <cellStyle name="clsAltMRVDataPrezn6" xfId="24190"/>
    <cellStyle name="clsBlank" xfId="26547"/>
    <cellStyle name="clsBlank 2" xfId="26551"/>
    <cellStyle name="clsBlank 3" xfId="26555"/>
    <cellStyle name="clsBlank 4" xfId="26559"/>
    <cellStyle name="clsBlank 5" xfId="11847"/>
    <cellStyle name="clsBlank 6" xfId="26562"/>
    <cellStyle name="clsBlank 7" xfId="8455"/>
    <cellStyle name="clsBlank 8" xfId="8476"/>
    <cellStyle name="clsBlank_X" xfId="26566"/>
    <cellStyle name="clsColumnHeader" xfId="26569"/>
    <cellStyle name="clsColumnHeader 2" xfId="26571"/>
    <cellStyle name="clsColumnHeader 3" xfId="26572"/>
    <cellStyle name="clsColumnHeader 4" xfId="4297"/>
    <cellStyle name="clsData" xfId="4705"/>
    <cellStyle name="clsData 2" xfId="24225"/>
    <cellStyle name="clsData 3" xfId="26573"/>
    <cellStyle name="clsData 4" xfId="26574"/>
    <cellStyle name="clsDataPrezn1" xfId="20929"/>
    <cellStyle name="clsDataPrezn3" xfId="4527"/>
    <cellStyle name="clsDataPrezn4" xfId="4538"/>
    <cellStyle name="clsDataPrezn5" xfId="4547"/>
    <cellStyle name="clsDataPrezn6" xfId="20996"/>
    <cellStyle name="clsDefault" xfId="23299"/>
    <cellStyle name="clsDefault 2" xfId="23302"/>
    <cellStyle name="clsDefault 3" xfId="23306"/>
    <cellStyle name="clsDefault 4" xfId="16415"/>
    <cellStyle name="clsDefault 5" xfId="26575"/>
    <cellStyle name="clsDefault 6" xfId="26576"/>
    <cellStyle name="clsDefault 7" xfId="26577"/>
    <cellStyle name="clsDefault 8" xfId="26578"/>
    <cellStyle name="clsDefault_X" xfId="18069"/>
    <cellStyle name="clsFooter" xfId="18183"/>
    <cellStyle name="clsFooter 2" xfId="20676"/>
    <cellStyle name="clsFooter 3" xfId="20683"/>
    <cellStyle name="clsFooter 4" xfId="20407"/>
    <cellStyle name="clsIndexTableData" xfId="26580"/>
    <cellStyle name="clsIndexTableData 2" xfId="26582"/>
    <cellStyle name="clsIndexTableData 3" xfId="20116"/>
    <cellStyle name="clsIndexTableData 4" xfId="26583"/>
    <cellStyle name="clsIndexTableHdr" xfId="26584"/>
    <cellStyle name="clsIndexTableHdr 2" xfId="19406"/>
    <cellStyle name="clsIndexTableHdr 3" xfId="19410"/>
    <cellStyle name="clsIndexTableHdr 4" xfId="26585"/>
    <cellStyle name="clsIndexTableTitle" xfId="26586"/>
    <cellStyle name="clsIndexTableTitle 2" xfId="26587"/>
    <cellStyle name="clsIndexTableTitle 3" xfId="22485"/>
    <cellStyle name="clsIndexTableTitle 4" xfId="26588"/>
    <cellStyle name="clsMRVData" xfId="17644"/>
    <cellStyle name="clsMRVData 2" xfId="26589"/>
    <cellStyle name="clsMRVData 3" xfId="26591"/>
    <cellStyle name="clsMRVData 4" xfId="18709"/>
    <cellStyle name="clsMRVDataPrezn1" xfId="24475"/>
    <cellStyle name="clsMRVDataPrezn3" xfId="17705"/>
    <cellStyle name="clsMRVDataPrezn4" xfId="5166"/>
    <cellStyle name="clsMRVDataPrezn5" xfId="5422"/>
    <cellStyle name="clsMRVDataPrezn6" xfId="5430"/>
    <cellStyle name="clsReportFooter" xfId="26593"/>
    <cellStyle name="clsReportFooter 2" xfId="25278"/>
    <cellStyle name="clsReportFooter 3" xfId="26594"/>
    <cellStyle name="clsReportFooter 4" xfId="26596"/>
    <cellStyle name="clsReportHeader" xfId="19656"/>
    <cellStyle name="clsReportHeader 2" xfId="11944"/>
    <cellStyle name="clsReportHeader 3" xfId="11950"/>
    <cellStyle name="clsReportHeader 4" xfId="26598"/>
    <cellStyle name="clsRowHeader" xfId="19237"/>
    <cellStyle name="clsRowHeader 2" xfId="26599"/>
    <cellStyle name="clsRowHeader 3" xfId="26600"/>
    <cellStyle name="clsRowHeader 4" xfId="26601"/>
    <cellStyle name="clsScale" xfId="26603"/>
    <cellStyle name="clsScale 2" xfId="22677"/>
    <cellStyle name="clsScale 2 2" xfId="26604"/>
    <cellStyle name="clsScale 3" xfId="20156"/>
    <cellStyle name="clsScale 4" xfId="26605"/>
    <cellStyle name="clsScale 5" xfId="26279"/>
    <cellStyle name="clsScale_X" xfId="11288"/>
    <cellStyle name="clsSection" xfId="16911"/>
    <cellStyle name="clsSection 2" xfId="26606"/>
    <cellStyle name="clsSection 3" xfId="26607"/>
    <cellStyle name="clsSection 4" xfId="26610"/>
    <cellStyle name="Collegamento ipertestuale" xfId="26120"/>
    <cellStyle name="Collegamento ipertestuale 2" xfId="17046"/>
    <cellStyle name="Collegamento ipertestuale 3" xfId="24254"/>
    <cellStyle name="ColumnHeadings" xfId="14326"/>
    <cellStyle name="ColumnHeadings2" xfId="26611"/>
    <cellStyle name="Comma" xfId="5" builtinId="3"/>
    <cellStyle name="Comma  - Style1" xfId="25919"/>
    <cellStyle name="Comma  - Style1 2" xfId="22828"/>
    <cellStyle name="Comma  - Style1 3" xfId="26613"/>
    <cellStyle name="Comma  - Style1 4" xfId="23552"/>
    <cellStyle name="Comma  - Style2" xfId="25922"/>
    <cellStyle name="Comma  - Style2 2" xfId="8030"/>
    <cellStyle name="Comma  - Style2 3" xfId="26614"/>
    <cellStyle name="Comma  - Style2 4" xfId="26616"/>
    <cellStyle name="Comma  - Style3" xfId="25925"/>
    <cellStyle name="Comma  - Style3 2" xfId="26617"/>
    <cellStyle name="Comma  - Style3 3" xfId="26618"/>
    <cellStyle name="Comma  - Style3 4" xfId="26619"/>
    <cellStyle name="Comma  - Style4" xfId="26620"/>
    <cellStyle name="Comma  - Style4 2" xfId="26621"/>
    <cellStyle name="Comma  - Style4 3" xfId="7076"/>
    <cellStyle name="Comma  - Style4 4" xfId="26622"/>
    <cellStyle name="Comma  - Style5" xfId="26623"/>
    <cellStyle name="Comma  - Style5 2" xfId="26624"/>
    <cellStyle name="Comma  - Style5 3" xfId="26625"/>
    <cellStyle name="Comma  - Style5 4" xfId="26626"/>
    <cellStyle name="Comma  - Style6" xfId="21104"/>
    <cellStyle name="Comma  - Style6 2" xfId="7359"/>
    <cellStyle name="Comma  - Style6 3" xfId="26627"/>
    <cellStyle name="Comma  - Style6 4" xfId="26628"/>
    <cellStyle name="Comma  - Style7" xfId="25848"/>
    <cellStyle name="Comma  - Style7 2" xfId="3530"/>
    <cellStyle name="Comma  - Style7 3" xfId="26629"/>
    <cellStyle name="Comma  - Style7 4" xfId="26630"/>
    <cellStyle name="Comma  - Style8" xfId="25854"/>
    <cellStyle name="Comma  - Style8 2" xfId="13882"/>
    <cellStyle name="Comma  - Style8 3" xfId="26631"/>
    <cellStyle name="Comma  - Style8 4" xfId="19817"/>
    <cellStyle name="Comma [1]" xfId="26634"/>
    <cellStyle name="Comma [1] 2" xfId="25791"/>
    <cellStyle name="Comma [1] 3" xfId="26637"/>
    <cellStyle name="Comma [1] 4" xfId="13845"/>
    <cellStyle name="Comma 10" xfId="1877"/>
    <cellStyle name="Comma 10 10" xfId="26639"/>
    <cellStyle name="Comma 10 10 2" xfId="26640"/>
    <cellStyle name="Comma 10 11" xfId="26642"/>
    <cellStyle name="Comma 10 11 2" xfId="26645"/>
    <cellStyle name="Comma 10 11 3" xfId="26646"/>
    <cellStyle name="Comma 10 12" xfId="26648"/>
    <cellStyle name="Comma 10 12 2" xfId="26649"/>
    <cellStyle name="Comma 10 12 3" xfId="26650"/>
    <cellStyle name="Comma 10 13" xfId="26651"/>
    <cellStyle name="Comma 10 13 2" xfId="6433"/>
    <cellStyle name="Comma 10 13 2 2" xfId="12067"/>
    <cellStyle name="Comma 10 13 3" xfId="26652"/>
    <cellStyle name="Comma 10 14" xfId="26653"/>
    <cellStyle name="Comma 10 14 2" xfId="26654"/>
    <cellStyle name="Comma 10 15" xfId="26655"/>
    <cellStyle name="Comma 10 16" xfId="17256"/>
    <cellStyle name="Comma 10 17" xfId="26638"/>
    <cellStyle name="Comma 10 2" xfId="1879"/>
    <cellStyle name="Comma 10 2 2" xfId="1881"/>
    <cellStyle name="Comma 10 2 2 2" xfId="26659"/>
    <cellStyle name="Comma 10 2 2 2 2" xfId="20687"/>
    <cellStyle name="Comma 10 2 2 2 3" xfId="26661"/>
    <cellStyle name="Comma 10 2 2 3" xfId="4291"/>
    <cellStyle name="Comma 10 2 2 3 2" xfId="10287"/>
    <cellStyle name="Comma 10 2 2 4" xfId="10291"/>
    <cellStyle name="Comma 10 2 2 5" xfId="3806"/>
    <cellStyle name="Comma 10 2 2 6" xfId="5950"/>
    <cellStyle name="Comma 10 2 2 7" xfId="5987"/>
    <cellStyle name="Comma 10 2 2 8" xfId="26657"/>
    <cellStyle name="Comma 10 2 3" xfId="1883"/>
    <cellStyle name="Comma 10 2 3 2" xfId="22480"/>
    <cellStyle name="Comma 10 2 3 3" xfId="23520"/>
    <cellStyle name="Comma 10 2 4" xfId="19157"/>
    <cellStyle name="Comma 10 2 4 2" xfId="26662"/>
    <cellStyle name="Comma 10 2 5" xfId="26664"/>
    <cellStyle name="Comma 10 2 5 2" xfId="26665"/>
    <cellStyle name="Comma 10 2 6" xfId="26667"/>
    <cellStyle name="Comma 10 2 7" xfId="26656"/>
    <cellStyle name="Comma 10 3" xfId="1884"/>
    <cellStyle name="Comma 10 3 2" xfId="26669"/>
    <cellStyle name="Comma 10 3 2 2" xfId="25430"/>
    <cellStyle name="Comma 10 3 3" xfId="26670"/>
    <cellStyle name="Comma 10 3 3 2" xfId="26671"/>
    <cellStyle name="Comma 10 3 4" xfId="26673"/>
    <cellStyle name="Comma 10 3 4 2" xfId="26674"/>
    <cellStyle name="Comma 10 3 5" xfId="26676"/>
    <cellStyle name="Comma 10 3 5 2" xfId="26677"/>
    <cellStyle name="Comma 10 3 6" xfId="26679"/>
    <cellStyle name="Comma 10 3 7" xfId="26668"/>
    <cellStyle name="Comma 10 4" xfId="26680"/>
    <cellStyle name="Comma 10 4 2" xfId="26681"/>
    <cellStyle name="Comma 10 4 2 2" xfId="26682"/>
    <cellStyle name="Comma 10 4 3" xfId="26684"/>
    <cellStyle name="Comma 10 4 3 2" xfId="26685"/>
    <cellStyle name="Comma 10 4 4" xfId="22149"/>
    <cellStyle name="Comma 10 5" xfId="26687"/>
    <cellStyle name="Comma 10 5 2" xfId="26688"/>
    <cellStyle name="Comma 10 5 3" xfId="12161"/>
    <cellStyle name="Comma 10 5 4" xfId="26689"/>
    <cellStyle name="Comma 10 6" xfId="26691"/>
    <cellStyle name="Comma 10 6 2" xfId="4183"/>
    <cellStyle name="Comma 10 6 3" xfId="4189"/>
    <cellStyle name="Comma 10 6 4" xfId="18761"/>
    <cellStyle name="Comma 10 7" xfId="22222"/>
    <cellStyle name="Comma 10 7 2" xfId="19322"/>
    <cellStyle name="Comma 10 7 3" xfId="19328"/>
    <cellStyle name="Comma 10 7 4" xfId="19346"/>
    <cellStyle name="Comma 10 8" xfId="21579"/>
    <cellStyle name="Comma 10 8 2" xfId="26692"/>
    <cellStyle name="Comma 10 8 3" xfId="12256"/>
    <cellStyle name="Comma 10 8 4" xfId="26693"/>
    <cellStyle name="Comma 10 9" xfId="22224"/>
    <cellStyle name="Comma 10 9 2" xfId="26695"/>
    <cellStyle name="Comma 10_Annexure" xfId="26696"/>
    <cellStyle name="Comma 100" xfId="26698"/>
    <cellStyle name="Comma 101" xfId="26700"/>
    <cellStyle name="Comma 11" xfId="1885"/>
    <cellStyle name="Comma 11 10" xfId="26703"/>
    <cellStyle name="Comma 11 11" xfId="26705"/>
    <cellStyle name="Comma 11 11 2" xfId="10942"/>
    <cellStyle name="Comma 11 12" xfId="20756"/>
    <cellStyle name="Comma 11 12 2" xfId="26706"/>
    <cellStyle name="Comma 11 12 3" xfId="26707"/>
    <cellStyle name="Comma 11 13" xfId="19250"/>
    <cellStyle name="Comma 11 14" xfId="16476"/>
    <cellStyle name="Comma 11 15" xfId="26708"/>
    <cellStyle name="Comma 11 16" xfId="25284"/>
    <cellStyle name="Comma 11 17" xfId="26712"/>
    <cellStyle name="Comma 11 18" xfId="26720"/>
    <cellStyle name="Comma 11 19" xfId="22847"/>
    <cellStyle name="Comma 11 2" xfId="1887"/>
    <cellStyle name="Comma 11 2 10" xfId="24984"/>
    <cellStyle name="Comma 11 2 11" xfId="24995"/>
    <cellStyle name="Comma 11 2 12" xfId="25001"/>
    <cellStyle name="Comma 11 2 13" xfId="26723"/>
    <cellStyle name="Comma 11 2 14" xfId="26724"/>
    <cellStyle name="Comma 11 2 15" xfId="26725"/>
    <cellStyle name="Comma 11 2 16" xfId="26726"/>
    <cellStyle name="Comma 11 2 17" xfId="26727"/>
    <cellStyle name="Comma 11 2 18" xfId="26728"/>
    <cellStyle name="Comma 11 2 19" xfId="26729"/>
    <cellStyle name="Comma 11 2 2" xfId="21453"/>
    <cellStyle name="Comma 11 2 2 2" xfId="21456"/>
    <cellStyle name="Comma 11 2 2 3" xfId="18376"/>
    <cellStyle name="Comma 11 2 2 4" xfId="26730"/>
    <cellStyle name="Comma 11 2 2 5" xfId="26731"/>
    <cellStyle name="Comma 11 2 20" xfId="26722"/>
    <cellStyle name="Comma 11 2 3" xfId="21465"/>
    <cellStyle name="Comma 11 2 3 2" xfId="14069"/>
    <cellStyle name="Comma 11 2 3 3" xfId="14092"/>
    <cellStyle name="Comma 11 2 4" xfId="21480"/>
    <cellStyle name="Comma 11 2 4 2" xfId="14265"/>
    <cellStyle name="Comma 11 2 4 3" xfId="14270"/>
    <cellStyle name="Comma 11 2 5" xfId="21484"/>
    <cellStyle name="Comma 11 2 5 2" xfId="14491"/>
    <cellStyle name="Comma 11 2 5 3" xfId="14502"/>
    <cellStyle name="Comma 11 2 6" xfId="21487"/>
    <cellStyle name="Comma 11 2 6 2" xfId="14721"/>
    <cellStyle name="Comma 11 2 6 3" xfId="14729"/>
    <cellStyle name="Comma 11 2 7" xfId="21492"/>
    <cellStyle name="Comma 11 2 7 2" xfId="14995"/>
    <cellStyle name="Comma 11 2 8" xfId="6933"/>
    <cellStyle name="Comma 11 2 8 2" xfId="6938"/>
    <cellStyle name="Comma 11 2 9" xfId="6957"/>
    <cellStyle name="Comma 11 2_Annexure" xfId="21209"/>
    <cellStyle name="Comma 11 20" xfId="26709"/>
    <cellStyle name="Comma 11 21" xfId="25285"/>
    <cellStyle name="Comma 11 22" xfId="26713"/>
    <cellStyle name="Comma 11 23" xfId="26721"/>
    <cellStyle name="Comma 11 24" xfId="22848"/>
    <cellStyle name="Comma 11 25" xfId="26732"/>
    <cellStyle name="Comma 11 26" xfId="26733"/>
    <cellStyle name="Comma 11 27" xfId="26734"/>
    <cellStyle name="Comma 11 28" xfId="26735"/>
    <cellStyle name="Comma 11 28 2" xfId="26736"/>
    <cellStyle name="Comma 11 29" xfId="26737"/>
    <cellStyle name="Comma 11 3" xfId="1888"/>
    <cellStyle name="Comma 11 3 10" xfId="26739"/>
    <cellStyle name="Comma 11 3 11" xfId="25708"/>
    <cellStyle name="Comma 11 3 12" xfId="26741"/>
    <cellStyle name="Comma 11 3 13" xfId="26744"/>
    <cellStyle name="Comma 11 3 14" xfId="26745"/>
    <cellStyle name="Comma 11 3 15" xfId="26746"/>
    <cellStyle name="Comma 11 3 16" xfId="19613"/>
    <cellStyle name="Comma 11 3 17" xfId="26748"/>
    <cellStyle name="Comma 11 3 18" xfId="20178"/>
    <cellStyle name="Comma 11 3 19" xfId="20179"/>
    <cellStyle name="Comma 11 3 2" xfId="26751"/>
    <cellStyle name="Comma 11 3 2 2" xfId="21350"/>
    <cellStyle name="Comma 11 3 20" xfId="26747"/>
    <cellStyle name="Comma 11 3 20 2" xfId="14356"/>
    <cellStyle name="Comma 11 3 21" xfId="19614"/>
    <cellStyle name="Comma 11 3 22" xfId="26749"/>
    <cellStyle name="Comma 11 3 23" xfId="26738"/>
    <cellStyle name="Comma 11 3 3" xfId="26752"/>
    <cellStyle name="Comma 11 3 4" xfId="26753"/>
    <cellStyle name="Comma 11 3 4 2" xfId="15792"/>
    <cellStyle name="Comma 11 3 5" xfId="26754"/>
    <cellStyle name="Comma 11 3 6" xfId="17245"/>
    <cellStyle name="Comma 11 3 7" xfId="26755"/>
    <cellStyle name="Comma 11 3 8" xfId="5918"/>
    <cellStyle name="Comma 11 3 9" xfId="5934"/>
    <cellStyle name="Comma 11 30" xfId="26702"/>
    <cellStyle name="Comma 11 4" xfId="21036"/>
    <cellStyle name="Comma 11 4 10" xfId="26759"/>
    <cellStyle name="Comma 11 4 11" xfId="9051"/>
    <cellStyle name="Comma 11 4 12" xfId="26762"/>
    <cellStyle name="Comma 11 4 13" xfId="26763"/>
    <cellStyle name="Comma 11 4 14" xfId="26764"/>
    <cellStyle name="Comma 11 4 15" xfId="20270"/>
    <cellStyle name="Comma 11 4 16" xfId="26765"/>
    <cellStyle name="Comma 11 4 17" xfId="26767"/>
    <cellStyle name="Comma 11 4 18" xfId="20233"/>
    <cellStyle name="Comma 11 4 19" xfId="20237"/>
    <cellStyle name="Comma 11 4 2" xfId="26769"/>
    <cellStyle name="Comma 11 4 2 2" xfId="26770"/>
    <cellStyle name="Comma 11 4 3" xfId="26771"/>
    <cellStyle name="Comma 11 4 4" xfId="26772"/>
    <cellStyle name="Comma 11 4 4 2" xfId="16887"/>
    <cellStyle name="Comma 11 4 5" xfId="26773"/>
    <cellStyle name="Comma 11 4 6" xfId="26775"/>
    <cellStyle name="Comma 11 4 7" xfId="26777"/>
    <cellStyle name="Comma 11 4 8" xfId="7018"/>
    <cellStyle name="Comma 11 4 9" xfId="7044"/>
    <cellStyle name="Comma 11 5" xfId="26778"/>
    <cellStyle name="Comma 11 5 10" xfId="26779"/>
    <cellStyle name="Comma 11 5 11" xfId="25759"/>
    <cellStyle name="Comma 11 5 12" xfId="26780"/>
    <cellStyle name="Comma 11 5 13" xfId="26782"/>
    <cellStyle name="Comma 11 5 14" xfId="26783"/>
    <cellStyle name="Comma 11 5 15" xfId="26784"/>
    <cellStyle name="Comma 11 5 16" xfId="26785"/>
    <cellStyle name="Comma 11 5 17" xfId="26786"/>
    <cellStyle name="Comma 11 5 18" xfId="20361"/>
    <cellStyle name="Comma 11 5 19" xfId="20365"/>
    <cellStyle name="Comma 11 5 2" xfId="26788"/>
    <cellStyle name="Comma 11 5 3" xfId="26789"/>
    <cellStyle name="Comma 11 5 4" xfId="26790"/>
    <cellStyle name="Comma 11 5 5" xfId="26791"/>
    <cellStyle name="Comma 11 5 6" xfId="24153"/>
    <cellStyle name="Comma 11 5 7" xfId="22749"/>
    <cellStyle name="Comma 11 5 8" xfId="3658"/>
    <cellStyle name="Comma 11 5 9" xfId="3685"/>
    <cellStyle name="Comma 11 6" xfId="26793"/>
    <cellStyle name="Comma 11 6 10" xfId="26794"/>
    <cellStyle name="Comma 11 6 11" xfId="26795"/>
    <cellStyle name="Comma 11 6 12" xfId="26796"/>
    <cellStyle name="Comma 11 6 13" xfId="26800"/>
    <cellStyle name="Comma 11 6 14" xfId="9559"/>
    <cellStyle name="Comma 11 6 15" xfId="9563"/>
    <cellStyle name="Comma 11 6 16" xfId="26801"/>
    <cellStyle name="Comma 11 6 17" xfId="26803"/>
    <cellStyle name="Comma 11 6 18" xfId="20427"/>
    <cellStyle name="Comma 11 6 19" xfId="20432"/>
    <cellStyle name="Comma 11 6 2" xfId="26804"/>
    <cellStyle name="Comma 11 6 3" xfId="26805"/>
    <cellStyle name="Comma 11 6 4" xfId="21601"/>
    <cellStyle name="Comma 11 6 5" xfId="21619"/>
    <cellStyle name="Comma 11 6 6" xfId="21635"/>
    <cellStyle name="Comma 11 6 7" xfId="21651"/>
    <cellStyle name="Comma 11 6 8" xfId="7142"/>
    <cellStyle name="Comma 11 6 9" xfId="4041"/>
    <cellStyle name="Comma 11 7" xfId="26806"/>
    <cellStyle name="Comma 11 7 10" xfId="26807"/>
    <cellStyle name="Comma 11 7 11" xfId="26808"/>
    <cellStyle name="Comma 11 7 12" xfId="26809"/>
    <cellStyle name="Comma 11 7 13" xfId="26811"/>
    <cellStyle name="Comma 11 7 14" xfId="26814"/>
    <cellStyle name="Comma 11 7 15" xfId="26817"/>
    <cellStyle name="Comma 11 7 16" xfId="26820"/>
    <cellStyle name="Comma 11 7 17" xfId="26822"/>
    <cellStyle name="Comma 11 7 18" xfId="20488"/>
    <cellStyle name="Comma 11 7 19" xfId="17974"/>
    <cellStyle name="Comma 11 7 2" xfId="21928"/>
    <cellStyle name="Comma 11 7 3" xfId="21937"/>
    <cellStyle name="Comma 11 7 4" xfId="21958"/>
    <cellStyle name="Comma 11 7 5" xfId="21969"/>
    <cellStyle name="Comma 11 7 6" xfId="21978"/>
    <cellStyle name="Comma 11 7 7" xfId="21997"/>
    <cellStyle name="Comma 11 7 8" xfId="7176"/>
    <cellStyle name="Comma 11 7 9" xfId="7199"/>
    <cellStyle name="Comma 11 8" xfId="26823"/>
    <cellStyle name="Comma 11 8 10" xfId="26824"/>
    <cellStyle name="Comma 11 8 11" xfId="22698"/>
    <cellStyle name="Comma 11 8 12" xfId="26826"/>
    <cellStyle name="Comma 11 8 13" xfId="26829"/>
    <cellStyle name="Comma 11 8 14" xfId="26830"/>
    <cellStyle name="Comma 11 8 15" xfId="26833"/>
    <cellStyle name="Comma 11 8 16" xfId="19634"/>
    <cellStyle name="Comma 11 8 17" xfId="26834"/>
    <cellStyle name="Comma 11 8 18" xfId="20549"/>
    <cellStyle name="Comma 11 8 19" xfId="20554"/>
    <cellStyle name="Comma 11 8 2" xfId="26835"/>
    <cellStyle name="Comma 11 8 3" xfId="26836"/>
    <cellStyle name="Comma 11 8 4" xfId="26837"/>
    <cellStyle name="Comma 11 8 5" xfId="26839"/>
    <cellStyle name="Comma 11 8 6" xfId="26841"/>
    <cellStyle name="Comma 11 8 7" xfId="26843"/>
    <cellStyle name="Comma 11 8 8" xfId="3029"/>
    <cellStyle name="Comma 11 8 9" xfId="3069"/>
    <cellStyle name="Comma 11 9" xfId="26844"/>
    <cellStyle name="Comma 11_BSD10" xfId="5824"/>
    <cellStyle name="Comma 12" xfId="1889"/>
    <cellStyle name="Comma 12 10" xfId="26845"/>
    <cellStyle name="Comma 12 10 2" xfId="26847"/>
    <cellStyle name="Comma 12 11" xfId="26848"/>
    <cellStyle name="Comma 12 2" xfId="1890"/>
    <cellStyle name="Comma 12 2 10" xfId="26850"/>
    <cellStyle name="Comma 12 2 10 2" xfId="26851"/>
    <cellStyle name="Comma 12 2 10 3" xfId="26852"/>
    <cellStyle name="Comma 12 2 10 4" xfId="26854"/>
    <cellStyle name="Comma 12 2 11" xfId="26858"/>
    <cellStyle name="Comma 12 2 11 2" xfId="26860"/>
    <cellStyle name="Comma 12 2 11 3" xfId="26862"/>
    <cellStyle name="Comma 12 2 11 4" xfId="26863"/>
    <cellStyle name="Comma 12 2 12" xfId="26864"/>
    <cellStyle name="Comma 12 2 12 2" xfId="26865"/>
    <cellStyle name="Comma 12 2 12 3" xfId="24123"/>
    <cellStyle name="Comma 12 2 12 4" xfId="24141"/>
    <cellStyle name="Comma 12 2 13" xfId="26867"/>
    <cellStyle name="Comma 12 2 13 2" xfId="24413"/>
    <cellStyle name="Comma 12 2 13 3" xfId="24430"/>
    <cellStyle name="Comma 12 2 13 4" xfId="24444"/>
    <cellStyle name="Comma 12 2 14" xfId="26869"/>
    <cellStyle name="Comma 12 2 14 2" xfId="26871"/>
    <cellStyle name="Comma 12 2 14 3" xfId="26873"/>
    <cellStyle name="Comma 12 2 14 4" xfId="26875"/>
    <cellStyle name="Comma 12 2 15" xfId="5870"/>
    <cellStyle name="Comma 12 2 15 2" xfId="12365"/>
    <cellStyle name="Comma 12 2 15 3" xfId="12372"/>
    <cellStyle name="Comma 12 2 15 4" xfId="26877"/>
    <cellStyle name="Comma 12 2 16" xfId="12379"/>
    <cellStyle name="Comma 12 2 16 2" xfId="26879"/>
    <cellStyle name="Comma 12 2 16 3" xfId="26882"/>
    <cellStyle name="Comma 12 2 16 4" xfId="26886"/>
    <cellStyle name="Comma 12 2 17" xfId="12385"/>
    <cellStyle name="Comma 12 2 17 2" xfId="26889"/>
    <cellStyle name="Comma 12 2 17 3" xfId="24560"/>
    <cellStyle name="Comma 12 2 17 4" xfId="21682"/>
    <cellStyle name="Comma 12 2 18" xfId="26892"/>
    <cellStyle name="Comma 12 2 18 2" xfId="24864"/>
    <cellStyle name="Comma 12 2 18 3" xfId="18931"/>
    <cellStyle name="Comma 12 2 18 4" xfId="24891"/>
    <cellStyle name="Comma 12 2 19" xfId="26896"/>
    <cellStyle name="Comma 12 2 19 2" xfId="18162"/>
    <cellStyle name="Comma 12 2 19 3" xfId="26899"/>
    <cellStyle name="Comma 12 2 19 4" xfId="26901"/>
    <cellStyle name="Comma 12 2 2" xfId="1891"/>
    <cellStyle name="Comma 12 2 2 2" xfId="26904"/>
    <cellStyle name="Comma 12 2 2 2 2" xfId="26905"/>
    <cellStyle name="Comma 12 2 2 3" xfId="26906"/>
    <cellStyle name="Comma 12 2 2 4" xfId="26907"/>
    <cellStyle name="Comma 12 2 2 5" xfId="26908"/>
    <cellStyle name="Comma 12 2 2 6" xfId="26903"/>
    <cellStyle name="Comma 12 2 20" xfId="5871"/>
    <cellStyle name="Comma 12 2 20 2" xfId="12366"/>
    <cellStyle name="Comma 12 2 20 3" xfId="12373"/>
    <cellStyle name="Comma 12 2 20 4" xfId="26878"/>
    <cellStyle name="Comma 12 2 21" xfId="12380"/>
    <cellStyle name="Comma 12 2 21 2" xfId="26880"/>
    <cellStyle name="Comma 12 2 21 3" xfId="26883"/>
    <cellStyle name="Comma 12 2 21 4" xfId="26887"/>
    <cellStyle name="Comma 12 2 22" xfId="12386"/>
    <cellStyle name="Comma 12 2 22 2" xfId="26890"/>
    <cellStyle name="Comma 12 2 22 3" xfId="24561"/>
    <cellStyle name="Comma 12 2 22 4" xfId="21683"/>
    <cellStyle name="Comma 12 2 23" xfId="26893"/>
    <cellStyle name="Comma 12 2 23 2" xfId="24865"/>
    <cellStyle name="Comma 12 2 23 3" xfId="18932"/>
    <cellStyle name="Comma 12 2 23 4" xfId="24892"/>
    <cellStyle name="Comma 12 2 24" xfId="26897"/>
    <cellStyle name="Comma 12 2 24 2" xfId="18163"/>
    <cellStyle name="Comma 12 2 24 3" xfId="26900"/>
    <cellStyle name="Comma 12 2 24 4" xfId="26902"/>
    <cellStyle name="Comma 12 2 25" xfId="26910"/>
    <cellStyle name="Comma 12 2 25 2" xfId="26913"/>
    <cellStyle name="Comma 12 2 25 3" xfId="26915"/>
    <cellStyle name="Comma 12 2 25 4" xfId="26917"/>
    <cellStyle name="Comma 12 2 26" xfId="26919"/>
    <cellStyle name="Comma 12 2 26 2" xfId="26921"/>
    <cellStyle name="Comma 12 2 26 3" xfId="26923"/>
    <cellStyle name="Comma 12 2 26 4" xfId="26926"/>
    <cellStyle name="Comma 12 2 27" xfId="26929"/>
    <cellStyle name="Comma 12 2 27 2" xfId="22518"/>
    <cellStyle name="Comma 12 2 27 3" xfId="26931"/>
    <cellStyle name="Comma 12 2 27 4" xfId="5711"/>
    <cellStyle name="Comma 12 2 28" xfId="26933"/>
    <cellStyle name="Comma 12 2 28 2" xfId="26935"/>
    <cellStyle name="Comma 12 2 28 3" xfId="26937"/>
    <cellStyle name="Comma 12 2 28 4" xfId="14012"/>
    <cellStyle name="Comma 12 2 29" xfId="26939"/>
    <cellStyle name="Comma 12 2 29 2" xfId="26942"/>
    <cellStyle name="Comma 12 2 29 3" xfId="26944"/>
    <cellStyle name="Comma 12 2 29 4" xfId="5063"/>
    <cellStyle name="Comma 12 2 3" xfId="26946"/>
    <cellStyle name="Comma 12 2 3 2" xfId="26947"/>
    <cellStyle name="Comma 12 2 3 2 2" xfId="26948"/>
    <cellStyle name="Comma 12 2 3 2 2 2" xfId="26950"/>
    <cellStyle name="Comma 12 2 3 2 2 3" xfId="26951"/>
    <cellStyle name="Comma 12 2 3 2 2 4" xfId="26952"/>
    <cellStyle name="Comma 12 2 3 2 3" xfId="26953"/>
    <cellStyle name="Comma 12 2 3 2 4" xfId="26954"/>
    <cellStyle name="Comma 12 2 3 2 5" xfId="26956"/>
    <cellStyle name="Comma 12 2 3 3" xfId="26957"/>
    <cellStyle name="Comma 12 2 3 3 2" xfId="10244"/>
    <cellStyle name="Comma 12 2 3 4" xfId="26958"/>
    <cellStyle name="Comma 12 2 3 5" xfId="26959"/>
    <cellStyle name="Comma 12 2 3 6" xfId="19067"/>
    <cellStyle name="Comma 12 2 30" xfId="26911"/>
    <cellStyle name="Comma 12 2 30 2" xfId="26914"/>
    <cellStyle name="Comma 12 2 30 3" xfId="26916"/>
    <cellStyle name="Comma 12 2 30 4" xfId="26918"/>
    <cellStyle name="Comma 12 2 31" xfId="26920"/>
    <cellStyle name="Comma 12 2 31 2" xfId="26922"/>
    <cellStyle name="Comma 12 2 31 3" xfId="26924"/>
    <cellStyle name="Comma 12 2 31 4" xfId="26927"/>
    <cellStyle name="Comma 12 2 32" xfId="26930"/>
    <cellStyle name="Comma 12 2 32 2" xfId="22519"/>
    <cellStyle name="Comma 12 2 32 3" xfId="26932"/>
    <cellStyle name="Comma 12 2 32 4" xfId="5712"/>
    <cellStyle name="Comma 12 2 33" xfId="26934"/>
    <cellStyle name="Comma 12 2 33 2" xfId="26936"/>
    <cellStyle name="Comma 12 2 33 3" xfId="26938"/>
    <cellStyle name="Comma 12 2 33 4" xfId="14013"/>
    <cellStyle name="Comma 12 2 34" xfId="26940"/>
    <cellStyle name="Comma 12 2 34 2" xfId="26943"/>
    <cellStyle name="Comma 12 2 34 3" xfId="26945"/>
    <cellStyle name="Comma 12 2 34 4" xfId="5064"/>
    <cellStyle name="Comma 12 2 35" xfId="26960"/>
    <cellStyle name="Comma 12 2 35 2" xfId="26962"/>
    <cellStyle name="Comma 12 2 35 3" xfId="26964"/>
    <cellStyle name="Comma 12 2 35 4" xfId="26966"/>
    <cellStyle name="Comma 12 2 36" xfId="26969"/>
    <cellStyle name="Comma 12 2 36 2" xfId="26971"/>
    <cellStyle name="Comma 12 2 36 3" xfId="26973"/>
    <cellStyle name="Comma 12 2 36 4" xfId="26975"/>
    <cellStyle name="Comma 12 2 37" xfId="26978"/>
    <cellStyle name="Comma 12 2 37 2" xfId="26981"/>
    <cellStyle name="Comma 12 2 37 3" xfId="26984"/>
    <cellStyle name="Comma 12 2 37 4" xfId="26986"/>
    <cellStyle name="Comma 12 2 38" xfId="26989"/>
    <cellStyle name="Comma 12 2 38 2" xfId="26992"/>
    <cellStyle name="Comma 12 2 38 3" xfId="26994"/>
    <cellStyle name="Comma 12 2 38 4" xfId="26996"/>
    <cellStyle name="Comma 12 2 39" xfId="26998"/>
    <cellStyle name="Comma 12 2 39 2" xfId="27001"/>
    <cellStyle name="Comma 12 2 39 3" xfId="27003"/>
    <cellStyle name="Comma 12 2 39 4" xfId="27005"/>
    <cellStyle name="Comma 12 2 4" xfId="27007"/>
    <cellStyle name="Comma 12 2 4 2" xfId="27008"/>
    <cellStyle name="Comma 12 2 4 3" xfId="27009"/>
    <cellStyle name="Comma 12 2 4 4" xfId="5312"/>
    <cellStyle name="Comma 12 2 40" xfId="26961"/>
    <cellStyle name="Comma 12 2 40 2" xfId="26963"/>
    <cellStyle name="Comma 12 2 40 3" xfId="26965"/>
    <cellStyle name="Comma 12 2 40 4" xfId="26967"/>
    <cellStyle name="Comma 12 2 41" xfId="26970"/>
    <cellStyle name="Comma 12 2 41 2" xfId="26972"/>
    <cellStyle name="Comma 12 2 41 3" xfId="26974"/>
    <cellStyle name="Comma 12 2 41 4" xfId="26976"/>
    <cellStyle name="Comma 12 2 42" xfId="26979"/>
    <cellStyle name="Comma 12 2 42 2" xfId="26982"/>
    <cellStyle name="Comma 12 2 42 3" xfId="26985"/>
    <cellStyle name="Comma 12 2 42 4" xfId="26987"/>
    <cellStyle name="Comma 12 2 43" xfId="26990"/>
    <cellStyle name="Comma 12 2 43 2" xfId="26993"/>
    <cellStyle name="Comma 12 2 43 3" xfId="26995"/>
    <cellStyle name="Comma 12 2 43 4" xfId="26997"/>
    <cellStyle name="Comma 12 2 44" xfId="26999"/>
    <cellStyle name="Comma 12 2 44 2" xfId="27002"/>
    <cellStyle name="Comma 12 2 44 3" xfId="27004"/>
    <cellStyle name="Comma 12 2 44 4" xfId="27006"/>
    <cellStyle name="Comma 12 2 45" xfId="27010"/>
    <cellStyle name="Comma 12 2 45 2" xfId="27012"/>
    <cellStyle name="Comma 12 2 45 3" xfId="27014"/>
    <cellStyle name="Comma 12 2 45 4" xfId="27016"/>
    <cellStyle name="Comma 12 2 46" xfId="27018"/>
    <cellStyle name="Comma 12 2 46 2" xfId="27021"/>
    <cellStyle name="Comma 12 2 46 3" xfId="27023"/>
    <cellStyle name="Comma 12 2 46 4" xfId="27025"/>
    <cellStyle name="Comma 12 2 47" xfId="27027"/>
    <cellStyle name="Comma 12 2 47 2" xfId="27029"/>
    <cellStyle name="Comma 12 2 47 3" xfId="27031"/>
    <cellStyle name="Comma 12 2 47 4" xfId="27033"/>
    <cellStyle name="Comma 12 2 48" xfId="27035"/>
    <cellStyle name="Comma 12 2 48 2" xfId="27037"/>
    <cellStyle name="Comma 12 2 48 3" xfId="27039"/>
    <cellStyle name="Comma 12 2 48 4" xfId="27041"/>
    <cellStyle name="Comma 12 2 49" xfId="27043"/>
    <cellStyle name="Comma 12 2 49 2" xfId="27045"/>
    <cellStyle name="Comma 12 2 49 3" xfId="27047"/>
    <cellStyle name="Comma 12 2 49 4" xfId="27049"/>
    <cellStyle name="Comma 12 2 5" xfId="27051"/>
    <cellStyle name="Comma 12 2 5 2" xfId="27052"/>
    <cellStyle name="Comma 12 2 5 3" xfId="27053"/>
    <cellStyle name="Comma 12 2 5 4" xfId="27054"/>
    <cellStyle name="Comma 12 2 50" xfId="27011"/>
    <cellStyle name="Comma 12 2 50 2" xfId="27013"/>
    <cellStyle name="Comma 12 2 50 3" xfId="27015"/>
    <cellStyle name="Comma 12 2 50 4" xfId="27017"/>
    <cellStyle name="Comma 12 2 51" xfId="27019"/>
    <cellStyle name="Comma 12 2 51 2" xfId="27022"/>
    <cellStyle name="Comma 12 2 51 3" xfId="27024"/>
    <cellStyle name="Comma 12 2 51 4" xfId="27026"/>
    <cellStyle name="Comma 12 2 52" xfId="27028"/>
    <cellStyle name="Comma 12 2 52 2" xfId="27030"/>
    <cellStyle name="Comma 12 2 52 3" xfId="27032"/>
    <cellStyle name="Comma 12 2 52 4" xfId="27034"/>
    <cellStyle name="Comma 12 2 53" xfId="27036"/>
    <cellStyle name="Comma 12 2 53 2" xfId="27038"/>
    <cellStyle name="Comma 12 2 53 3" xfId="27040"/>
    <cellStyle name="Comma 12 2 53 4" xfId="27042"/>
    <cellStyle name="Comma 12 2 54" xfId="27044"/>
    <cellStyle name="Comma 12 2 54 2" xfId="27046"/>
    <cellStyle name="Comma 12 2 54 3" xfId="27048"/>
    <cellStyle name="Comma 12 2 54 4" xfId="27050"/>
    <cellStyle name="Comma 12 2 55" xfId="27055"/>
    <cellStyle name="Comma 12 2 55 2" xfId="27057"/>
    <cellStyle name="Comma 12 2 55 3" xfId="27059"/>
    <cellStyle name="Comma 12 2 55 4" xfId="27061"/>
    <cellStyle name="Comma 12 2 56" xfId="27067"/>
    <cellStyle name="Comma 12 2 56 2" xfId="27071"/>
    <cellStyle name="Comma 12 2 56 3" xfId="27074"/>
    <cellStyle name="Comma 12 2 56 4" xfId="27075"/>
    <cellStyle name="Comma 12 2 57" xfId="27076"/>
    <cellStyle name="Comma 12 2 57 2" xfId="27078"/>
    <cellStyle name="Comma 12 2 57 3" xfId="5121"/>
    <cellStyle name="Comma 12 2 57 4" xfId="5126"/>
    <cellStyle name="Comma 12 2 58" xfId="27080"/>
    <cellStyle name="Comma 12 2 58 2" xfId="27083"/>
    <cellStyle name="Comma 12 2 58 3" xfId="27084"/>
    <cellStyle name="Comma 12 2 58 4" xfId="27085"/>
    <cellStyle name="Comma 12 2 59" xfId="27086"/>
    <cellStyle name="Comma 12 2 59 2" xfId="27088"/>
    <cellStyle name="Comma 12 2 59 3" xfId="27089"/>
    <cellStyle name="Comma 12 2 59 4" xfId="27090"/>
    <cellStyle name="Comma 12 2 6" xfId="27091"/>
    <cellStyle name="Comma 12 2 6 2" xfId="27093"/>
    <cellStyle name="Comma 12 2 6 3" xfId="21384"/>
    <cellStyle name="Comma 12 2 6 4" xfId="27095"/>
    <cellStyle name="Comma 12 2 60" xfId="27056"/>
    <cellStyle name="Comma 12 2 60 2" xfId="27058"/>
    <cellStyle name="Comma 12 2 60 3" xfId="27060"/>
    <cellStyle name="Comma 12 2 60 4" xfId="27062"/>
    <cellStyle name="Comma 12 2 61" xfId="27068"/>
    <cellStyle name="Comma 12 2 61 2" xfId="27072"/>
    <cellStyle name="Comma 12 2 62" xfId="27077"/>
    <cellStyle name="Comma 12 2 62 2" xfId="27079"/>
    <cellStyle name="Comma 12 2 63" xfId="27081"/>
    <cellStyle name="Comma 12 2 64" xfId="27087"/>
    <cellStyle name="Comma 12 2 65" xfId="26849"/>
    <cellStyle name="Comma 12 2 7" xfId="27096"/>
    <cellStyle name="Comma 12 2 7 2" xfId="27100"/>
    <cellStyle name="Comma 12 2 7 3" xfId="27104"/>
    <cellStyle name="Comma 12 2 7 4" xfId="27108"/>
    <cellStyle name="Comma 12 2 8" xfId="5646"/>
    <cellStyle name="Comma 12 2 8 2" xfId="10076"/>
    <cellStyle name="Comma 12 2 8 3" xfId="27109"/>
    <cellStyle name="Comma 12 2 8 4" xfId="27110"/>
    <cellStyle name="Comma 12 2 9" xfId="7620"/>
    <cellStyle name="Comma 12 2 9 2" xfId="27111"/>
    <cellStyle name="Comma 12 2 9 3" xfId="27112"/>
    <cellStyle name="Comma 12 2 9 4" xfId="27113"/>
    <cellStyle name="Comma 12 3" xfId="27114"/>
    <cellStyle name="Comma 12 3 2" xfId="27115"/>
    <cellStyle name="Comma 12 3 2 2" xfId="24740"/>
    <cellStyle name="Comma 12 3 2 3" xfId="27117"/>
    <cellStyle name="Comma 12 3 2 4" xfId="27119"/>
    <cellStyle name="Comma 12 3 3" xfId="27120"/>
    <cellStyle name="Comma 12 3 3 2" xfId="24755"/>
    <cellStyle name="Comma 12 3 4" xfId="27121"/>
    <cellStyle name="Comma 12 3 5" xfId="27122"/>
    <cellStyle name="Comma 12 3 6" xfId="27123"/>
    <cellStyle name="Comma 12 4" xfId="21039"/>
    <cellStyle name="Comma 12 4 2" xfId="27124"/>
    <cellStyle name="Comma 12 4 2 2" xfId="27127"/>
    <cellStyle name="Comma 12 4 2 3" xfId="27130"/>
    <cellStyle name="Comma 12 4 3" xfId="27131"/>
    <cellStyle name="Comma 12 4 3 2" xfId="27132"/>
    <cellStyle name="Comma 12 4 4" xfId="27133"/>
    <cellStyle name="Comma 12 5" xfId="27134"/>
    <cellStyle name="Comma 12 5 2" xfId="27135"/>
    <cellStyle name="Comma 12 5 3" xfId="27136"/>
    <cellStyle name="Comma 12 6" xfId="27138"/>
    <cellStyle name="Comma 12 6 2" xfId="27139"/>
    <cellStyle name="Comma 12 7" xfId="27142"/>
    <cellStyle name="Comma 12 7 2" xfId="27143"/>
    <cellStyle name="Comma 12 8" xfId="27144"/>
    <cellStyle name="Comma 12 9" xfId="27145"/>
    <cellStyle name="Comma 12_Annexure" xfId="27146"/>
    <cellStyle name="Comma 126" xfId="27147"/>
    <cellStyle name="Comma 126 2" xfId="27149"/>
    <cellStyle name="Comma 127" xfId="27150"/>
    <cellStyle name="Comma 127 2" xfId="27152"/>
    <cellStyle name="Comma 13" xfId="1892"/>
    <cellStyle name="Comma 13 10" xfId="27156"/>
    <cellStyle name="Comma 13 11" xfId="27157"/>
    <cellStyle name="Comma 13 12" xfId="27158"/>
    <cellStyle name="Comma 13 13" xfId="27159"/>
    <cellStyle name="Comma 13 14" xfId="27161"/>
    <cellStyle name="Comma 13 15" xfId="27162"/>
    <cellStyle name="Comma 13 16" xfId="27164"/>
    <cellStyle name="Comma 13 17" xfId="27166"/>
    <cellStyle name="Comma 13 18" xfId="22986"/>
    <cellStyle name="Comma 13 19" xfId="27168"/>
    <cellStyle name="Comma 13 2" xfId="1893"/>
    <cellStyle name="Comma 13 2 2" xfId="1668"/>
    <cellStyle name="Comma 13 2 2 10" xfId="27173"/>
    <cellStyle name="Comma 13 2 2 11" xfId="27170"/>
    <cellStyle name="Comma 13 2 2 2" xfId="27174"/>
    <cellStyle name="Comma 13 2 2 2 2" xfId="21602"/>
    <cellStyle name="Comma 13 2 2 2 3" xfId="21620"/>
    <cellStyle name="Comma 13 2 2 2 4" xfId="21636"/>
    <cellStyle name="Comma 13 2 2 3" xfId="27176"/>
    <cellStyle name="Comma 13 2 2 3 2" xfId="21959"/>
    <cellStyle name="Comma 13 2 2 3 3" xfId="21970"/>
    <cellStyle name="Comma 13 2 2 3 4" xfId="21979"/>
    <cellStyle name="Comma 13 2 2 4" xfId="27177"/>
    <cellStyle name="Comma 13 2 2 4 2" xfId="26838"/>
    <cellStyle name="Comma 13 2 2 4 3" xfId="26840"/>
    <cellStyle name="Comma 13 2 2 4 4" xfId="26842"/>
    <cellStyle name="Comma 13 2 2 5" xfId="27178"/>
    <cellStyle name="Comma 13 2 2 5 2" xfId="27181"/>
    <cellStyle name="Comma 13 2 2 5 3" xfId="27182"/>
    <cellStyle name="Comma 13 2 2 5 4" xfId="27183"/>
    <cellStyle name="Comma 13 2 2 6" xfId="27184"/>
    <cellStyle name="Comma 13 2 2 6 2" xfId="27185"/>
    <cellStyle name="Comma 13 2 2 6 3" xfId="27186"/>
    <cellStyle name="Comma 13 2 2 6 4" xfId="17550"/>
    <cellStyle name="Comma 13 2 2 7" xfId="21357"/>
    <cellStyle name="Comma 13 2 2 7 2" xfId="27187"/>
    <cellStyle name="Comma 13 2 2 8" xfId="24868"/>
    <cellStyle name="Comma 13 2 2 9" xfId="27188"/>
    <cellStyle name="Comma 13 2 3" xfId="27189"/>
    <cellStyle name="Comma 13 2 3 2" xfId="27190"/>
    <cellStyle name="Comma 13 2 3 3" xfId="27191"/>
    <cellStyle name="Comma 13 2 3 4" xfId="27192"/>
    <cellStyle name="Comma 13 2 4" xfId="4954"/>
    <cellStyle name="Comma 13 2 4 2" xfId="27193"/>
    <cellStyle name="Comma 13 2 5" xfId="27194"/>
    <cellStyle name="Comma 13 2 5 2" xfId="27196"/>
    <cellStyle name="Comma 13 2 6" xfId="27198"/>
    <cellStyle name="Comma 13 2 7" xfId="27201"/>
    <cellStyle name="Comma 13 2_BSD2" xfId="10050"/>
    <cellStyle name="Comma 13 20" xfId="27163"/>
    <cellStyle name="Comma 13 21" xfId="27165"/>
    <cellStyle name="Comma 13 22" xfId="27167"/>
    <cellStyle name="Comma 13 23" xfId="22987"/>
    <cellStyle name="Comma 13 23 2" xfId="27203"/>
    <cellStyle name="Comma 13 24" xfId="27169"/>
    <cellStyle name="Comma 13 25" xfId="27153"/>
    <cellStyle name="Comma 13 3" xfId="1894"/>
    <cellStyle name="Comma 13 3 2" xfId="27204"/>
    <cellStyle name="Comma 13 3 2 2" xfId="16145"/>
    <cellStyle name="Comma 13 3 3" xfId="27205"/>
    <cellStyle name="Comma 13 3 3 2" xfId="27206"/>
    <cellStyle name="Comma 13 3 4" xfId="27207"/>
    <cellStyle name="Comma 13 3 4 2" xfId="27208"/>
    <cellStyle name="Comma 13 3 5" xfId="27209"/>
    <cellStyle name="Comma 13 3 6" xfId="27211"/>
    <cellStyle name="Comma 13 3 7" xfId="10408"/>
    <cellStyle name="Comma 13 4" xfId="3985"/>
    <cellStyle name="Comma 13 4 2" xfId="27212"/>
    <cellStyle name="Comma 13 4 2 2" xfId="27213"/>
    <cellStyle name="Comma 13 4 3" xfId="27214"/>
    <cellStyle name="Comma 13 4 3 2" xfId="27215"/>
    <cellStyle name="Comma 13 4 4" xfId="27216"/>
    <cellStyle name="Comma 13 5" xfId="24566"/>
    <cellStyle name="Comma 13 5 2" xfId="27217"/>
    <cellStyle name="Comma 13 5 3" xfId="27218"/>
    <cellStyle name="Comma 13 6" xfId="23203"/>
    <cellStyle name="Comma 13 6 2" xfId="27219"/>
    <cellStyle name="Comma 13 6 3" xfId="27220"/>
    <cellStyle name="Comma 13 7" xfId="27221"/>
    <cellStyle name="Comma 13 7 2" xfId="27222"/>
    <cellStyle name="Comma 13 8" xfId="27223"/>
    <cellStyle name="Comma 13 8 2" xfId="27226"/>
    <cellStyle name="Comma 13 9" xfId="27227"/>
    <cellStyle name="Comma 13_BSD2" xfId="13955"/>
    <cellStyle name="Comma 14" xfId="1895"/>
    <cellStyle name="Comma 14 10" xfId="27229"/>
    <cellStyle name="Comma 14 11" xfId="27230"/>
    <cellStyle name="Comma 14 12" xfId="27228"/>
    <cellStyle name="Comma 14 2" xfId="1898"/>
    <cellStyle name="Comma 14 2 10" xfId="27233"/>
    <cellStyle name="Comma 14 2 10 2" xfId="27234"/>
    <cellStyle name="Comma 14 2 10 3" xfId="27235"/>
    <cellStyle name="Comma 14 2 10 4" xfId="27239"/>
    <cellStyle name="Comma 14 2 11" xfId="27242"/>
    <cellStyle name="Comma 14 2 11 2" xfId="27243"/>
    <cellStyle name="Comma 14 2 11 3" xfId="27244"/>
    <cellStyle name="Comma 14 2 11 4" xfId="27245"/>
    <cellStyle name="Comma 14 2 12" xfId="27248"/>
    <cellStyle name="Comma 14 2 12 2" xfId="27249"/>
    <cellStyle name="Comma 14 2 12 3" xfId="27250"/>
    <cellStyle name="Comma 14 2 12 4" xfId="19394"/>
    <cellStyle name="Comma 14 2 13" xfId="27252"/>
    <cellStyle name="Comma 14 2 13 2" xfId="27253"/>
    <cellStyle name="Comma 14 2 13 3" xfId="27254"/>
    <cellStyle name="Comma 14 2 13 4" xfId="27255"/>
    <cellStyle name="Comma 14 2 14" xfId="27256"/>
    <cellStyle name="Comma 14 2 14 2" xfId="27257"/>
    <cellStyle name="Comma 14 2 15" xfId="14519"/>
    <cellStyle name="Comma 14 2 15 2" xfId="14523"/>
    <cellStyle name="Comma 14 2 15 3" xfId="14529"/>
    <cellStyle name="Comma 14 2 16" xfId="14545"/>
    <cellStyle name="Comma 14 2 17" xfId="14551"/>
    <cellStyle name="Comma 14 2 18" xfId="14556"/>
    <cellStyle name="Comma 14 2 19" xfId="27231"/>
    <cellStyle name="Comma 14 2 2" xfId="27258"/>
    <cellStyle name="Comma 14 2 2 2" xfId="27259"/>
    <cellStyle name="Comma 14 2 2 2 2" xfId="14244"/>
    <cellStyle name="Comma 14 2 2 2 2 2" xfId="14254"/>
    <cellStyle name="Comma 14 2 2 2 3" xfId="14257"/>
    <cellStyle name="Comma 14 2 2 3" xfId="27260"/>
    <cellStyle name="Comma 14 2 2 3 2" xfId="14294"/>
    <cellStyle name="Comma 14 2 2 4" xfId="27261"/>
    <cellStyle name="Comma 14 2 2 5" xfId="27263"/>
    <cellStyle name="Comma 14 2 2 6" xfId="27265"/>
    <cellStyle name="Comma 14 2 3" xfId="27267"/>
    <cellStyle name="Comma 14 2 3 2" xfId="3569"/>
    <cellStyle name="Comma 14 2 3 2 2" xfId="3571"/>
    <cellStyle name="Comma 14 2 3 3" xfId="3593"/>
    <cellStyle name="Comma 14 2 3 4" xfId="3636"/>
    <cellStyle name="Comma 14 2 3 5" xfId="3660"/>
    <cellStyle name="Comma 14 2 4" xfId="27268"/>
    <cellStyle name="Comma 14 2 4 2" xfId="22620"/>
    <cellStyle name="Comma 14 2 4 2 2" xfId="22631"/>
    <cellStyle name="Comma 14 2 4 2 3" xfId="22167"/>
    <cellStyle name="Comma 14 2 4 3" xfId="22641"/>
    <cellStyle name="Comma 14 2 4 4" xfId="22653"/>
    <cellStyle name="Comma 14 2 4 5" xfId="22668"/>
    <cellStyle name="Comma 14 2 5" xfId="27269"/>
    <cellStyle name="Comma 14 2 5 2" xfId="23002"/>
    <cellStyle name="Comma 14 2 5 2 2" xfId="23006"/>
    <cellStyle name="Comma 14 2 5 3" xfId="23010"/>
    <cellStyle name="Comma 14 2 5 4" xfId="17622"/>
    <cellStyle name="Comma 14 2 5 5" xfId="23018"/>
    <cellStyle name="Comma 14 2 6" xfId="27270"/>
    <cellStyle name="Comma 14 2 6 2" xfId="27271"/>
    <cellStyle name="Comma 14 2 6 2 2" xfId="21516"/>
    <cellStyle name="Comma 14 2 6 3" xfId="21489"/>
    <cellStyle name="Comma 14 2 6 4" xfId="27272"/>
    <cellStyle name="Comma 14 2 7" xfId="17261"/>
    <cellStyle name="Comma 14 2 7 2" xfId="27273"/>
    <cellStyle name="Comma 14 2 7 3" xfId="27274"/>
    <cellStyle name="Comma 14 2 7 4" xfId="27275"/>
    <cellStyle name="Comma 14 2 8" xfId="27276"/>
    <cellStyle name="Comma 14 2 8 2" xfId="27277"/>
    <cellStyle name="Comma 14 2 8 3" xfId="27278"/>
    <cellStyle name="Comma 14 2 8 4" xfId="27279"/>
    <cellStyle name="Comma 14 2 9" xfId="27280"/>
    <cellStyle name="Comma 14 2 9 2" xfId="23149"/>
    <cellStyle name="Comma 14 2 9 3" xfId="23159"/>
    <cellStyle name="Comma 14 2 9 4" xfId="23171"/>
    <cellStyle name="Comma 14 2_BSD2" xfId="5666"/>
    <cellStyle name="Comma 14 3" xfId="27281"/>
    <cellStyle name="Comma 14 3 2" xfId="27282"/>
    <cellStyle name="Comma 14 3 3" xfId="27283"/>
    <cellStyle name="Comma 14 3 4" xfId="27284"/>
    <cellStyle name="Comma 14 3 5" xfId="27285"/>
    <cellStyle name="Comma 14 4" xfId="27286"/>
    <cellStyle name="Comma 14 4 2" xfId="27287"/>
    <cellStyle name="Comma 14 4 3" xfId="27288"/>
    <cellStyle name="Comma 14 4 4" xfId="27289"/>
    <cellStyle name="Comma 14 5" xfId="24571"/>
    <cellStyle name="Comma 14 5 2" xfId="27290"/>
    <cellStyle name="Comma 14 5 3" xfId="27291"/>
    <cellStyle name="Comma 14 5 4" xfId="27292"/>
    <cellStyle name="Comma 14 6" xfId="27293"/>
    <cellStyle name="Comma 14 6 2" xfId="27294"/>
    <cellStyle name="Comma 14 6 3" xfId="3365"/>
    <cellStyle name="Comma 14 7" xfId="27295"/>
    <cellStyle name="Comma 14 7 2" xfId="27296"/>
    <cellStyle name="Comma 14 8" xfId="27297"/>
    <cellStyle name="Comma 14 8 2" xfId="27299"/>
    <cellStyle name="Comma 14 8 2 2" xfId="27301"/>
    <cellStyle name="Comma 14 8 3" xfId="27302"/>
    <cellStyle name="Comma 14 8 4" xfId="27304"/>
    <cellStyle name="Comma 14 9" xfId="27305"/>
    <cellStyle name="Comma 14 9 2" xfId="27237"/>
    <cellStyle name="Comma 14 9 3" xfId="27307"/>
    <cellStyle name="Comma 14 9 4" xfId="19303"/>
    <cellStyle name="Comma 14_BSD2" xfId="27308"/>
    <cellStyle name="Comma 144" xfId="27310"/>
    <cellStyle name="Comma 144 2" xfId="27311"/>
    <cellStyle name="Comma 144 3" xfId="27314"/>
    <cellStyle name="Comma 144 4" xfId="27317"/>
    <cellStyle name="Comma 15" xfId="1899"/>
    <cellStyle name="Comma 15 10" xfId="27322"/>
    <cellStyle name="Comma 15 10 2" xfId="27324"/>
    <cellStyle name="Comma 15 10 2 2" xfId="27325"/>
    <cellStyle name="Comma 15 10 2 2 2" xfId="27328"/>
    <cellStyle name="Comma 15 10 2 2 3" xfId="27330"/>
    <cellStyle name="Comma 15 10 2 3" xfId="27332"/>
    <cellStyle name="Comma 15 10 2 3 2" xfId="27334"/>
    <cellStyle name="Comma 15 10 2 3 3" xfId="27335"/>
    <cellStyle name="Comma 15 10 2 4" xfId="27336"/>
    <cellStyle name="Comma 15 10 2 4 2" xfId="14773"/>
    <cellStyle name="Comma 15 10 2 4 3" xfId="27339"/>
    <cellStyle name="Comma 15 10 2 5" xfId="27340"/>
    <cellStyle name="Comma 15 10 2 5 2" xfId="27343"/>
    <cellStyle name="Comma 15 10 2 5 3" xfId="27344"/>
    <cellStyle name="Comma 15 10 2 6" xfId="27346"/>
    <cellStyle name="Comma 15 10 2 7" xfId="7916"/>
    <cellStyle name="Comma 15 10 3" xfId="17748"/>
    <cellStyle name="Comma 15 10 3 2" xfId="27347"/>
    <cellStyle name="Comma 15 10 3 3" xfId="27348"/>
    <cellStyle name="Comma 15 10 4" xfId="14420"/>
    <cellStyle name="Comma 15 10 4 2" xfId="27349"/>
    <cellStyle name="Comma 15 10 4 3" xfId="27350"/>
    <cellStyle name="Comma 15 10 5" xfId="27351"/>
    <cellStyle name="Comma 15 10 5 2" xfId="27352"/>
    <cellStyle name="Comma 15 10 5 3" xfId="27353"/>
    <cellStyle name="Comma 15 10 6" xfId="26133"/>
    <cellStyle name="Comma 15 10 6 2" xfId="27354"/>
    <cellStyle name="Comma 15 10 6 3" xfId="27356"/>
    <cellStyle name="Comma 15 10 7" xfId="27358"/>
    <cellStyle name="Comma 15 10 8" xfId="27360"/>
    <cellStyle name="Comma 15 10 9" xfId="27362"/>
    <cellStyle name="Comma 15 11" xfId="27364"/>
    <cellStyle name="Comma 15 11 2" xfId="27367"/>
    <cellStyle name="Comma 15 11 2 2" xfId="27368"/>
    <cellStyle name="Comma 15 11 2 2 2" xfId="27371"/>
    <cellStyle name="Comma 15 11 2 2 3" xfId="27373"/>
    <cellStyle name="Comma 15 11 2 3" xfId="27374"/>
    <cellStyle name="Comma 15 11 2 3 2" xfId="27375"/>
    <cellStyle name="Comma 15 11 2 3 3" xfId="27378"/>
    <cellStyle name="Comma 15 11 2 4" xfId="27379"/>
    <cellStyle name="Comma 15 11 2 4 2" xfId="15951"/>
    <cellStyle name="Comma 15 11 2 4 3" xfId="27381"/>
    <cellStyle name="Comma 15 11 2 5" xfId="27382"/>
    <cellStyle name="Comma 15 11 2 5 2" xfId="27383"/>
    <cellStyle name="Comma 15 11 2 5 3" xfId="27385"/>
    <cellStyle name="Comma 15 11 2 6" xfId="8750"/>
    <cellStyle name="Comma 15 11 2 7" xfId="17721"/>
    <cellStyle name="Comma 15 11 3" xfId="27386"/>
    <cellStyle name="Comma 15 11 3 2" xfId="27387"/>
    <cellStyle name="Comma 15 11 3 3" xfId="27390"/>
    <cellStyle name="Comma 15 11 4" xfId="27392"/>
    <cellStyle name="Comma 15 11 4 2" xfId="27393"/>
    <cellStyle name="Comma 15 11 4 3" xfId="27395"/>
    <cellStyle name="Comma 15 11 5" xfId="20194"/>
    <cellStyle name="Comma 15 11 5 2" xfId="27396"/>
    <cellStyle name="Comma 15 11 5 3" xfId="27398"/>
    <cellStyle name="Comma 15 11 6" xfId="27400"/>
    <cellStyle name="Comma 15 11 6 2" xfId="27402"/>
    <cellStyle name="Comma 15 11 6 3" xfId="27404"/>
    <cellStyle name="Comma 15 11 7" xfId="27405"/>
    <cellStyle name="Comma 15 11 8" xfId="27407"/>
    <cellStyle name="Comma 15 12" xfId="27411"/>
    <cellStyle name="Comma 15 12 2" xfId="27413"/>
    <cellStyle name="Comma 15 12 2 2" xfId="27414"/>
    <cellStyle name="Comma 15 12 2 2 2" xfId="27417"/>
    <cellStyle name="Comma 15 12 2 2 3" xfId="27419"/>
    <cellStyle name="Comma 15 12 2 3" xfId="27420"/>
    <cellStyle name="Comma 15 12 2 3 2" xfId="27421"/>
    <cellStyle name="Comma 15 12 2 3 3" xfId="27423"/>
    <cellStyle name="Comma 15 12 2 4" xfId="27424"/>
    <cellStyle name="Comma 15 12 2 4 2" xfId="16159"/>
    <cellStyle name="Comma 15 12 2 4 3" xfId="27425"/>
    <cellStyle name="Comma 15 12 2 5" xfId="27426"/>
    <cellStyle name="Comma 15 12 2 5 2" xfId="27427"/>
    <cellStyle name="Comma 15 12 2 5 3" xfId="27428"/>
    <cellStyle name="Comma 15 12 2 6" xfId="27429"/>
    <cellStyle name="Comma 15 12 2 7" xfId="27430"/>
    <cellStyle name="Comma 15 12 3" xfId="24598"/>
    <cellStyle name="Comma 15 12 3 2" xfId="27431"/>
    <cellStyle name="Comma 15 12 3 3" xfId="20242"/>
    <cellStyle name="Comma 15 12 4" xfId="27433"/>
    <cellStyle name="Comma 15 12 4 2" xfId="27434"/>
    <cellStyle name="Comma 15 12 4 3" xfId="27436"/>
    <cellStyle name="Comma 15 12 5" xfId="27437"/>
    <cellStyle name="Comma 15 12 5 2" xfId="27438"/>
    <cellStyle name="Comma 15 12 5 3" xfId="27440"/>
    <cellStyle name="Comma 15 12 6" xfId="27442"/>
    <cellStyle name="Comma 15 12 6 2" xfId="27444"/>
    <cellStyle name="Comma 15 12 6 3" xfId="27446"/>
    <cellStyle name="Comma 15 12 7" xfId="4952"/>
    <cellStyle name="Comma 15 12 8" xfId="7707"/>
    <cellStyle name="Comma 15 13" xfId="27447"/>
    <cellStyle name="Comma 15 13 2" xfId="27448"/>
    <cellStyle name="Comma 15 13 2 2" xfId="11028"/>
    <cellStyle name="Comma 15 13 2 2 2" xfId="27450"/>
    <cellStyle name="Comma 15 13 2 2 3" xfId="27451"/>
    <cellStyle name="Comma 15 13 2 3" xfId="27452"/>
    <cellStyle name="Comma 15 13 2 3 2" xfId="27453"/>
    <cellStyle name="Comma 15 13 2 3 3" xfId="27454"/>
    <cellStyle name="Comma 15 13 2 4" xfId="27455"/>
    <cellStyle name="Comma 15 13 2 4 2" xfId="16299"/>
    <cellStyle name="Comma 15 13 2 4 3" xfId="27456"/>
    <cellStyle name="Comma 15 13 2 5" xfId="27457"/>
    <cellStyle name="Comma 15 13 2 5 2" xfId="27459"/>
    <cellStyle name="Comma 15 13 2 5 3" xfId="27463"/>
    <cellStyle name="Comma 15 13 2 6" xfId="27464"/>
    <cellStyle name="Comma 15 13 2 7" xfId="27465"/>
    <cellStyle name="Comma 15 13 3" xfId="27466"/>
    <cellStyle name="Comma 15 13 3 2" xfId="27467"/>
    <cellStyle name="Comma 15 13 3 3" xfId="27469"/>
    <cellStyle name="Comma 15 13 4" xfId="27471"/>
    <cellStyle name="Comma 15 13 4 2" xfId="27472"/>
    <cellStyle name="Comma 15 13 4 3" xfId="27474"/>
    <cellStyle name="Comma 15 13 5" xfId="27475"/>
    <cellStyle name="Comma 15 13 5 2" xfId="27476"/>
    <cellStyle name="Comma 15 13 5 3" xfId="27478"/>
    <cellStyle name="Comma 15 13 6" xfId="27479"/>
    <cellStyle name="Comma 15 13 6 2" xfId="27481"/>
    <cellStyle name="Comma 15 13 6 3" xfId="27483"/>
    <cellStyle name="Comma 15 13 7" xfId="27484"/>
    <cellStyle name="Comma 15 13 8" xfId="27486"/>
    <cellStyle name="Comma 15 14" xfId="27490"/>
    <cellStyle name="Comma 15 14 2" xfId="27491"/>
    <cellStyle name="Comma 15 14 2 2" xfId="27492"/>
    <cellStyle name="Comma 15 14 2 2 2" xfId="27494"/>
    <cellStyle name="Comma 15 14 2 2 3" xfId="27496"/>
    <cellStyle name="Comma 15 14 2 3" xfId="11856"/>
    <cellStyle name="Comma 15 14 2 3 2" xfId="27500"/>
    <cellStyle name="Comma 15 14 2 3 3" xfId="27501"/>
    <cellStyle name="Comma 15 14 2 4" xfId="27502"/>
    <cellStyle name="Comma 15 14 2 4 2" xfId="16392"/>
    <cellStyle name="Comma 15 14 2 4 3" xfId="9630"/>
    <cellStyle name="Comma 15 14 2 5" xfId="27504"/>
    <cellStyle name="Comma 15 14 2 5 2" xfId="27505"/>
    <cellStyle name="Comma 15 14 2 5 3" xfId="27506"/>
    <cellStyle name="Comma 15 14 2 6" xfId="9622"/>
    <cellStyle name="Comma 15 14 2 7" xfId="27507"/>
    <cellStyle name="Comma 15 14 3" xfId="27508"/>
    <cellStyle name="Comma 15 14 3 2" xfId="27509"/>
    <cellStyle name="Comma 15 14 3 3" xfId="27512"/>
    <cellStyle name="Comma 15 14 4" xfId="27514"/>
    <cellStyle name="Comma 15 14 4 2" xfId="27515"/>
    <cellStyle name="Comma 15 14 4 3" xfId="27518"/>
    <cellStyle name="Comma 15 14 5" xfId="27520"/>
    <cellStyle name="Comma 15 14 5 2" xfId="27521"/>
    <cellStyle name="Comma 15 14 5 3" xfId="27524"/>
    <cellStyle name="Comma 15 14 6" xfId="27527"/>
    <cellStyle name="Comma 15 14 6 2" xfId="27531"/>
    <cellStyle name="Comma 15 14 6 3" xfId="14175"/>
    <cellStyle name="Comma 15 14 7" xfId="27535"/>
    <cellStyle name="Comma 15 14 8" xfId="27539"/>
    <cellStyle name="Comma 15 15" xfId="27541"/>
    <cellStyle name="Comma 15 15 2" xfId="27543"/>
    <cellStyle name="Comma 15 15 2 2" xfId="27546"/>
    <cellStyle name="Comma 15 15 2 3" xfId="27549"/>
    <cellStyle name="Comma 15 15 3" xfId="27552"/>
    <cellStyle name="Comma 15 15 3 2" xfId="27555"/>
    <cellStyle name="Comma 15 15 3 3" xfId="27557"/>
    <cellStyle name="Comma 15 15 4" xfId="27559"/>
    <cellStyle name="Comma 15 15 4 2" xfId="8451"/>
    <cellStyle name="Comma 15 15 4 3" xfId="8486"/>
    <cellStyle name="Comma 15 15 5" xfId="27560"/>
    <cellStyle name="Comma 15 15 5 2" xfId="27561"/>
    <cellStyle name="Comma 15 15 5 3" xfId="27563"/>
    <cellStyle name="Comma 15 15 6" xfId="27566"/>
    <cellStyle name="Comma 15 15 7" xfId="27569"/>
    <cellStyle name="Comma 15 16" xfId="27571"/>
    <cellStyle name="Comma 15 17" xfId="27573"/>
    <cellStyle name="Comma 15 17 2" xfId="27575"/>
    <cellStyle name="Comma 15 17 3" xfId="27576"/>
    <cellStyle name="Comma 15 18" xfId="27577"/>
    <cellStyle name="Comma 15 18 2" xfId="27579"/>
    <cellStyle name="Comma 15 18 3" xfId="27581"/>
    <cellStyle name="Comma 15 19" xfId="18209"/>
    <cellStyle name="Comma 15 19 2" xfId="27583"/>
    <cellStyle name="Comma 15 19 3" xfId="27584"/>
    <cellStyle name="Comma 15 2" xfId="1901"/>
    <cellStyle name="Comma 15 2 10" xfId="27589"/>
    <cellStyle name="Comma 15 2 10 2" xfId="27590"/>
    <cellStyle name="Comma 15 2 10 2 2" xfId="27591"/>
    <cellStyle name="Comma 15 2 10 2 2 2" xfId="13729"/>
    <cellStyle name="Comma 15 2 10 2 2 3" xfId="13742"/>
    <cellStyle name="Comma 15 2 10 2 3" xfId="27593"/>
    <cellStyle name="Comma 15 2 10 2 3 2" xfId="24568"/>
    <cellStyle name="Comma 15 2 10 2 3 3" xfId="24573"/>
    <cellStyle name="Comma 15 2 10 2 4" xfId="27594"/>
    <cellStyle name="Comma 15 2 10 2 4 2" xfId="24584"/>
    <cellStyle name="Comma 15 2 10 2 4 3" xfId="24590"/>
    <cellStyle name="Comma 15 2 10 2 5" xfId="27595"/>
    <cellStyle name="Comma 15 2 10 2 5 2" xfId="24602"/>
    <cellStyle name="Comma 15 2 10 2 5 3" xfId="24604"/>
    <cellStyle name="Comma 15 2 10 2 6" xfId="27597"/>
    <cellStyle name="Comma 15 2 10 2 7" xfId="27599"/>
    <cellStyle name="Comma 15 2 10 3" xfId="27601"/>
    <cellStyle name="Comma 15 2 10 3 2" xfId="27604"/>
    <cellStyle name="Comma 15 2 10 3 3" xfId="27607"/>
    <cellStyle name="Comma 15 2 10 4" xfId="27611"/>
    <cellStyle name="Comma 15 2 10 4 2" xfId="27613"/>
    <cellStyle name="Comma 15 2 10 4 3" xfId="27615"/>
    <cellStyle name="Comma 15 2 10 5" xfId="27617"/>
    <cellStyle name="Comma 15 2 10 5 2" xfId="27619"/>
    <cellStyle name="Comma 15 2 10 5 3" xfId="27621"/>
    <cellStyle name="Comma 15 2 10 6" xfId="27623"/>
    <cellStyle name="Comma 15 2 10 6 2" xfId="27625"/>
    <cellStyle name="Comma 15 2 10 6 3" xfId="27627"/>
    <cellStyle name="Comma 15 2 10 7" xfId="27629"/>
    <cellStyle name="Comma 15 2 10 8" xfId="27632"/>
    <cellStyle name="Comma 15 2 11" xfId="27634"/>
    <cellStyle name="Comma 15 2 11 2" xfId="27635"/>
    <cellStyle name="Comma 15 2 11 2 2" xfId="27636"/>
    <cellStyle name="Comma 15 2 11 2 2 2" xfId="27637"/>
    <cellStyle name="Comma 15 2 11 2 2 3" xfId="27638"/>
    <cellStyle name="Comma 15 2 11 2 3" xfId="4230"/>
    <cellStyle name="Comma 15 2 11 2 3 2" xfId="27639"/>
    <cellStyle name="Comma 15 2 11 2 3 3" xfId="27640"/>
    <cellStyle name="Comma 15 2 11 2 4" xfId="27641"/>
    <cellStyle name="Comma 15 2 11 2 4 2" xfId="27642"/>
    <cellStyle name="Comma 15 2 11 2 4 3" xfId="27643"/>
    <cellStyle name="Comma 15 2 11 2 5" xfId="27644"/>
    <cellStyle name="Comma 15 2 11 2 5 2" xfId="27645"/>
    <cellStyle name="Comma 15 2 11 2 5 3" xfId="27646"/>
    <cellStyle name="Comma 15 2 11 2 6" xfId="27648"/>
    <cellStyle name="Comma 15 2 11 2 7" xfId="27650"/>
    <cellStyle name="Comma 15 2 11 3" xfId="19001"/>
    <cellStyle name="Comma 15 2 11 3 2" xfId="4434"/>
    <cellStyle name="Comma 15 2 11 3 3" xfId="27651"/>
    <cellStyle name="Comma 15 2 11 4" xfId="19003"/>
    <cellStyle name="Comma 15 2 11 4 2" xfId="27652"/>
    <cellStyle name="Comma 15 2 11 4 3" xfId="27653"/>
    <cellStyle name="Comma 15 2 11 5" xfId="19005"/>
    <cellStyle name="Comma 15 2 11 5 2" xfId="27654"/>
    <cellStyle name="Comma 15 2 11 5 3" xfId="27655"/>
    <cellStyle name="Comma 15 2 11 6" xfId="19007"/>
    <cellStyle name="Comma 15 2 11 6 2" xfId="27656"/>
    <cellStyle name="Comma 15 2 11 6 3" xfId="27657"/>
    <cellStyle name="Comma 15 2 11 7" xfId="27658"/>
    <cellStyle name="Comma 15 2 11 8" xfId="27659"/>
    <cellStyle name="Comma 15 2 12" xfId="27662"/>
    <cellStyle name="Comma 15 2 12 2" xfId="27663"/>
    <cellStyle name="Comma 15 2 12 2 2" xfId="27664"/>
    <cellStyle name="Comma 15 2 12 2 2 2" xfId="27665"/>
    <cellStyle name="Comma 15 2 12 2 2 3" xfId="27666"/>
    <cellStyle name="Comma 15 2 12 2 3" xfId="27668"/>
    <cellStyle name="Comma 15 2 12 2 3 2" xfId="27669"/>
    <cellStyle name="Comma 15 2 12 2 3 3" xfId="5833"/>
    <cellStyle name="Comma 15 2 12 2 4" xfId="27670"/>
    <cellStyle name="Comma 15 2 12 2 4 2" xfId="27674"/>
    <cellStyle name="Comma 15 2 12 2 4 3" xfId="27678"/>
    <cellStyle name="Comma 15 2 12 2 5" xfId="27679"/>
    <cellStyle name="Comma 15 2 12 2 5 2" xfId="24180"/>
    <cellStyle name="Comma 15 2 12 2 5 3" xfId="24198"/>
    <cellStyle name="Comma 15 2 12 2 6" xfId="27681"/>
    <cellStyle name="Comma 15 2 12 2 7" xfId="27684"/>
    <cellStyle name="Comma 15 2 12 3" xfId="27685"/>
    <cellStyle name="Comma 15 2 12 3 2" xfId="27687"/>
    <cellStyle name="Comma 15 2 12 3 3" xfId="27688"/>
    <cellStyle name="Comma 15 2 12 4" xfId="27689"/>
    <cellStyle name="Comma 15 2 12 4 2" xfId="27690"/>
    <cellStyle name="Comma 15 2 12 4 3" xfId="27691"/>
    <cellStyle name="Comma 15 2 12 5" xfId="27692"/>
    <cellStyle name="Comma 15 2 12 5 2" xfId="27693"/>
    <cellStyle name="Comma 15 2 12 5 3" xfId="27694"/>
    <cellStyle name="Comma 15 2 12 6" xfId="27695"/>
    <cellStyle name="Comma 15 2 12 6 2" xfId="3564"/>
    <cellStyle name="Comma 15 2 12 6 3" xfId="3568"/>
    <cellStyle name="Comma 15 2 12 7" xfId="27696"/>
    <cellStyle name="Comma 15 2 12 8" xfId="27697"/>
    <cellStyle name="Comma 15 2 13" xfId="27700"/>
    <cellStyle name="Comma 15 2 13 2" xfId="27701"/>
    <cellStyle name="Comma 15 2 13 2 2" xfId="27706"/>
    <cellStyle name="Comma 15 2 13 2 3" xfId="27707"/>
    <cellStyle name="Comma 15 2 13 3" xfId="27708"/>
    <cellStyle name="Comma 15 2 13 3 2" xfId="27709"/>
    <cellStyle name="Comma 15 2 13 3 3" xfId="27710"/>
    <cellStyle name="Comma 15 2 13 4" xfId="27711"/>
    <cellStyle name="Comma 15 2 13 4 2" xfId="27712"/>
    <cellStyle name="Comma 15 2 13 4 3" xfId="27713"/>
    <cellStyle name="Comma 15 2 13 5" xfId="27714"/>
    <cellStyle name="Comma 15 2 13 5 2" xfId="27715"/>
    <cellStyle name="Comma 15 2 13 5 3" xfId="27716"/>
    <cellStyle name="Comma 15 2 13 6" xfId="27717"/>
    <cellStyle name="Comma 15 2 13 7" xfId="27718"/>
    <cellStyle name="Comma 15 2 14" xfId="27719"/>
    <cellStyle name="Comma 15 2 14 2" xfId="27720"/>
    <cellStyle name="Comma 15 2 14 3" xfId="27721"/>
    <cellStyle name="Comma 15 2 15" xfId="16027"/>
    <cellStyle name="Comma 15 2 15 2" xfId="16031"/>
    <cellStyle name="Comma 15 2 15 3" xfId="12574"/>
    <cellStyle name="Comma 15 2 16" xfId="16040"/>
    <cellStyle name="Comma 15 2 16 2" xfId="10563"/>
    <cellStyle name="Comma 15 2 16 3" xfId="27722"/>
    <cellStyle name="Comma 15 2 17" xfId="16045"/>
    <cellStyle name="Comma 15 2 17 2" xfId="10994"/>
    <cellStyle name="Comma 15 2 17 3" xfId="27723"/>
    <cellStyle name="Comma 15 2 18" xfId="16051"/>
    <cellStyle name="Comma 15 2 19" xfId="27724"/>
    <cellStyle name="Comma 15 2 2" xfId="27725"/>
    <cellStyle name="Comma 15 2 2 2" xfId="27727"/>
    <cellStyle name="Comma 15 2 2 2 2" xfId="27729"/>
    <cellStyle name="Comma 15 2 2 2 2 2" xfId="27732"/>
    <cellStyle name="Comma 15 2 2 2 2 2 2" xfId="27735"/>
    <cellStyle name="Comma 15 2 2 2 2 3" xfId="4996"/>
    <cellStyle name="Comma 15 2 2 2 2 3 2" xfId="27738"/>
    <cellStyle name="Comma 15 2 2 2 2 4" xfId="21493"/>
    <cellStyle name="Comma 15 2 2 2 2 5" xfId="22908"/>
    <cellStyle name="Comma 15 2 2 2 3" xfId="27202"/>
    <cellStyle name="Comma 15 2 2 2 3 2" xfId="27739"/>
    <cellStyle name="Comma 15 2 2 2 3 3" xfId="19476"/>
    <cellStyle name="Comma 15 2 2 2 3 4" xfId="22930"/>
    <cellStyle name="Comma 15 2 2 2 4" xfId="27740"/>
    <cellStyle name="Comma 15 2 2 2 4 2" xfId="27742"/>
    <cellStyle name="Comma 15 2 2 2 4 3" xfId="19483"/>
    <cellStyle name="Comma 15 2 2 2 4 4" xfId="22942"/>
    <cellStyle name="Comma 15 2 2 2 5" xfId="27743"/>
    <cellStyle name="Comma 15 2 2 2 5 2" xfId="27745"/>
    <cellStyle name="Comma 15 2 2 2 5 3" xfId="19487"/>
    <cellStyle name="Comma 15 2 2 2 5 4" xfId="22951"/>
    <cellStyle name="Comma 15 2 2 2 6" xfId="27746"/>
    <cellStyle name="Comma 15 2 2 2 7" xfId="27749"/>
    <cellStyle name="Comma 15 2 2 2 8" xfId="27754"/>
    <cellStyle name="Comma 15 2 2 3" xfId="27758"/>
    <cellStyle name="Comma 15 2 2 3 2" xfId="27760"/>
    <cellStyle name="Comma 15 2 2 3 3" xfId="27761"/>
    <cellStyle name="Comma 15 2 2 3 4" xfId="27762"/>
    <cellStyle name="Comma 15 2 2 4" xfId="27763"/>
    <cellStyle name="Comma 15 2 2 4 2" xfId="15420"/>
    <cellStyle name="Comma 15 2 2 4 3" xfId="15458"/>
    <cellStyle name="Comma 15 2 2 4 4" xfId="15619"/>
    <cellStyle name="Comma 15 2 2 5" xfId="27764"/>
    <cellStyle name="Comma 15 2 2 5 2" xfId="15634"/>
    <cellStyle name="Comma 15 2 2 5 3" xfId="16397"/>
    <cellStyle name="Comma 15 2 2 5 4" xfId="16429"/>
    <cellStyle name="Comma 15 2 2 6" xfId="27765"/>
    <cellStyle name="Comma 15 2 2 6 2" xfId="21524"/>
    <cellStyle name="Comma 15 2 2 6 3" xfId="5402"/>
    <cellStyle name="Comma 15 2 2 7" xfId="27766"/>
    <cellStyle name="Comma 15 2 2 8" xfId="4150"/>
    <cellStyle name="Comma 15 2 2 9" xfId="16936"/>
    <cellStyle name="Comma 15 2 20" xfId="16028"/>
    <cellStyle name="Comma 15 2 20 2" xfId="16032"/>
    <cellStyle name="Comma 15 2 20 3" xfId="12575"/>
    <cellStyle name="Comma 15 2 20 4" xfId="12580"/>
    <cellStyle name="Comma 15 2 21" xfId="16041"/>
    <cellStyle name="Comma 15 2 22" xfId="16046"/>
    <cellStyle name="Comma 15 2 23" xfId="16052"/>
    <cellStyle name="Comma 15 2 24" xfId="27585"/>
    <cellStyle name="Comma 15 2 3" xfId="27767"/>
    <cellStyle name="Comma 15 2 3 2" xfId="27771"/>
    <cellStyle name="Comma 15 2 3 2 2" xfId="27773"/>
    <cellStyle name="Comma 15 2 3 2 2 2" xfId="18776"/>
    <cellStyle name="Comma 15 2 3 2 2 3" xfId="12900"/>
    <cellStyle name="Comma 15 2 3 2 3" xfId="27774"/>
    <cellStyle name="Comma 15 2 3 2 3 2" xfId="18801"/>
    <cellStyle name="Comma 15 2 3 2 3 3" xfId="20074"/>
    <cellStyle name="Comma 15 2 3 2 4" xfId="27775"/>
    <cellStyle name="Comma 15 2 3 2 4 2" xfId="18840"/>
    <cellStyle name="Comma 15 2 3 2 4 3" xfId="20078"/>
    <cellStyle name="Comma 15 2 3 2 5" xfId="27777"/>
    <cellStyle name="Comma 15 2 3 2 5 2" xfId="27779"/>
    <cellStyle name="Comma 15 2 3 2 5 3" xfId="20084"/>
    <cellStyle name="Comma 15 2 3 2 6" xfId="27780"/>
    <cellStyle name="Comma 15 2 3 2 7" xfId="26200"/>
    <cellStyle name="Comma 15 2 3 2 8" xfId="27782"/>
    <cellStyle name="Comma 15 2 3 3" xfId="27785"/>
    <cellStyle name="Comma 15 2 3 3 2" xfId="27786"/>
    <cellStyle name="Comma 15 2 3 3 3" xfId="2825"/>
    <cellStyle name="Comma 15 2 3 3 4" xfId="27787"/>
    <cellStyle name="Comma 15 2 3 4" xfId="27790"/>
    <cellStyle name="Comma 15 2 3 4 2" xfId="27791"/>
    <cellStyle name="Comma 15 2 3 4 3" xfId="27792"/>
    <cellStyle name="Comma 15 2 3 4 4" xfId="27793"/>
    <cellStyle name="Comma 15 2 3 5" xfId="27796"/>
    <cellStyle name="Comma 15 2 3 5 2" xfId="27797"/>
    <cellStyle name="Comma 15 2 3 5 3" xfId="27798"/>
    <cellStyle name="Comma 15 2 3 6" xfId="27801"/>
    <cellStyle name="Comma 15 2 3 6 2" xfId="27802"/>
    <cellStyle name="Comma 15 2 3 6 3" xfId="27803"/>
    <cellStyle name="Comma 15 2 3 7" xfId="27806"/>
    <cellStyle name="Comma 15 2 3 8" xfId="27809"/>
    <cellStyle name="Comma 15 2 3 9" xfId="27814"/>
    <cellStyle name="Comma 15 2 4" xfId="19174"/>
    <cellStyle name="Comma 15 2 4 2" xfId="27815"/>
    <cellStyle name="Comma 15 2 4 2 2" xfId="27816"/>
    <cellStyle name="Comma 15 2 4 2 2 2" xfId="21613"/>
    <cellStyle name="Comma 15 2 4 2 2 3" xfId="14072"/>
    <cellStyle name="Comma 15 2 4 2 3" xfId="27817"/>
    <cellStyle name="Comma 15 2 4 2 3 2" xfId="21628"/>
    <cellStyle name="Comma 15 2 4 2 3 3" xfId="20615"/>
    <cellStyle name="Comma 15 2 4 2 4" xfId="27818"/>
    <cellStyle name="Comma 15 2 4 2 4 2" xfId="10554"/>
    <cellStyle name="Comma 15 2 4 2 4 3" xfId="8434"/>
    <cellStyle name="Comma 15 2 4 2 5" xfId="27819"/>
    <cellStyle name="Comma 15 2 4 2 5 2" xfId="27820"/>
    <cellStyle name="Comma 15 2 4 2 5 3" xfId="20617"/>
    <cellStyle name="Comma 15 2 4 2 6" xfId="3846"/>
    <cellStyle name="Comma 15 2 4 2 7" xfId="27821"/>
    <cellStyle name="Comma 15 2 4 2 8" xfId="18217"/>
    <cellStyle name="Comma 15 2 4 3" xfId="27822"/>
    <cellStyle name="Comma 15 2 4 3 2" xfId="27823"/>
    <cellStyle name="Comma 15 2 4 3 3" xfId="27824"/>
    <cellStyle name="Comma 15 2 4 3 4" xfId="27825"/>
    <cellStyle name="Comma 15 2 4 4" xfId="27826"/>
    <cellStyle name="Comma 15 2 4 4 2" xfId="27827"/>
    <cellStyle name="Comma 15 2 4 4 3" xfId="27828"/>
    <cellStyle name="Comma 15 2 4 4 4" xfId="27829"/>
    <cellStyle name="Comma 15 2 4 5" xfId="27830"/>
    <cellStyle name="Comma 15 2 4 5 2" xfId="27831"/>
    <cellStyle name="Comma 15 2 4 5 3" xfId="27832"/>
    <cellStyle name="Comma 15 2 4 6" xfId="27833"/>
    <cellStyle name="Comma 15 2 4 6 2" xfId="27834"/>
    <cellStyle name="Comma 15 2 4 6 3" xfId="27835"/>
    <cellStyle name="Comma 15 2 4 7" xfId="27836"/>
    <cellStyle name="Comma 15 2 4 8" xfId="27837"/>
    <cellStyle name="Comma 15 2 4 9" xfId="27838"/>
    <cellStyle name="Comma 15 2 5" xfId="27839"/>
    <cellStyle name="Comma 15 2 5 2" xfId="27841"/>
    <cellStyle name="Comma 15 2 5 2 2" xfId="27842"/>
    <cellStyle name="Comma 15 2 5 2 2 2" xfId="27843"/>
    <cellStyle name="Comma 15 2 5 2 2 3" xfId="15555"/>
    <cellStyle name="Comma 15 2 5 2 3" xfId="27844"/>
    <cellStyle name="Comma 15 2 5 2 3 2" xfId="27845"/>
    <cellStyle name="Comma 15 2 5 2 3 3" xfId="21142"/>
    <cellStyle name="Comma 15 2 5 2 4" xfId="27846"/>
    <cellStyle name="Comma 15 2 5 2 4 2" xfId="27847"/>
    <cellStyle name="Comma 15 2 5 2 4 3" xfId="21145"/>
    <cellStyle name="Comma 15 2 5 2 5" xfId="27848"/>
    <cellStyle name="Comma 15 2 5 2 5 2" xfId="27849"/>
    <cellStyle name="Comma 15 2 5 2 5 3" xfId="21147"/>
    <cellStyle name="Comma 15 2 5 2 6" xfId="27850"/>
    <cellStyle name="Comma 15 2 5 2 7" xfId="27851"/>
    <cellStyle name="Comma 15 2 5 2 8" xfId="27852"/>
    <cellStyle name="Comma 15 2 5 3" xfId="27856"/>
    <cellStyle name="Comma 15 2 5 3 2" xfId="27857"/>
    <cellStyle name="Comma 15 2 5 3 3" xfId="27858"/>
    <cellStyle name="Comma 15 2 5 3 4" xfId="27859"/>
    <cellStyle name="Comma 15 2 5 4" xfId="16580"/>
    <cellStyle name="Comma 15 2 5 4 2" xfId="27860"/>
    <cellStyle name="Comma 15 2 5 4 3" xfId="27861"/>
    <cellStyle name="Comma 15 2 5 4 4" xfId="27862"/>
    <cellStyle name="Comma 15 2 5 5" xfId="27863"/>
    <cellStyle name="Comma 15 2 5 5 2" xfId="21459"/>
    <cellStyle name="Comma 15 2 5 5 3" xfId="27864"/>
    <cellStyle name="Comma 15 2 5 6" xfId="27865"/>
    <cellStyle name="Comma 15 2 5 6 2" xfId="27866"/>
    <cellStyle name="Comma 15 2 5 6 3" xfId="27868"/>
    <cellStyle name="Comma 15 2 5 7" xfId="4053"/>
    <cellStyle name="Comma 15 2 5 8" xfId="27869"/>
    <cellStyle name="Comma 15 2 5 9" xfId="27870"/>
    <cellStyle name="Comma 15 2 6" xfId="27871"/>
    <cellStyle name="Comma 15 2 6 2" xfId="27872"/>
    <cellStyle name="Comma 15 2 6 2 2" xfId="27874"/>
    <cellStyle name="Comma 15 2 6 2 2 2" xfId="27875"/>
    <cellStyle name="Comma 15 2 6 2 2 3" xfId="10575"/>
    <cellStyle name="Comma 15 2 6 2 3" xfId="27876"/>
    <cellStyle name="Comma 15 2 6 2 3 2" xfId="27877"/>
    <cellStyle name="Comma 15 2 6 2 3 3" xfId="10602"/>
    <cellStyle name="Comma 15 2 6 2 4" xfId="27878"/>
    <cellStyle name="Comma 15 2 6 2 4 2" xfId="2986"/>
    <cellStyle name="Comma 15 2 6 2 4 3" xfId="10619"/>
    <cellStyle name="Comma 15 2 6 2 5" xfId="27879"/>
    <cellStyle name="Comma 15 2 6 2 5 2" xfId="27880"/>
    <cellStyle name="Comma 15 2 6 2 5 3" xfId="10638"/>
    <cellStyle name="Comma 15 2 6 2 6" xfId="27881"/>
    <cellStyle name="Comma 15 2 6 2 7" xfId="27883"/>
    <cellStyle name="Comma 15 2 6 2 8" xfId="27884"/>
    <cellStyle name="Comma 15 2 6 3" xfId="27885"/>
    <cellStyle name="Comma 15 2 6 3 2" xfId="27886"/>
    <cellStyle name="Comma 15 2 6 3 3" xfId="27887"/>
    <cellStyle name="Comma 15 2 6 4" xfId="27888"/>
    <cellStyle name="Comma 15 2 6 4 2" xfId="27889"/>
    <cellStyle name="Comma 15 2 6 4 3" xfId="27890"/>
    <cellStyle name="Comma 15 2 6 5" xfId="27891"/>
    <cellStyle name="Comma 15 2 6 5 2" xfId="27892"/>
    <cellStyle name="Comma 15 2 6 5 3" xfId="27893"/>
    <cellStyle name="Comma 15 2 6 6" xfId="27894"/>
    <cellStyle name="Comma 15 2 6 6 2" xfId="21712"/>
    <cellStyle name="Comma 15 2 6 6 3" xfId="17608"/>
    <cellStyle name="Comma 15 2 6 7" xfId="27895"/>
    <cellStyle name="Comma 15 2 6 8" xfId="27896"/>
    <cellStyle name="Comma 15 2 6 9" xfId="27897"/>
    <cellStyle name="Comma 15 2 7" xfId="27898"/>
    <cellStyle name="Comma 15 2 7 2" xfId="27899"/>
    <cellStyle name="Comma 15 2 7 2 2" xfId="27902"/>
    <cellStyle name="Comma 15 2 7 2 2 2" xfId="27904"/>
    <cellStyle name="Comma 15 2 7 2 2 3" xfId="22085"/>
    <cellStyle name="Comma 15 2 7 2 3" xfId="27909"/>
    <cellStyle name="Comma 15 2 7 2 3 2" xfId="27912"/>
    <cellStyle name="Comma 15 2 7 2 3 3" xfId="22089"/>
    <cellStyle name="Comma 15 2 7 2 4" xfId="27916"/>
    <cellStyle name="Comma 15 2 7 2 4 2" xfId="27921"/>
    <cellStyle name="Comma 15 2 7 2 4 3" xfId="22101"/>
    <cellStyle name="Comma 15 2 7 2 5" xfId="27925"/>
    <cellStyle name="Comma 15 2 7 2 5 2" xfId="27929"/>
    <cellStyle name="Comma 15 2 7 2 5 3" xfId="22111"/>
    <cellStyle name="Comma 15 2 7 2 6" xfId="27933"/>
    <cellStyle name="Comma 15 2 7 2 7" xfId="27936"/>
    <cellStyle name="Comma 15 2 7 3" xfId="27938"/>
    <cellStyle name="Comma 15 2 7 3 2" xfId="27942"/>
    <cellStyle name="Comma 15 2 7 3 3" xfId="27947"/>
    <cellStyle name="Comma 15 2 7 4" xfId="27948"/>
    <cellStyle name="Comma 15 2 7 4 2" xfId="27951"/>
    <cellStyle name="Comma 15 2 7 4 3" xfId="27955"/>
    <cellStyle name="Comma 15 2 7 5" xfId="27956"/>
    <cellStyle name="Comma 15 2 7 5 2" xfId="25084"/>
    <cellStyle name="Comma 15 2 7 5 3" xfId="27960"/>
    <cellStyle name="Comma 15 2 7 6" xfId="27961"/>
    <cellStyle name="Comma 15 2 7 6 2" xfId="22048"/>
    <cellStyle name="Comma 15 2 7 6 3" xfId="22056"/>
    <cellStyle name="Comma 15 2 7 7" xfId="27962"/>
    <cellStyle name="Comma 15 2 7 8" xfId="27963"/>
    <cellStyle name="Comma 15 2 7 9" xfId="27964"/>
    <cellStyle name="Comma 15 2 8" xfId="27965"/>
    <cellStyle name="Comma 15 2 8 2" xfId="27966"/>
    <cellStyle name="Comma 15 2 8 2 2" xfId="25129"/>
    <cellStyle name="Comma 15 2 8 2 2 2" xfId="27969"/>
    <cellStyle name="Comma 15 2 8 2 2 3" xfId="27972"/>
    <cellStyle name="Comma 15 2 8 2 3" xfId="27974"/>
    <cellStyle name="Comma 15 2 8 2 3 2" xfId="27978"/>
    <cellStyle name="Comma 15 2 8 2 3 3" xfId="27981"/>
    <cellStyle name="Comma 15 2 8 2 4" xfId="27983"/>
    <cellStyle name="Comma 15 2 8 2 4 2" xfId="13146"/>
    <cellStyle name="Comma 15 2 8 2 4 3" xfId="13171"/>
    <cellStyle name="Comma 15 2 8 2 5" xfId="27985"/>
    <cellStyle name="Comma 15 2 8 2 5 2" xfId="13755"/>
    <cellStyle name="Comma 15 2 8 2 5 3" xfId="13767"/>
    <cellStyle name="Comma 15 2 8 2 6" xfId="27987"/>
    <cellStyle name="Comma 15 2 8 2 7" xfId="27989"/>
    <cellStyle name="Comma 15 2 8 3" xfId="27990"/>
    <cellStyle name="Comma 15 2 8 3 2" xfId="27993"/>
    <cellStyle name="Comma 15 2 8 3 3" xfId="27996"/>
    <cellStyle name="Comma 15 2 8 4" xfId="27999"/>
    <cellStyle name="Comma 15 2 8 4 2" xfId="28001"/>
    <cellStyle name="Comma 15 2 8 4 3" xfId="28004"/>
    <cellStyle name="Comma 15 2 8 5" xfId="28005"/>
    <cellStyle name="Comma 15 2 8 5 2" xfId="28007"/>
    <cellStyle name="Comma 15 2 8 5 3" xfId="28011"/>
    <cellStyle name="Comma 15 2 8 6" xfId="28012"/>
    <cellStyle name="Comma 15 2 8 6 2" xfId="28016"/>
    <cellStyle name="Comma 15 2 8 6 3" xfId="28021"/>
    <cellStyle name="Comma 15 2 8 7" xfId="28022"/>
    <cellStyle name="Comma 15 2 8 8" xfId="28023"/>
    <cellStyle name="Comma 15 2 8 9" xfId="28024"/>
    <cellStyle name="Comma 15 2 9" xfId="28025"/>
    <cellStyle name="Comma 15 2 9 2" xfId="28026"/>
    <cellStyle name="Comma 15 2 9 2 2" xfId="28028"/>
    <cellStyle name="Comma 15 2 9 2 2 2" xfId="28030"/>
    <cellStyle name="Comma 15 2 9 2 2 3" xfId="28031"/>
    <cellStyle name="Comma 15 2 9 2 3" xfId="28034"/>
    <cellStyle name="Comma 15 2 9 2 3 2" xfId="28037"/>
    <cellStyle name="Comma 15 2 9 2 3 3" xfId="28039"/>
    <cellStyle name="Comma 15 2 9 2 4" xfId="28042"/>
    <cellStyle name="Comma 15 2 9 2 4 2" xfId="7520"/>
    <cellStyle name="Comma 15 2 9 2 4 3" xfId="28044"/>
    <cellStyle name="Comma 15 2 9 2 5" xfId="28046"/>
    <cellStyle name="Comma 15 2 9 2 5 2" xfId="28048"/>
    <cellStyle name="Comma 15 2 9 2 5 3" xfId="28050"/>
    <cellStyle name="Comma 15 2 9 2 6" xfId="28052"/>
    <cellStyle name="Comma 15 2 9 2 7" xfId="28054"/>
    <cellStyle name="Comma 15 2 9 3" xfId="28055"/>
    <cellStyle name="Comma 15 2 9 3 2" xfId="28058"/>
    <cellStyle name="Comma 15 2 9 3 3" xfId="28061"/>
    <cellStyle name="Comma 15 2 9 4" xfId="28064"/>
    <cellStyle name="Comma 15 2 9 4 2" xfId="28067"/>
    <cellStyle name="Comma 15 2 9 4 3" xfId="28071"/>
    <cellStyle name="Comma 15 2 9 5" xfId="28072"/>
    <cellStyle name="Comma 15 2 9 5 2" xfId="28075"/>
    <cellStyle name="Comma 15 2 9 5 3" xfId="28079"/>
    <cellStyle name="Comma 15 2 9 6" xfId="28080"/>
    <cellStyle name="Comma 15 2 9 6 2" xfId="28082"/>
    <cellStyle name="Comma 15 2 9 6 3" xfId="28085"/>
    <cellStyle name="Comma 15 2 9 7" xfId="28086"/>
    <cellStyle name="Comma 15 2 9 8" xfId="28087"/>
    <cellStyle name="Comma 15 2_BSD2" xfId="23241"/>
    <cellStyle name="Comma 15 20" xfId="27542"/>
    <cellStyle name="Comma 15 20 2" xfId="27544"/>
    <cellStyle name="Comma 15 20 3" xfId="27553"/>
    <cellStyle name="Comma 15 21" xfId="27572"/>
    <cellStyle name="Comma 15 22" xfId="27574"/>
    <cellStyle name="Comma 15 23" xfId="27578"/>
    <cellStyle name="Comma 15 23 2" xfId="27580"/>
    <cellStyle name="Comma 15 23 3" xfId="27582"/>
    <cellStyle name="Comma 15 23 4" xfId="28088"/>
    <cellStyle name="Comma 15 24" xfId="18210"/>
    <cellStyle name="Comma 15 25" xfId="28091"/>
    <cellStyle name="Comma 15 26" xfId="27320"/>
    <cellStyle name="Comma 15 3" xfId="28092"/>
    <cellStyle name="Comma 15 3 10" xfId="28094"/>
    <cellStyle name="Comma 15 3 10 2" xfId="28096"/>
    <cellStyle name="Comma 15 3 10 2 2" xfId="28097"/>
    <cellStyle name="Comma 15 3 10 2 2 2" xfId="26257"/>
    <cellStyle name="Comma 15 3 10 2 2 3" xfId="28099"/>
    <cellStyle name="Comma 15 3 10 2 3" xfId="28100"/>
    <cellStyle name="Comma 15 3 10 2 3 2" xfId="26276"/>
    <cellStyle name="Comma 15 3 10 2 3 3" xfId="28101"/>
    <cellStyle name="Comma 15 3 10 2 4" xfId="28103"/>
    <cellStyle name="Comma 15 3 10 2 4 2" xfId="28104"/>
    <cellStyle name="Comma 15 3 10 2 4 3" xfId="28105"/>
    <cellStyle name="Comma 15 3 10 2 5" xfId="28106"/>
    <cellStyle name="Comma 15 3 10 2 5 2" xfId="28107"/>
    <cellStyle name="Comma 15 3 10 2 5 3" xfId="28108"/>
    <cellStyle name="Comma 15 3 10 2 6" xfId="28109"/>
    <cellStyle name="Comma 15 3 10 2 7" xfId="28110"/>
    <cellStyle name="Comma 15 3 10 3" xfId="28113"/>
    <cellStyle name="Comma 15 3 10 3 2" xfId="28114"/>
    <cellStyle name="Comma 15 3 10 3 3" xfId="28116"/>
    <cellStyle name="Comma 15 3 10 4" xfId="28117"/>
    <cellStyle name="Comma 15 3 10 4 2" xfId="28118"/>
    <cellStyle name="Comma 15 3 10 4 3" xfId="28120"/>
    <cellStyle name="Comma 15 3 10 5" xfId="28123"/>
    <cellStyle name="Comma 15 3 10 5 2" xfId="28124"/>
    <cellStyle name="Comma 15 3 10 5 3" xfId="28125"/>
    <cellStyle name="Comma 15 3 10 6" xfId="28126"/>
    <cellStyle name="Comma 15 3 10 6 2" xfId="28127"/>
    <cellStyle name="Comma 15 3 10 6 3" xfId="28131"/>
    <cellStyle name="Comma 15 3 10 7" xfId="28132"/>
    <cellStyle name="Comma 15 3 10 8" xfId="28133"/>
    <cellStyle name="Comma 15 3 11" xfId="28135"/>
    <cellStyle name="Comma 15 3 11 2" xfId="28137"/>
    <cellStyle name="Comma 15 3 11 2 2" xfId="28138"/>
    <cellStyle name="Comma 15 3 11 2 2 2" xfId="28139"/>
    <cellStyle name="Comma 15 3 11 2 2 3" xfId="28140"/>
    <cellStyle name="Comma 15 3 11 2 3" xfId="28141"/>
    <cellStyle name="Comma 15 3 11 2 3 2" xfId="28142"/>
    <cellStyle name="Comma 15 3 11 2 3 3" xfId="28143"/>
    <cellStyle name="Comma 15 3 11 2 4" xfId="28144"/>
    <cellStyle name="Comma 15 3 11 2 4 2" xfId="28145"/>
    <cellStyle name="Comma 15 3 11 2 4 3" xfId="28147"/>
    <cellStyle name="Comma 15 3 11 2 5" xfId="28149"/>
    <cellStyle name="Comma 15 3 11 2 5 2" xfId="28150"/>
    <cellStyle name="Comma 15 3 11 2 5 3" xfId="28151"/>
    <cellStyle name="Comma 15 3 11 2 6" xfId="28146"/>
    <cellStyle name="Comma 15 3 11 2 7" xfId="28148"/>
    <cellStyle name="Comma 15 3 11 3" xfId="19678"/>
    <cellStyle name="Comma 15 3 11 3 2" xfId="19680"/>
    <cellStyle name="Comma 15 3 11 3 3" xfId="28152"/>
    <cellStyle name="Comma 15 3 11 4" xfId="19682"/>
    <cellStyle name="Comma 15 3 11 4 2" xfId="28153"/>
    <cellStyle name="Comma 15 3 11 4 3" xfId="28154"/>
    <cellStyle name="Comma 15 3 11 5" xfId="5175"/>
    <cellStyle name="Comma 15 3 11 5 2" xfId="28156"/>
    <cellStyle name="Comma 15 3 11 5 3" xfId="19635"/>
    <cellStyle name="Comma 15 3 11 6" xfId="28157"/>
    <cellStyle name="Comma 15 3 11 6 2" xfId="28158"/>
    <cellStyle name="Comma 15 3 11 6 3" xfId="28159"/>
    <cellStyle name="Comma 15 3 11 7" xfId="28160"/>
    <cellStyle name="Comma 15 3 11 8" xfId="28161"/>
    <cellStyle name="Comma 15 3 12" xfId="28165"/>
    <cellStyle name="Comma 15 3 12 2" xfId="28168"/>
    <cellStyle name="Comma 15 3 12 2 2" xfId="28172"/>
    <cellStyle name="Comma 15 3 12 2 2 2" xfId="28175"/>
    <cellStyle name="Comma 15 3 12 2 2 3" xfId="28177"/>
    <cellStyle name="Comma 15 3 12 2 3" xfId="28179"/>
    <cellStyle name="Comma 15 3 12 2 3 2" xfId="28182"/>
    <cellStyle name="Comma 15 3 12 2 3 3" xfId="28184"/>
    <cellStyle name="Comma 15 3 12 2 4" xfId="28186"/>
    <cellStyle name="Comma 15 3 12 2 4 2" xfId="28188"/>
    <cellStyle name="Comma 15 3 12 2 4 3" xfId="28190"/>
    <cellStyle name="Comma 15 3 12 2 5" xfId="28192"/>
    <cellStyle name="Comma 15 3 12 2 5 2" xfId="15640"/>
    <cellStyle name="Comma 15 3 12 2 5 3" xfId="28194"/>
    <cellStyle name="Comma 15 3 12 2 6" xfId="4808"/>
    <cellStyle name="Comma 15 3 12 2 7" xfId="28197"/>
    <cellStyle name="Comma 15 3 12 3" xfId="28199"/>
    <cellStyle name="Comma 15 3 12 3 2" xfId="28201"/>
    <cellStyle name="Comma 15 3 12 3 3" xfId="28203"/>
    <cellStyle name="Comma 15 3 12 4" xfId="28204"/>
    <cellStyle name="Comma 15 3 12 4 2" xfId="28205"/>
    <cellStyle name="Comma 15 3 12 4 3" xfId="28206"/>
    <cellStyle name="Comma 15 3 12 5" xfId="28207"/>
    <cellStyle name="Comma 15 3 12 5 2" xfId="28208"/>
    <cellStyle name="Comma 15 3 12 5 3" xfId="28209"/>
    <cellStyle name="Comma 15 3 12 6" xfId="28210"/>
    <cellStyle name="Comma 15 3 12 6 2" xfId="28211"/>
    <cellStyle name="Comma 15 3 12 6 3" xfId="28212"/>
    <cellStyle name="Comma 15 3 12 7" xfId="28213"/>
    <cellStyle name="Comma 15 3 12 8" xfId="28214"/>
    <cellStyle name="Comma 15 3 13" xfId="28219"/>
    <cellStyle name="Comma 15 3 13 2" xfId="28221"/>
    <cellStyle name="Comma 15 3 13 2 2" xfId="28223"/>
    <cellStyle name="Comma 15 3 13 2 3" xfId="28225"/>
    <cellStyle name="Comma 15 3 13 3" xfId="28227"/>
    <cellStyle name="Comma 15 3 13 3 2" xfId="28229"/>
    <cellStyle name="Comma 15 3 13 3 3" xfId="24817"/>
    <cellStyle name="Comma 15 3 13 4" xfId="28230"/>
    <cellStyle name="Comma 15 3 13 4 2" xfId="28231"/>
    <cellStyle name="Comma 15 3 13 4 3" xfId="28232"/>
    <cellStyle name="Comma 15 3 13 5" xfId="28233"/>
    <cellStyle name="Comma 15 3 13 5 2" xfId="28234"/>
    <cellStyle name="Comma 15 3 13 5 3" xfId="28235"/>
    <cellStyle name="Comma 15 3 13 6" xfId="10237"/>
    <cellStyle name="Comma 15 3 13 7" xfId="28236"/>
    <cellStyle name="Comma 15 3 14" xfId="28237"/>
    <cellStyle name="Comma 15 3 14 2" xfId="28239"/>
    <cellStyle name="Comma 15 3 14 3" xfId="28241"/>
    <cellStyle name="Comma 15 3 15" xfId="16230"/>
    <cellStyle name="Comma 15 3 15 2" xfId="16237"/>
    <cellStyle name="Comma 15 3 15 3" xfId="16243"/>
    <cellStyle name="Comma 15 3 16" xfId="15725"/>
    <cellStyle name="Comma 15 3 16 2" xfId="13495"/>
    <cellStyle name="Comma 15 3 16 3" xfId="28243"/>
    <cellStyle name="Comma 15 3 17" xfId="16254"/>
    <cellStyle name="Comma 15 3 17 2" xfId="7980"/>
    <cellStyle name="Comma 15 3 17 3" xfId="28245"/>
    <cellStyle name="Comma 15 3 18" xfId="2980"/>
    <cellStyle name="Comma 15 3 19" xfId="28248"/>
    <cellStyle name="Comma 15 3 2" xfId="28251"/>
    <cellStyle name="Comma 15 3 2 2" xfId="28253"/>
    <cellStyle name="Comma 15 3 2 2 2" xfId="28254"/>
    <cellStyle name="Comma 15 3 2 2 2 2" xfId="28255"/>
    <cellStyle name="Comma 15 3 2 2 2 3" xfId="28256"/>
    <cellStyle name="Comma 15 3 2 2 3" xfId="28259"/>
    <cellStyle name="Comma 15 3 2 2 3 2" xfId="28260"/>
    <cellStyle name="Comma 15 3 2 2 3 3" xfId="28262"/>
    <cellStyle name="Comma 15 3 2 2 4" xfId="28266"/>
    <cellStyle name="Comma 15 3 2 2 4 2" xfId="28267"/>
    <cellStyle name="Comma 15 3 2 2 4 3" xfId="28268"/>
    <cellStyle name="Comma 15 3 2 2 5" xfId="28271"/>
    <cellStyle name="Comma 15 3 2 2 5 2" xfId="28272"/>
    <cellStyle name="Comma 15 3 2 2 5 3" xfId="2809"/>
    <cellStyle name="Comma 15 3 2 2 6" xfId="28274"/>
    <cellStyle name="Comma 15 3 2 2 7" xfId="28275"/>
    <cellStyle name="Comma 15 3 2 2 8" xfId="28276"/>
    <cellStyle name="Comma 15 3 2 3" xfId="28277"/>
    <cellStyle name="Comma 15 3 2 3 2" xfId="6555"/>
    <cellStyle name="Comma 15 3 2 3 3" xfId="28279"/>
    <cellStyle name="Comma 15 3 2 4" xfId="28280"/>
    <cellStyle name="Comma 15 3 2 4 2" xfId="28281"/>
    <cellStyle name="Comma 15 3 2 4 3" xfId="28282"/>
    <cellStyle name="Comma 15 3 2 5" xfId="28283"/>
    <cellStyle name="Comma 15 3 2 5 2" xfId="28285"/>
    <cellStyle name="Comma 15 3 2 5 3" xfId="5455"/>
    <cellStyle name="Comma 15 3 2 6" xfId="28286"/>
    <cellStyle name="Comma 15 3 2 6 2" xfId="28288"/>
    <cellStyle name="Comma 15 3 2 6 3" xfId="28289"/>
    <cellStyle name="Comma 15 3 2 7" xfId="28290"/>
    <cellStyle name="Comma 15 3 2 8" xfId="2908"/>
    <cellStyle name="Comma 15 3 2 9" xfId="5524"/>
    <cellStyle name="Comma 15 3 20" xfId="16231"/>
    <cellStyle name="Comma 15 3 20 2" xfId="16238"/>
    <cellStyle name="Comma 15 3 20 3" xfId="16244"/>
    <cellStyle name="Comma 15 3 20 4" xfId="16251"/>
    <cellStyle name="Comma 15 3 21" xfId="15726"/>
    <cellStyle name="Comma 15 3 22" xfId="16255"/>
    <cellStyle name="Comma 15 3 23" xfId="2981"/>
    <cellStyle name="Comma 15 3 3" xfId="28291"/>
    <cellStyle name="Comma 15 3 3 2" xfId="28293"/>
    <cellStyle name="Comma 15 3 3 2 2" xfId="3795"/>
    <cellStyle name="Comma 15 3 3 2 2 2" xfId="3064"/>
    <cellStyle name="Comma 15 3 3 2 2 3" xfId="28298"/>
    <cellStyle name="Comma 15 3 3 2 3" xfId="28299"/>
    <cellStyle name="Comma 15 3 3 2 3 2" xfId="28303"/>
    <cellStyle name="Comma 15 3 3 2 3 3" xfId="28306"/>
    <cellStyle name="Comma 15 3 3 2 4" xfId="28307"/>
    <cellStyle name="Comma 15 3 3 2 4 2" xfId="28310"/>
    <cellStyle name="Comma 15 3 3 2 4 3" xfId="28312"/>
    <cellStyle name="Comma 15 3 3 2 5" xfId="28314"/>
    <cellStyle name="Comma 15 3 3 2 5 2" xfId="28319"/>
    <cellStyle name="Comma 15 3 3 2 5 3" xfId="28322"/>
    <cellStyle name="Comma 15 3 3 2 6" xfId="28327"/>
    <cellStyle name="Comma 15 3 3 2 7" xfId="28329"/>
    <cellStyle name="Comma 15 3 3 3" xfId="28330"/>
    <cellStyle name="Comma 15 3 3 3 2" xfId="28331"/>
    <cellStyle name="Comma 15 3 3 3 3" xfId="28332"/>
    <cellStyle name="Comma 15 3 3 4" xfId="28334"/>
    <cellStyle name="Comma 15 3 3 4 2" xfId="28335"/>
    <cellStyle name="Comma 15 3 3 4 3" xfId="28336"/>
    <cellStyle name="Comma 15 3 3 5" xfId="28338"/>
    <cellStyle name="Comma 15 3 3 5 2" xfId="28340"/>
    <cellStyle name="Comma 15 3 3 5 3" xfId="28341"/>
    <cellStyle name="Comma 15 3 3 6" xfId="28343"/>
    <cellStyle name="Comma 15 3 3 6 2" xfId="28346"/>
    <cellStyle name="Comma 15 3 3 6 3" xfId="28348"/>
    <cellStyle name="Comma 15 3 3 7" xfId="28350"/>
    <cellStyle name="Comma 15 3 3 8" xfId="28351"/>
    <cellStyle name="Comma 15 3 3 9" xfId="28352"/>
    <cellStyle name="Comma 15 3 4" xfId="28353"/>
    <cellStyle name="Comma 15 3 4 2" xfId="28355"/>
    <cellStyle name="Comma 15 3 4 2 2" xfId="4331"/>
    <cellStyle name="Comma 15 3 4 2 2 2" xfId="17517"/>
    <cellStyle name="Comma 15 3 4 2 2 3" xfId="17537"/>
    <cellStyle name="Comma 15 3 4 2 3" xfId="3821"/>
    <cellStyle name="Comma 15 3 4 2 3 2" xfId="28358"/>
    <cellStyle name="Comma 15 3 4 2 3 3" xfId="28360"/>
    <cellStyle name="Comma 15 3 4 2 4" xfId="28363"/>
    <cellStyle name="Comma 15 3 4 2 4 2" xfId="28367"/>
    <cellStyle name="Comma 15 3 4 2 4 3" xfId="28370"/>
    <cellStyle name="Comma 15 3 4 2 5" xfId="8737"/>
    <cellStyle name="Comma 15 3 4 2 5 2" xfId="28373"/>
    <cellStyle name="Comma 15 3 4 2 5 3" xfId="28375"/>
    <cellStyle name="Comma 15 3 4 2 6" xfId="22081"/>
    <cellStyle name="Comma 15 3 4 2 7" xfId="28380"/>
    <cellStyle name="Comma 15 3 4 3" xfId="28381"/>
    <cellStyle name="Comma 15 3 4 3 2" xfId="28382"/>
    <cellStyle name="Comma 15 3 4 3 3" xfId="28383"/>
    <cellStyle name="Comma 15 3 4 4" xfId="28385"/>
    <cellStyle name="Comma 15 3 4 4 2" xfId="28386"/>
    <cellStyle name="Comma 15 3 4 4 3" xfId="28387"/>
    <cellStyle name="Comma 15 3 4 5" xfId="28389"/>
    <cellStyle name="Comma 15 3 4 5 2" xfId="28390"/>
    <cellStyle name="Comma 15 3 4 5 3" xfId="28391"/>
    <cellStyle name="Comma 15 3 4 6" xfId="16619"/>
    <cellStyle name="Comma 15 3 4 6 2" xfId="28393"/>
    <cellStyle name="Comma 15 3 4 6 3" xfId="28394"/>
    <cellStyle name="Comma 15 3 4 7" xfId="28395"/>
    <cellStyle name="Comma 15 3 4 8" xfId="4472"/>
    <cellStyle name="Comma 15 3 4 9" xfId="28396"/>
    <cellStyle name="Comma 15 3 5" xfId="28397"/>
    <cellStyle name="Comma 15 3 5 2" xfId="28399"/>
    <cellStyle name="Comma 15 3 5 2 2" xfId="28402"/>
    <cellStyle name="Comma 15 3 5 2 2 2" xfId="28403"/>
    <cellStyle name="Comma 15 3 5 2 2 3" xfId="28404"/>
    <cellStyle name="Comma 15 3 5 2 3" xfId="28406"/>
    <cellStyle name="Comma 15 3 5 2 3 2" xfId="28407"/>
    <cellStyle name="Comma 15 3 5 2 3 3" xfId="28408"/>
    <cellStyle name="Comma 15 3 5 2 4" xfId="28409"/>
    <cellStyle name="Comma 15 3 5 2 4 2" xfId="28410"/>
    <cellStyle name="Comma 15 3 5 2 4 3" xfId="28411"/>
    <cellStyle name="Comma 15 3 5 2 5" xfId="28413"/>
    <cellStyle name="Comma 15 3 5 2 5 2" xfId="28415"/>
    <cellStyle name="Comma 15 3 5 2 5 3" xfId="28417"/>
    <cellStyle name="Comma 15 3 5 2 6" xfId="28419"/>
    <cellStyle name="Comma 15 3 5 2 7" xfId="28421"/>
    <cellStyle name="Comma 15 3 5 3" xfId="28422"/>
    <cellStyle name="Comma 15 3 5 3 2" xfId="28423"/>
    <cellStyle name="Comma 15 3 5 3 3" xfId="28424"/>
    <cellStyle name="Comma 15 3 5 4" xfId="28426"/>
    <cellStyle name="Comma 15 3 5 4 2" xfId="28427"/>
    <cellStyle name="Comma 15 3 5 4 3" xfId="7217"/>
    <cellStyle name="Comma 15 3 5 5" xfId="28428"/>
    <cellStyle name="Comma 15 3 5 5 2" xfId="19084"/>
    <cellStyle name="Comma 15 3 5 5 3" xfId="28429"/>
    <cellStyle name="Comma 15 3 5 6" xfId="28431"/>
    <cellStyle name="Comma 15 3 5 6 2" xfId="28432"/>
    <cellStyle name="Comma 15 3 5 6 3" xfId="28433"/>
    <cellStyle name="Comma 15 3 5 7" xfId="16445"/>
    <cellStyle name="Comma 15 3 5 8" xfId="28434"/>
    <cellStyle name="Comma 15 3 6" xfId="28435"/>
    <cellStyle name="Comma 15 3 6 2" xfId="28436"/>
    <cellStyle name="Comma 15 3 6 2 2" xfId="28437"/>
    <cellStyle name="Comma 15 3 6 2 2 2" xfId="28438"/>
    <cellStyle name="Comma 15 3 6 2 2 3" xfId="28441"/>
    <cellStyle name="Comma 15 3 6 2 3" xfId="28444"/>
    <cellStyle name="Comma 15 3 6 2 3 2" xfId="28445"/>
    <cellStyle name="Comma 15 3 6 2 3 3" xfId="28448"/>
    <cellStyle name="Comma 15 3 6 2 4" xfId="28451"/>
    <cellStyle name="Comma 15 3 6 2 4 2" xfId="28452"/>
    <cellStyle name="Comma 15 3 6 2 4 3" xfId="28455"/>
    <cellStyle name="Comma 15 3 6 2 5" xfId="28459"/>
    <cellStyle name="Comma 15 3 6 2 5 2" xfId="28461"/>
    <cellStyle name="Comma 15 3 6 2 5 3" xfId="28465"/>
    <cellStyle name="Comma 15 3 6 2 6" xfId="25720"/>
    <cellStyle name="Comma 15 3 6 2 7" xfId="25726"/>
    <cellStyle name="Comma 15 3 6 3" xfId="28468"/>
    <cellStyle name="Comma 15 3 6 3 2" xfId="28469"/>
    <cellStyle name="Comma 15 3 6 3 3" xfId="28470"/>
    <cellStyle name="Comma 15 3 6 4" xfId="28472"/>
    <cellStyle name="Comma 15 3 6 4 2" xfId="28473"/>
    <cellStyle name="Comma 15 3 6 4 3" xfId="28474"/>
    <cellStyle name="Comma 15 3 6 5" xfId="28476"/>
    <cellStyle name="Comma 15 3 6 5 2" xfId="28477"/>
    <cellStyle name="Comma 15 3 6 5 3" xfId="28478"/>
    <cellStyle name="Comma 15 3 6 6" xfId="28480"/>
    <cellStyle name="Comma 15 3 6 6 2" xfId="28481"/>
    <cellStyle name="Comma 15 3 6 6 3" xfId="28482"/>
    <cellStyle name="Comma 15 3 6 7" xfId="28483"/>
    <cellStyle name="Comma 15 3 6 8" xfId="28484"/>
    <cellStyle name="Comma 15 3 7" xfId="28485"/>
    <cellStyle name="Comma 15 3 7 2" xfId="28487"/>
    <cellStyle name="Comma 15 3 7 2 2" xfId="28488"/>
    <cellStyle name="Comma 15 3 7 2 2 2" xfId="9666"/>
    <cellStyle name="Comma 15 3 7 2 2 3" xfId="9672"/>
    <cellStyle name="Comma 15 3 7 2 3" xfId="28492"/>
    <cellStyle name="Comma 15 3 7 2 3 2" xfId="9680"/>
    <cellStyle name="Comma 15 3 7 2 3 3" xfId="9685"/>
    <cellStyle name="Comma 15 3 7 2 4" xfId="28496"/>
    <cellStyle name="Comma 15 3 7 2 4 2" xfId="9700"/>
    <cellStyle name="Comma 15 3 7 2 4 3" xfId="9704"/>
    <cellStyle name="Comma 15 3 7 2 5" xfId="28500"/>
    <cellStyle name="Comma 15 3 7 2 5 2" xfId="9723"/>
    <cellStyle name="Comma 15 3 7 2 5 3" xfId="9728"/>
    <cellStyle name="Comma 15 3 7 2 6" xfId="28503"/>
    <cellStyle name="Comma 15 3 7 2 7" xfId="28506"/>
    <cellStyle name="Comma 15 3 7 3" xfId="28508"/>
    <cellStyle name="Comma 15 3 7 3 2" xfId="28509"/>
    <cellStyle name="Comma 15 3 7 3 3" xfId="28510"/>
    <cellStyle name="Comma 15 3 7 4" xfId="28515"/>
    <cellStyle name="Comma 15 3 7 4 2" xfId="28516"/>
    <cellStyle name="Comma 15 3 7 4 3" xfId="28517"/>
    <cellStyle name="Comma 15 3 7 5" xfId="9556"/>
    <cellStyle name="Comma 15 3 7 5 2" xfId="10229"/>
    <cellStyle name="Comma 15 3 7 5 3" xfId="11851"/>
    <cellStyle name="Comma 15 3 7 6" xfId="28520"/>
    <cellStyle name="Comma 15 3 7 6 2" xfId="28521"/>
    <cellStyle name="Comma 15 3 7 6 3" xfId="28522"/>
    <cellStyle name="Comma 15 3 7 7" xfId="28525"/>
    <cellStyle name="Comma 15 3 7 8" xfId="28526"/>
    <cellStyle name="Comma 15 3 8" xfId="28527"/>
    <cellStyle name="Comma 15 3 8 2" xfId="28528"/>
    <cellStyle name="Comma 15 3 8 2 2" xfId="28529"/>
    <cellStyle name="Comma 15 3 8 2 2 2" xfId="28530"/>
    <cellStyle name="Comma 15 3 8 2 2 3" xfId="28531"/>
    <cellStyle name="Comma 15 3 8 2 3" xfId="28532"/>
    <cellStyle name="Comma 15 3 8 2 3 2" xfId="28536"/>
    <cellStyle name="Comma 15 3 8 2 3 3" xfId="28540"/>
    <cellStyle name="Comma 15 3 8 2 4" xfId="28541"/>
    <cellStyle name="Comma 15 3 8 2 4 2" xfId="28542"/>
    <cellStyle name="Comma 15 3 8 2 4 3" xfId="28543"/>
    <cellStyle name="Comma 15 3 8 2 5" xfId="28545"/>
    <cellStyle name="Comma 15 3 8 2 5 2" xfId="28547"/>
    <cellStyle name="Comma 15 3 8 2 5 3" xfId="28550"/>
    <cellStyle name="Comma 15 3 8 2 6" xfId="26328"/>
    <cellStyle name="Comma 15 3 8 2 7" xfId="28554"/>
    <cellStyle name="Comma 15 3 8 3" xfId="28555"/>
    <cellStyle name="Comma 15 3 8 3 2" xfId="28556"/>
    <cellStyle name="Comma 15 3 8 3 3" xfId="28557"/>
    <cellStyle name="Comma 15 3 8 4" xfId="28559"/>
    <cellStyle name="Comma 15 3 8 4 2" xfId="28560"/>
    <cellStyle name="Comma 15 3 8 4 3" xfId="28561"/>
    <cellStyle name="Comma 15 3 8 5" xfId="28563"/>
    <cellStyle name="Comma 15 3 8 5 2" xfId="28564"/>
    <cellStyle name="Comma 15 3 8 5 3" xfId="28565"/>
    <cellStyle name="Comma 15 3 8 6" xfId="28567"/>
    <cellStyle name="Comma 15 3 8 6 2" xfId="28568"/>
    <cellStyle name="Comma 15 3 8 6 3" xfId="28569"/>
    <cellStyle name="Comma 15 3 8 7" xfId="28571"/>
    <cellStyle name="Comma 15 3 8 8" xfId="28572"/>
    <cellStyle name="Comma 15 3 9" xfId="28573"/>
    <cellStyle name="Comma 15 3 9 2" xfId="28574"/>
    <cellStyle name="Comma 15 3 9 2 2" xfId="28575"/>
    <cellStyle name="Comma 15 3 9 2 2 2" xfId="28576"/>
    <cellStyle name="Comma 15 3 9 2 2 3" xfId="28577"/>
    <cellStyle name="Comma 15 3 9 2 3" xfId="28578"/>
    <cellStyle name="Comma 15 3 9 2 3 2" xfId="28579"/>
    <cellStyle name="Comma 15 3 9 2 3 3" xfId="28580"/>
    <cellStyle name="Comma 15 3 9 2 4" xfId="28581"/>
    <cellStyle name="Comma 15 3 9 2 4 2" xfId="28582"/>
    <cellStyle name="Comma 15 3 9 2 4 3" xfId="28583"/>
    <cellStyle name="Comma 15 3 9 2 5" xfId="28584"/>
    <cellStyle name="Comma 15 3 9 2 5 2" xfId="28585"/>
    <cellStyle name="Comma 15 3 9 2 5 3" xfId="28586"/>
    <cellStyle name="Comma 15 3 9 2 6" xfId="28587"/>
    <cellStyle name="Comma 15 3 9 2 7" xfId="28589"/>
    <cellStyle name="Comma 15 3 9 3" xfId="28590"/>
    <cellStyle name="Comma 15 3 9 3 2" xfId="28591"/>
    <cellStyle name="Comma 15 3 9 3 3" xfId="28592"/>
    <cellStyle name="Comma 15 3 9 4" xfId="28594"/>
    <cellStyle name="Comma 15 3 9 4 2" xfId="28595"/>
    <cellStyle name="Comma 15 3 9 4 3" xfId="28596"/>
    <cellStyle name="Comma 15 3 9 5" xfId="28598"/>
    <cellStyle name="Comma 15 3 9 5 2" xfId="28600"/>
    <cellStyle name="Comma 15 3 9 5 3" xfId="28602"/>
    <cellStyle name="Comma 15 3 9 6" xfId="28604"/>
    <cellStyle name="Comma 15 3 9 6 2" xfId="28605"/>
    <cellStyle name="Comma 15 3 9 6 3" xfId="28606"/>
    <cellStyle name="Comma 15 3 9 7" xfId="28607"/>
    <cellStyle name="Comma 15 3 9 8" xfId="28608"/>
    <cellStyle name="Comma 15 4" xfId="28609"/>
    <cellStyle name="Comma 15 4 10" xfId="28613"/>
    <cellStyle name="Comma 15 4 11" xfId="28615"/>
    <cellStyle name="Comma 15 4 2" xfId="28616"/>
    <cellStyle name="Comma 15 4 2 2" xfId="28619"/>
    <cellStyle name="Comma 15 4 2 2 2" xfId="28622"/>
    <cellStyle name="Comma 15 4 2 2 3" xfId="28626"/>
    <cellStyle name="Comma 15 4 2 3" xfId="28627"/>
    <cellStyle name="Comma 15 4 2 3 2" xfId="28629"/>
    <cellStyle name="Comma 15 4 2 3 3" xfId="28632"/>
    <cellStyle name="Comma 15 4 2 4" xfId="28633"/>
    <cellStyle name="Comma 15 4 2 4 2" xfId="28635"/>
    <cellStyle name="Comma 15 4 2 4 3" xfId="28637"/>
    <cellStyle name="Comma 15 4 2 5" xfId="28638"/>
    <cellStyle name="Comma 15 4 2 5 2" xfId="28640"/>
    <cellStyle name="Comma 15 4 2 5 3" xfId="28642"/>
    <cellStyle name="Comma 15 4 2 6" xfId="28643"/>
    <cellStyle name="Comma 15 4 2 7" xfId="28644"/>
    <cellStyle name="Comma 15 4 2 8" xfId="28645"/>
    <cellStyle name="Comma 15 4 3" xfId="28646"/>
    <cellStyle name="Comma 15 4 3 2" xfId="28648"/>
    <cellStyle name="Comma 15 4 3 3" xfId="28620"/>
    <cellStyle name="Comma 15 4 3 4" xfId="28623"/>
    <cellStyle name="Comma 15 4 4" xfId="22193"/>
    <cellStyle name="Comma 15 4 4 2" xfId="28650"/>
    <cellStyle name="Comma 15 4 4 3" xfId="28628"/>
    <cellStyle name="Comma 15 4 4 4" xfId="28630"/>
    <cellStyle name="Comma 15 4 5" xfId="28651"/>
    <cellStyle name="Comma 15 4 5 2" xfId="28653"/>
    <cellStyle name="Comma 15 4 5 3" xfId="28634"/>
    <cellStyle name="Comma 15 4 6" xfId="28654"/>
    <cellStyle name="Comma 15 4 6 2" xfId="28655"/>
    <cellStyle name="Comma 15 4 6 3" xfId="28639"/>
    <cellStyle name="Comma 15 4 7" xfId="28656"/>
    <cellStyle name="Comma 15 4 8" xfId="28657"/>
    <cellStyle name="Comma 15 4 9" xfId="28658"/>
    <cellStyle name="Comma 15 5" xfId="28659"/>
    <cellStyle name="Comma 15 5 2" xfId="28661"/>
    <cellStyle name="Comma 15 5 2 2" xfId="25793"/>
    <cellStyle name="Comma 15 5 2 2 2" xfId="25795"/>
    <cellStyle name="Comma 15 5 2 2 3" xfId="16122"/>
    <cellStyle name="Comma 15 5 2 3" xfId="28663"/>
    <cellStyle name="Comma 15 5 2 3 2" xfId="28664"/>
    <cellStyle name="Comma 15 5 2 3 3" xfId="28665"/>
    <cellStyle name="Comma 15 5 2 4" xfId="13847"/>
    <cellStyle name="Comma 15 5 2 4 2" xfId="28666"/>
    <cellStyle name="Comma 15 5 2 4 3" xfId="28667"/>
    <cellStyle name="Comma 15 5 2 5" xfId="28668"/>
    <cellStyle name="Comma 15 5 2 5 2" xfId="28669"/>
    <cellStyle name="Comma 15 5 2 5 3" xfId="28670"/>
    <cellStyle name="Comma 15 5 2 6" xfId="28671"/>
    <cellStyle name="Comma 15 5 2 7" xfId="28677"/>
    <cellStyle name="Comma 15 5 2 8" xfId="28680"/>
    <cellStyle name="Comma 15 5 3" xfId="28683"/>
    <cellStyle name="Comma 15 5 3 2" xfId="28685"/>
    <cellStyle name="Comma 15 5 3 3" xfId="28686"/>
    <cellStyle name="Comma 15 5 3 4" xfId="28687"/>
    <cellStyle name="Comma 15 5 4" xfId="28688"/>
    <cellStyle name="Comma 15 5 4 2" xfId="28690"/>
    <cellStyle name="Comma 15 5 4 3" xfId="28693"/>
    <cellStyle name="Comma 15 5 4 4" xfId="28697"/>
    <cellStyle name="Comma 15 5 5" xfId="28700"/>
    <cellStyle name="Comma 15 5 5 2" xfId="28702"/>
    <cellStyle name="Comma 15 5 5 3" xfId="28703"/>
    <cellStyle name="Comma 15 5 6" xfId="24204"/>
    <cellStyle name="Comma 15 5 6 2" xfId="28704"/>
    <cellStyle name="Comma 15 5 6 3" xfId="28705"/>
    <cellStyle name="Comma 15 5 7" xfId="22799"/>
    <cellStyle name="Comma 15 5 8" xfId="28706"/>
    <cellStyle name="Comma 15 5 9" xfId="9548"/>
    <cellStyle name="Comma 15 6" xfId="28707"/>
    <cellStyle name="Comma 15 6 2" xfId="28710"/>
    <cellStyle name="Comma 15 6 2 2" xfId="12687"/>
    <cellStyle name="Comma 15 6 2 2 2" xfId="12693"/>
    <cellStyle name="Comma 15 6 2 2 3" xfId="12697"/>
    <cellStyle name="Comma 15 6 2 3" xfId="12718"/>
    <cellStyle name="Comma 15 6 2 3 2" xfId="28713"/>
    <cellStyle name="Comma 15 6 2 3 3" xfId="28716"/>
    <cellStyle name="Comma 15 6 2 4" xfId="12722"/>
    <cellStyle name="Comma 15 6 2 4 2" xfId="28719"/>
    <cellStyle name="Comma 15 6 2 4 3" xfId="28721"/>
    <cellStyle name="Comma 15 6 2 5" xfId="12438"/>
    <cellStyle name="Comma 15 6 2 5 2" xfId="28725"/>
    <cellStyle name="Comma 15 6 2 5 3" xfId="28727"/>
    <cellStyle name="Comma 15 6 2 6" xfId="12441"/>
    <cellStyle name="Comma 15 6 2 7" xfId="12731"/>
    <cellStyle name="Comma 15 6 2 8" xfId="28729"/>
    <cellStyle name="Comma 15 6 3" xfId="28734"/>
    <cellStyle name="Comma 15 6 3 2" xfId="28736"/>
    <cellStyle name="Comma 15 6 3 3" xfId="28738"/>
    <cellStyle name="Comma 15 6 4" xfId="28740"/>
    <cellStyle name="Comma 15 6 4 2" xfId="28742"/>
    <cellStyle name="Comma 15 6 4 3" xfId="28745"/>
    <cellStyle name="Comma 15 6 5" xfId="28749"/>
    <cellStyle name="Comma 15 6 5 2" xfId="28751"/>
    <cellStyle name="Comma 15 6 5 3" xfId="28754"/>
    <cellStyle name="Comma 15 6 6" xfId="28759"/>
    <cellStyle name="Comma 15 6 6 2" xfId="12990"/>
    <cellStyle name="Comma 15 6 6 3" xfId="13057"/>
    <cellStyle name="Comma 15 6 7" xfId="28761"/>
    <cellStyle name="Comma 15 6 8" xfId="25644"/>
    <cellStyle name="Comma 15 6 9" xfId="28764"/>
    <cellStyle name="Comma 15 7" xfId="28765"/>
    <cellStyle name="Comma 15 7 2" xfId="28768"/>
    <cellStyle name="Comma 15 7 2 2" xfId="18666"/>
    <cellStyle name="Comma 15 7 2 2 2" xfId="18673"/>
    <cellStyle name="Comma 15 7 2 2 3" xfId="18678"/>
    <cellStyle name="Comma 15 7 2 3" xfId="18692"/>
    <cellStyle name="Comma 15 7 2 3 2" xfId="18699"/>
    <cellStyle name="Comma 15 7 2 3 3" xfId="28770"/>
    <cellStyle name="Comma 15 7 2 4" xfId="15836"/>
    <cellStyle name="Comma 15 7 2 4 2" xfId="5604"/>
    <cellStyle name="Comma 15 7 2 4 3" xfId="28771"/>
    <cellStyle name="Comma 15 7 2 5" xfId="10463"/>
    <cellStyle name="Comma 15 7 2 5 2" xfId="15841"/>
    <cellStyle name="Comma 15 7 2 5 3" xfId="28776"/>
    <cellStyle name="Comma 15 7 2 6" xfId="12095"/>
    <cellStyle name="Comma 15 7 2 7" xfId="18703"/>
    <cellStyle name="Comma 15 7 3" xfId="28778"/>
    <cellStyle name="Comma 15 7 3 2" xfId="28780"/>
    <cellStyle name="Comma 15 7 3 3" xfId="28781"/>
    <cellStyle name="Comma 15 7 4" xfId="28782"/>
    <cellStyle name="Comma 15 7 4 2" xfId="28784"/>
    <cellStyle name="Comma 15 7 4 3" xfId="28785"/>
    <cellStyle name="Comma 15 7 5" xfId="28786"/>
    <cellStyle name="Comma 15 7 5 2" xfId="28787"/>
    <cellStyle name="Comma 15 7 5 3" xfId="28789"/>
    <cellStyle name="Comma 15 7 6" xfId="19710"/>
    <cellStyle name="Comma 15 7 6 2" xfId="28790"/>
    <cellStyle name="Comma 15 7 6 3" xfId="28791"/>
    <cellStyle name="Comma 15 7 7" xfId="28794"/>
    <cellStyle name="Comma 15 7 8" xfId="28795"/>
    <cellStyle name="Comma 15 7 9" xfId="28797"/>
    <cellStyle name="Comma 15 8" xfId="28800"/>
    <cellStyle name="Comma 15 8 2" xfId="28803"/>
    <cellStyle name="Comma 15 8 2 2" xfId="4690"/>
    <cellStyle name="Comma 15 8 2 2 2" xfId="11829"/>
    <cellStyle name="Comma 15 8 2 2 3" xfId="28807"/>
    <cellStyle name="Comma 15 8 2 3" xfId="28808"/>
    <cellStyle name="Comma 15 8 2 3 2" xfId="28812"/>
    <cellStyle name="Comma 15 8 2 3 3" xfId="28814"/>
    <cellStyle name="Comma 15 8 2 4" xfId="28817"/>
    <cellStyle name="Comma 15 8 2 4 2" xfId="28822"/>
    <cellStyle name="Comma 15 8 2 4 3" xfId="28823"/>
    <cellStyle name="Comma 15 8 2 5" xfId="28826"/>
    <cellStyle name="Comma 15 8 2 5 2" xfId="28832"/>
    <cellStyle name="Comma 15 8 2 5 3" xfId="28833"/>
    <cellStyle name="Comma 15 8 2 6" xfId="28836"/>
    <cellStyle name="Comma 15 8 2 7" xfId="28837"/>
    <cellStyle name="Comma 15 8 3" xfId="13123"/>
    <cellStyle name="Comma 15 8 3 2" xfId="4731"/>
    <cellStyle name="Comma 15 8 3 3" xfId="28838"/>
    <cellStyle name="Comma 15 8 4" xfId="28839"/>
    <cellStyle name="Comma 15 8 4 2" xfId="5989"/>
    <cellStyle name="Comma 15 8 4 3" xfId="5991"/>
    <cellStyle name="Comma 15 8 5" xfId="28841"/>
    <cellStyle name="Comma 15 8 5 2" xfId="28842"/>
    <cellStyle name="Comma 15 8 5 3" xfId="28843"/>
    <cellStyle name="Comma 15 8 6" xfId="28844"/>
    <cellStyle name="Comma 15 8 6 2" xfId="28845"/>
    <cellStyle name="Comma 15 8 6 3" xfId="28847"/>
    <cellStyle name="Comma 15 8 7" xfId="28850"/>
    <cellStyle name="Comma 15 8 8" xfId="28851"/>
    <cellStyle name="Comma 15 8 9" xfId="28854"/>
    <cellStyle name="Comma 15 9" xfId="28855"/>
    <cellStyle name="Comma 15 9 2" xfId="28859"/>
    <cellStyle name="Comma 15 9 2 2" xfId="28863"/>
    <cellStyle name="Comma 15 9 2 2 2" xfId="28865"/>
    <cellStyle name="Comma 15 9 2 2 3" xfId="28867"/>
    <cellStyle name="Comma 15 9 2 3" xfId="28868"/>
    <cellStyle name="Comma 15 9 2 3 2" xfId="28869"/>
    <cellStyle name="Comma 15 9 2 3 3" xfId="28870"/>
    <cellStyle name="Comma 15 9 2 4" xfId="28871"/>
    <cellStyle name="Comma 15 9 2 4 2" xfId="28872"/>
    <cellStyle name="Comma 15 9 2 4 3" xfId="28873"/>
    <cellStyle name="Comma 15 9 2 5" xfId="28874"/>
    <cellStyle name="Comma 15 9 2 5 2" xfId="28876"/>
    <cellStyle name="Comma 15 9 2 5 3" xfId="28877"/>
    <cellStyle name="Comma 15 9 2 6" xfId="28878"/>
    <cellStyle name="Comma 15 9 2 7" xfId="28879"/>
    <cellStyle name="Comma 15 9 3" xfId="28882"/>
    <cellStyle name="Comma 15 9 3 2" xfId="28883"/>
    <cellStyle name="Comma 15 9 3 3" xfId="28884"/>
    <cellStyle name="Comma 15 9 4" xfId="28886"/>
    <cellStyle name="Comma 15 9 4 2" xfId="28889"/>
    <cellStyle name="Comma 15 9 4 3" xfId="28890"/>
    <cellStyle name="Comma 15 9 5" xfId="28891"/>
    <cellStyle name="Comma 15 9 5 2" xfId="28892"/>
    <cellStyle name="Comma 15 9 5 3" xfId="28893"/>
    <cellStyle name="Comma 15 9 6" xfId="28894"/>
    <cellStyle name="Comma 15 9 6 2" xfId="28895"/>
    <cellStyle name="Comma 15 9 6 3" xfId="28896"/>
    <cellStyle name="Comma 15 9 7" xfId="28897"/>
    <cellStyle name="Comma 15 9 8" xfId="28898"/>
    <cellStyle name="Comma 15 9 9" xfId="28901"/>
    <cellStyle name="Comma 15_AMAL_31-05-2009" xfId="28906"/>
    <cellStyle name="Comma 16" xfId="1896"/>
    <cellStyle name="Comma 16 10" xfId="28909"/>
    <cellStyle name="Comma 16 11" xfId="28907"/>
    <cellStyle name="Comma 16 2" xfId="1903"/>
    <cellStyle name="Comma 16 2 2" xfId="28913"/>
    <cellStyle name="Comma 16 2 2 2" xfId="28915"/>
    <cellStyle name="Comma 16 2 2 3" xfId="28917"/>
    <cellStyle name="Comma 16 2 2 4" xfId="28918"/>
    <cellStyle name="Comma 16 2 2 5" xfId="28919"/>
    <cellStyle name="Comma 16 2 3" xfId="28920"/>
    <cellStyle name="Comma 16 2 3 2" xfId="28923"/>
    <cellStyle name="Comma 16 2 3 3" xfId="28924"/>
    <cellStyle name="Comma 16 2 3 4" xfId="28925"/>
    <cellStyle name="Comma 16 2 3 5" xfId="28926"/>
    <cellStyle name="Comma 16 2 4" xfId="28927"/>
    <cellStyle name="Comma 16 2 4 2" xfId="28929"/>
    <cellStyle name="Comma 16 2 4 3" xfId="16821"/>
    <cellStyle name="Comma 16 2 4 4" xfId="28931"/>
    <cellStyle name="Comma 16 2 5" xfId="28932"/>
    <cellStyle name="Comma 16 2 5 2" xfId="28934"/>
    <cellStyle name="Comma 16 2 6" xfId="28935"/>
    <cellStyle name="Comma 16 2 7" xfId="28936"/>
    <cellStyle name="Comma 16 2 8" xfId="28911"/>
    <cellStyle name="Comma 16 2_BSD2" xfId="22366"/>
    <cellStyle name="Comma 16 3" xfId="28937"/>
    <cellStyle name="Comma 16 3 2" xfId="28939"/>
    <cellStyle name="Comma 16 3 2 2" xfId="28941"/>
    <cellStyle name="Comma 16 3 3" xfId="28942"/>
    <cellStyle name="Comma 16 3 4" xfId="28945"/>
    <cellStyle name="Comma 16 3 5" xfId="13657"/>
    <cellStyle name="Comma 16 4" xfId="28947"/>
    <cellStyle name="Comma 16 4 2" xfId="28949"/>
    <cellStyle name="Comma 16 4 3" xfId="28951"/>
    <cellStyle name="Comma 16 4 4" xfId="28953"/>
    <cellStyle name="Comma 16 4 5" xfId="28955"/>
    <cellStyle name="Comma 16 5" xfId="28958"/>
    <cellStyle name="Comma 16 5 2" xfId="28962"/>
    <cellStyle name="Comma 16 5 3" xfId="28966"/>
    <cellStyle name="Comma 16 5 4" xfId="28970"/>
    <cellStyle name="Comma 16 5 5" xfId="28974"/>
    <cellStyle name="Comma 16 6" xfId="28978"/>
    <cellStyle name="Comma 16 6 2" xfId="28981"/>
    <cellStyle name="Comma 16 7" xfId="28984"/>
    <cellStyle name="Comma 16 8" xfId="5657"/>
    <cellStyle name="Comma 16 9" xfId="28987"/>
    <cellStyle name="Comma 16_BSD2" xfId="28989"/>
    <cellStyle name="Comma 17" xfId="1905"/>
    <cellStyle name="Comma 17 10" xfId="28990"/>
    <cellStyle name="Comma 17 10 2" xfId="28992"/>
    <cellStyle name="Comma 17 10 3" xfId="18141"/>
    <cellStyle name="Comma 17 10 4" xfId="14921"/>
    <cellStyle name="Comma 17 10 5" xfId="28996"/>
    <cellStyle name="Comma 17 11" xfId="28998"/>
    <cellStyle name="Comma 17 11 2" xfId="29000"/>
    <cellStyle name="Comma 17 11 3" xfId="29004"/>
    <cellStyle name="Comma 17 11 4" xfId="21671"/>
    <cellStyle name="Comma 17 12" xfId="29007"/>
    <cellStyle name="Comma 17 12 2" xfId="29009"/>
    <cellStyle name="Comma 17 12 3" xfId="24613"/>
    <cellStyle name="Comma 17 12 4" xfId="29013"/>
    <cellStyle name="Comma 17 13" xfId="29017"/>
    <cellStyle name="Comma 17 13 2" xfId="29019"/>
    <cellStyle name="Comma 17 13 3" xfId="29023"/>
    <cellStyle name="Comma 17 13 4" xfId="29027"/>
    <cellStyle name="Comma 17 14" xfId="29029"/>
    <cellStyle name="Comma 17 14 2" xfId="29031"/>
    <cellStyle name="Comma 17 14 3" xfId="29036"/>
    <cellStyle name="Comma 17 14 4" xfId="29042"/>
    <cellStyle name="Comma 17 15" xfId="29044"/>
    <cellStyle name="Comma 17 15 2" xfId="29047"/>
    <cellStyle name="Comma 17 15 3" xfId="25037"/>
    <cellStyle name="Comma 17 15 4" xfId="29052"/>
    <cellStyle name="Comma 17 16" xfId="29054"/>
    <cellStyle name="Comma 17 16 2" xfId="29058"/>
    <cellStyle name="Comma 17 16 3" xfId="29062"/>
    <cellStyle name="Comma 17 16 4" xfId="29066"/>
    <cellStyle name="Comma 17 17" xfId="29069"/>
    <cellStyle name="Comma 17 17 2" xfId="29072"/>
    <cellStyle name="Comma 17 18" xfId="29075"/>
    <cellStyle name="Comma 17 19" xfId="18013"/>
    <cellStyle name="Comma 17 2" xfId="18018"/>
    <cellStyle name="Comma 17 2 2" xfId="27460"/>
    <cellStyle name="Comma 17 2 2 2" xfId="25366"/>
    <cellStyle name="Comma 17 2 2 3" xfId="25369"/>
    <cellStyle name="Comma 17 2 3" xfId="29078"/>
    <cellStyle name="Comma 17 2 3 2" xfId="21181"/>
    <cellStyle name="Comma 17 2 3 3" xfId="25384"/>
    <cellStyle name="Comma 17 2 4" xfId="29081"/>
    <cellStyle name="Comma 17 2 4 2" xfId="25406"/>
    <cellStyle name="Comma 17 2 5" xfId="29083"/>
    <cellStyle name="Comma 17 2 6" xfId="29087"/>
    <cellStyle name="Comma 17 2_BSD2" xfId="29089"/>
    <cellStyle name="Comma 17 3" xfId="29091"/>
    <cellStyle name="Comma 17 3 2" xfId="29094"/>
    <cellStyle name="Comma 17 3 2 2" xfId="25491"/>
    <cellStyle name="Comma 17 3 3" xfId="29096"/>
    <cellStyle name="Comma 17 3 3 2" xfId="29098"/>
    <cellStyle name="Comma 17 3 4" xfId="29100"/>
    <cellStyle name="Comma 17 3 4 2" xfId="4178"/>
    <cellStyle name="Comma 17 3 5" xfId="29104"/>
    <cellStyle name="Comma 17 4" xfId="29106"/>
    <cellStyle name="Comma 17 4 2" xfId="29108"/>
    <cellStyle name="Comma 17 4 2 2" xfId="29110"/>
    <cellStyle name="Comma 17 4 3" xfId="29112"/>
    <cellStyle name="Comma 17 4 3 2" xfId="29115"/>
    <cellStyle name="Comma 17 4 4" xfId="29117"/>
    <cellStyle name="Comma 17 4 4 2" xfId="29121"/>
    <cellStyle name="Comma 17 4 5" xfId="29123"/>
    <cellStyle name="Comma 17 4 6" xfId="29125"/>
    <cellStyle name="Comma 17 5" xfId="29127"/>
    <cellStyle name="Comma 17 5 2" xfId="29129"/>
    <cellStyle name="Comma 17 5 2 2" xfId="29131"/>
    <cellStyle name="Comma 17 5 3" xfId="29133"/>
    <cellStyle name="Comma 17 5 3 2" xfId="29136"/>
    <cellStyle name="Comma 17 5 4" xfId="29138"/>
    <cellStyle name="Comma 17 5 5" xfId="29140"/>
    <cellStyle name="Comma 17 6" xfId="29142"/>
    <cellStyle name="Comma 17 6 2" xfId="29144"/>
    <cellStyle name="Comma 17 6 2 2" xfId="29146"/>
    <cellStyle name="Comma 17 6 3" xfId="29148"/>
    <cellStyle name="Comma 17 6 3 2" xfId="29150"/>
    <cellStyle name="Comma 17 6 4" xfId="29152"/>
    <cellStyle name="Comma 17 6 5" xfId="29154"/>
    <cellStyle name="Comma 17 7" xfId="29157"/>
    <cellStyle name="Comma 17 7 2" xfId="29159"/>
    <cellStyle name="Comma 17 7 3" xfId="29161"/>
    <cellStyle name="Comma 17 7 4" xfId="29163"/>
    <cellStyle name="Comma 17 7 5" xfId="29165"/>
    <cellStyle name="Comma 17 8" xfId="29168"/>
    <cellStyle name="Comma 17 8 2" xfId="29170"/>
    <cellStyle name="Comma 17 8 3" xfId="29172"/>
    <cellStyle name="Comma 17 8 4" xfId="29174"/>
    <cellStyle name="Comma 17 8 5" xfId="29176"/>
    <cellStyle name="Comma 17 9" xfId="29179"/>
    <cellStyle name="Comma 17 9 2" xfId="29181"/>
    <cellStyle name="Comma 17 9 3" xfId="29183"/>
    <cellStyle name="Comma 17 9 4" xfId="29185"/>
    <cellStyle name="Comma 17 9 5" xfId="20969"/>
    <cellStyle name="Comma 17_AMAL_NOVEMBER _ 2009 ( CREDIT CONTROL)-kate" xfId="29187"/>
    <cellStyle name="Comma 18" xfId="1849"/>
    <cellStyle name="Comma 18 10" xfId="29188"/>
    <cellStyle name="Comma 18 10 2" xfId="29190"/>
    <cellStyle name="Comma 18 10 2 2" xfId="29191"/>
    <cellStyle name="Comma 18 10 2 2 2" xfId="29192"/>
    <cellStyle name="Comma 18 10 2 2 3" xfId="29193"/>
    <cellStyle name="Comma 18 10 2 3" xfId="16652"/>
    <cellStyle name="Comma 18 10 2 3 2" xfId="13380"/>
    <cellStyle name="Comma 18 10 2 3 3" xfId="6339"/>
    <cellStyle name="Comma 18 10 2 4" xfId="29194"/>
    <cellStyle name="Comma 18 10 2 4 2" xfId="29195"/>
    <cellStyle name="Comma 18 10 2 4 3" xfId="29196"/>
    <cellStyle name="Comma 18 10 2 5" xfId="29197"/>
    <cellStyle name="Comma 18 10 2 5 2" xfId="29198"/>
    <cellStyle name="Comma 18 10 2 5 3" xfId="29199"/>
    <cellStyle name="Comma 18 10 2 6" xfId="29200"/>
    <cellStyle name="Comma 18 10 2 7" xfId="29201"/>
    <cellStyle name="Comma 18 10 3" xfId="12193"/>
    <cellStyle name="Comma 18 10 3 2" xfId="29202"/>
    <cellStyle name="Comma 18 10 3 3" xfId="29203"/>
    <cellStyle name="Comma 18 10 4" xfId="29205"/>
    <cellStyle name="Comma 18 10 4 2" xfId="29206"/>
    <cellStyle name="Comma 18 10 4 3" xfId="29207"/>
    <cellStyle name="Comma 18 10 5" xfId="29208"/>
    <cellStyle name="Comma 18 10 5 2" xfId="29209"/>
    <cellStyle name="Comma 18 10 5 3" xfId="29210"/>
    <cellStyle name="Comma 18 10 6" xfId="29212"/>
    <cellStyle name="Comma 18 10 6 2" xfId="29213"/>
    <cellStyle name="Comma 18 10 6 3" xfId="29214"/>
    <cellStyle name="Comma 18 10 7" xfId="29215"/>
    <cellStyle name="Comma 18 10 8" xfId="29216"/>
    <cellStyle name="Comma 18 11" xfId="29217"/>
    <cellStyle name="Comma 18 11 2" xfId="29218"/>
    <cellStyle name="Comma 18 11 2 2" xfId="29219"/>
    <cellStyle name="Comma 18 11 2 2 2" xfId="29220"/>
    <cellStyle name="Comma 18 11 2 2 3" xfId="29222"/>
    <cellStyle name="Comma 18 11 2 3" xfId="29223"/>
    <cellStyle name="Comma 18 11 2 3 2" xfId="29224"/>
    <cellStyle name="Comma 18 11 2 3 3" xfId="29225"/>
    <cellStyle name="Comma 18 11 2 4" xfId="29226"/>
    <cellStyle name="Comma 18 11 2 4 2" xfId="29227"/>
    <cellStyle name="Comma 18 11 2 4 3" xfId="29230"/>
    <cellStyle name="Comma 18 11 2 5" xfId="29232"/>
    <cellStyle name="Comma 18 11 2 5 2" xfId="29234"/>
    <cellStyle name="Comma 18 11 2 5 3" xfId="29236"/>
    <cellStyle name="Comma 18 11 2 6" xfId="29237"/>
    <cellStyle name="Comma 18 11 2 7" xfId="29238"/>
    <cellStyle name="Comma 18 11 3" xfId="29239"/>
    <cellStyle name="Comma 18 11 3 2" xfId="29240"/>
    <cellStyle name="Comma 18 11 3 3" xfId="29241"/>
    <cellStyle name="Comma 18 11 4" xfId="21804"/>
    <cellStyle name="Comma 18 11 4 2" xfId="29242"/>
    <cellStyle name="Comma 18 11 4 3" xfId="29243"/>
    <cellStyle name="Comma 18 11 5" xfId="20443"/>
    <cellStyle name="Comma 18 11 5 2" xfId="29244"/>
    <cellStyle name="Comma 18 11 5 3" xfId="29245"/>
    <cellStyle name="Comma 18 11 6" xfId="29247"/>
    <cellStyle name="Comma 18 11 6 2" xfId="21850"/>
    <cellStyle name="Comma 18 11 6 3" xfId="29248"/>
    <cellStyle name="Comma 18 11 7" xfId="29249"/>
    <cellStyle name="Comma 18 11 8" xfId="29250"/>
    <cellStyle name="Comma 18 12" xfId="29253"/>
    <cellStyle name="Comma 18 12 2" xfId="29254"/>
    <cellStyle name="Comma 18 12 2 2" xfId="29256"/>
    <cellStyle name="Comma 18 12 2 2 2" xfId="29258"/>
    <cellStyle name="Comma 18 12 2 2 3" xfId="29260"/>
    <cellStyle name="Comma 18 12 2 3" xfId="29262"/>
    <cellStyle name="Comma 18 12 2 3 2" xfId="29264"/>
    <cellStyle name="Comma 18 12 2 3 3" xfId="29267"/>
    <cellStyle name="Comma 18 12 2 4" xfId="29269"/>
    <cellStyle name="Comma 18 12 2 4 2" xfId="29272"/>
    <cellStyle name="Comma 18 12 2 4 3" xfId="29275"/>
    <cellStyle name="Comma 18 12 2 5" xfId="23053"/>
    <cellStyle name="Comma 18 12 2 5 2" xfId="29277"/>
    <cellStyle name="Comma 18 12 2 5 3" xfId="29279"/>
    <cellStyle name="Comma 18 12 2 6" xfId="29280"/>
    <cellStyle name="Comma 18 12 2 7" xfId="29284"/>
    <cellStyle name="Comma 18 12 3" xfId="12515"/>
    <cellStyle name="Comma 18 12 3 2" xfId="29286"/>
    <cellStyle name="Comma 18 12 3 3" xfId="29288"/>
    <cellStyle name="Comma 18 12 4" xfId="29289"/>
    <cellStyle name="Comma 18 12 4 2" xfId="29291"/>
    <cellStyle name="Comma 18 12 4 3" xfId="29293"/>
    <cellStyle name="Comma 18 12 5" xfId="29294"/>
    <cellStyle name="Comma 18 12 5 2" xfId="29297"/>
    <cellStyle name="Comma 18 12 5 3" xfId="29300"/>
    <cellStyle name="Comma 18 12 6" xfId="3236"/>
    <cellStyle name="Comma 18 12 6 2" xfId="29302"/>
    <cellStyle name="Comma 18 12 6 3" xfId="29304"/>
    <cellStyle name="Comma 18 12 7" xfId="3292"/>
    <cellStyle name="Comma 18 12 8" xfId="8131"/>
    <cellStyle name="Comma 18 13" xfId="29305"/>
    <cellStyle name="Comma 18 13 2" xfId="29306"/>
    <cellStyle name="Comma 18 13 2 2" xfId="29308"/>
    <cellStyle name="Comma 18 13 2 2 2" xfId="29309"/>
    <cellStyle name="Comma 18 13 2 2 3" xfId="29310"/>
    <cellStyle name="Comma 18 13 2 3" xfId="29312"/>
    <cellStyle name="Comma 18 13 2 3 2" xfId="29313"/>
    <cellStyle name="Comma 18 13 2 3 3" xfId="29314"/>
    <cellStyle name="Comma 18 13 2 4" xfId="29316"/>
    <cellStyle name="Comma 18 13 2 4 2" xfId="29317"/>
    <cellStyle name="Comma 18 13 2 4 3" xfId="29318"/>
    <cellStyle name="Comma 18 13 2 5" xfId="29319"/>
    <cellStyle name="Comma 18 13 2 5 2" xfId="29320"/>
    <cellStyle name="Comma 18 13 2 5 3" xfId="29321"/>
    <cellStyle name="Comma 18 13 2 6" xfId="29322"/>
    <cellStyle name="Comma 18 13 2 7" xfId="29323"/>
    <cellStyle name="Comma 18 13 3" xfId="29324"/>
    <cellStyle name="Comma 18 13 3 2" xfId="29325"/>
    <cellStyle name="Comma 18 13 3 3" xfId="29326"/>
    <cellStyle name="Comma 18 13 4" xfId="29327"/>
    <cellStyle name="Comma 18 13 4 2" xfId="29328"/>
    <cellStyle name="Comma 18 13 4 3" xfId="26320"/>
    <cellStyle name="Comma 18 13 5" xfId="29329"/>
    <cellStyle name="Comma 18 13 5 2" xfId="29330"/>
    <cellStyle name="Comma 18 13 5 3" xfId="29331"/>
    <cellStyle name="Comma 18 13 6" xfId="29333"/>
    <cellStyle name="Comma 18 13 6 2" xfId="29334"/>
    <cellStyle name="Comma 18 13 6 3" xfId="27175"/>
    <cellStyle name="Comma 18 13 7" xfId="29336"/>
    <cellStyle name="Comma 18 13 8" xfId="29337"/>
    <cellStyle name="Comma 18 14" xfId="29341"/>
    <cellStyle name="Comma 18 14 2" xfId="29342"/>
    <cellStyle name="Comma 18 14 2 2" xfId="29344"/>
    <cellStyle name="Comma 18 14 2 2 2" xfId="29345"/>
    <cellStyle name="Comma 18 14 2 2 3" xfId="29346"/>
    <cellStyle name="Comma 18 14 2 3" xfId="29347"/>
    <cellStyle name="Comma 18 14 2 3 2" xfId="29348"/>
    <cellStyle name="Comma 18 14 2 3 3" xfId="28098"/>
    <cellStyle name="Comma 18 14 2 4" xfId="29349"/>
    <cellStyle name="Comma 18 14 2 4 2" xfId="29350"/>
    <cellStyle name="Comma 18 14 2 4 3" xfId="28115"/>
    <cellStyle name="Comma 18 14 2 5" xfId="29351"/>
    <cellStyle name="Comma 18 14 2 5 2" xfId="29352"/>
    <cellStyle name="Comma 18 14 2 5 3" xfId="28119"/>
    <cellStyle name="Comma 18 14 2 6" xfId="29354"/>
    <cellStyle name="Comma 18 14 2 7" xfId="29356"/>
    <cellStyle name="Comma 18 14 3" xfId="29357"/>
    <cellStyle name="Comma 18 14 3 2" xfId="29358"/>
    <cellStyle name="Comma 18 14 3 3" xfId="29359"/>
    <cellStyle name="Comma 18 14 4" xfId="29360"/>
    <cellStyle name="Comma 18 14 4 2" xfId="29361"/>
    <cellStyle name="Comma 18 14 4 3" xfId="26470"/>
    <cellStyle name="Comma 18 14 5" xfId="29362"/>
    <cellStyle name="Comma 18 14 5 2" xfId="22665"/>
    <cellStyle name="Comma 18 14 5 3" xfId="29363"/>
    <cellStyle name="Comma 18 14 6" xfId="29365"/>
    <cellStyle name="Comma 18 14 6 2" xfId="29368"/>
    <cellStyle name="Comma 18 14 6 3" xfId="16146"/>
    <cellStyle name="Comma 18 14 7" xfId="29370"/>
    <cellStyle name="Comma 18 14 8" xfId="29372"/>
    <cellStyle name="Comma 18 15" xfId="29373"/>
    <cellStyle name="Comma 18 15 2" xfId="29375"/>
    <cellStyle name="Comma 18 15 2 2" xfId="29378"/>
    <cellStyle name="Comma 18 15 2 3" xfId="16671"/>
    <cellStyle name="Comma 18 15 3" xfId="25073"/>
    <cellStyle name="Comma 18 15 3 2" xfId="29379"/>
    <cellStyle name="Comma 18 15 3 3" xfId="29380"/>
    <cellStyle name="Comma 18 15 4" xfId="29381"/>
    <cellStyle name="Comma 18 15 4 2" xfId="13894"/>
    <cellStyle name="Comma 18 15 4 3" xfId="13906"/>
    <cellStyle name="Comma 18 15 5" xfId="21945"/>
    <cellStyle name="Comma 18 15 5 2" xfId="15011"/>
    <cellStyle name="Comma 18 15 5 3" xfId="15028"/>
    <cellStyle name="Comma 18 15 6" xfId="29382"/>
    <cellStyle name="Comma 18 15 7" xfId="29383"/>
    <cellStyle name="Comma 18 16" xfId="29384"/>
    <cellStyle name="Comma 18 16 2" xfId="29386"/>
    <cellStyle name="Comma 18 16 3" xfId="29387"/>
    <cellStyle name="Comma 18 17" xfId="29388"/>
    <cellStyle name="Comma 18 17 2" xfId="29390"/>
    <cellStyle name="Comma 18 17 3" xfId="29391"/>
    <cellStyle name="Comma 18 18" xfId="23031"/>
    <cellStyle name="Comma 18 18 2" xfId="28257"/>
    <cellStyle name="Comma 18 18 3" xfId="28264"/>
    <cellStyle name="Comma 18 19" xfId="29392"/>
    <cellStyle name="Comma 18 19 2" xfId="28278"/>
    <cellStyle name="Comma 18 19 3" xfId="29394"/>
    <cellStyle name="Comma 18 2" xfId="334"/>
    <cellStyle name="Comma 18 2 10" xfId="29395"/>
    <cellStyle name="Comma 18 2 10 2" xfId="20288"/>
    <cellStyle name="Comma 18 2 10 2 2" xfId="20290"/>
    <cellStyle name="Comma 18 2 10 2 2 2" xfId="20292"/>
    <cellStyle name="Comma 18 2 10 2 2 3" xfId="29397"/>
    <cellStyle name="Comma 18 2 10 2 3" xfId="20294"/>
    <cellStyle name="Comma 18 2 10 2 3 2" xfId="29398"/>
    <cellStyle name="Comma 18 2 10 2 3 3" xfId="29399"/>
    <cellStyle name="Comma 18 2 10 2 4" xfId="20296"/>
    <cellStyle name="Comma 18 2 10 2 4 2" xfId="5123"/>
    <cellStyle name="Comma 18 2 10 2 4 3" xfId="5130"/>
    <cellStyle name="Comma 18 2 10 2 5" xfId="20298"/>
    <cellStyle name="Comma 18 2 10 2 5 2" xfId="8814"/>
    <cellStyle name="Comma 18 2 10 2 5 3" xfId="8820"/>
    <cellStyle name="Comma 18 2 10 2 6" xfId="29400"/>
    <cellStyle name="Comma 18 2 10 2 7" xfId="29402"/>
    <cellStyle name="Comma 18 2 10 3" xfId="20303"/>
    <cellStyle name="Comma 18 2 10 3 2" xfId="20305"/>
    <cellStyle name="Comma 18 2 10 3 3" xfId="20307"/>
    <cellStyle name="Comma 18 2 10 4" xfId="20311"/>
    <cellStyle name="Comma 18 2 10 4 2" xfId="12005"/>
    <cellStyle name="Comma 18 2 10 4 3" xfId="9486"/>
    <cellStyle name="Comma 18 2 10 5" xfId="20314"/>
    <cellStyle name="Comma 18 2 10 5 2" xfId="12635"/>
    <cellStyle name="Comma 18 2 10 5 3" xfId="9499"/>
    <cellStyle name="Comma 18 2 10 6" xfId="8152"/>
    <cellStyle name="Comma 18 2 10 6 2" xfId="8163"/>
    <cellStyle name="Comma 18 2 10 6 3" xfId="8172"/>
    <cellStyle name="Comma 18 2 10 7" xfId="8183"/>
    <cellStyle name="Comma 18 2 10 8" xfId="29403"/>
    <cellStyle name="Comma 18 2 11" xfId="29404"/>
    <cellStyle name="Comma 18 2 11 2" xfId="20394"/>
    <cellStyle name="Comma 18 2 11 2 2" xfId="20398"/>
    <cellStyle name="Comma 18 2 11 2 2 2" xfId="16774"/>
    <cellStyle name="Comma 18 2 11 2 2 3" xfId="29406"/>
    <cellStyle name="Comma 18 2 11 2 3" xfId="29409"/>
    <cellStyle name="Comma 18 2 11 2 3 2" xfId="29410"/>
    <cellStyle name="Comma 18 2 11 2 3 3" xfId="29411"/>
    <cellStyle name="Comma 18 2 11 2 4" xfId="29414"/>
    <cellStyle name="Comma 18 2 11 2 4 2" xfId="29415"/>
    <cellStyle name="Comma 18 2 11 2 4 3" xfId="29416"/>
    <cellStyle name="Comma 18 2 11 2 5" xfId="29419"/>
    <cellStyle name="Comma 18 2 11 2 5 2" xfId="29420"/>
    <cellStyle name="Comma 18 2 11 2 5 3" xfId="29421"/>
    <cellStyle name="Comma 18 2 11 2 6" xfId="29424"/>
    <cellStyle name="Comma 18 2 11 2 7" xfId="29426"/>
    <cellStyle name="Comma 18 2 11 3" xfId="20401"/>
    <cellStyle name="Comma 18 2 11 3 2" xfId="29427"/>
    <cellStyle name="Comma 18 2 11 3 3" xfId="29428"/>
    <cellStyle name="Comma 18 2 11 4" xfId="20405"/>
    <cellStyle name="Comma 18 2 11 4 2" xfId="4889"/>
    <cellStyle name="Comma 18 2 11 4 3" xfId="6094"/>
    <cellStyle name="Comma 18 2 11 5" xfId="29430"/>
    <cellStyle name="Comma 18 2 11 5 2" xfId="18459"/>
    <cellStyle name="Comma 18 2 11 5 3" xfId="18474"/>
    <cellStyle name="Comma 18 2 11 6" xfId="29431"/>
    <cellStyle name="Comma 18 2 11 6 2" xfId="29433"/>
    <cellStyle name="Comma 18 2 11 6 3" xfId="8216"/>
    <cellStyle name="Comma 18 2 11 7" xfId="29434"/>
    <cellStyle name="Comma 18 2 11 8" xfId="29435"/>
    <cellStyle name="Comma 18 2 12" xfId="29436"/>
    <cellStyle name="Comma 18 2 12 2" xfId="20454"/>
    <cellStyle name="Comma 18 2 12 2 2" xfId="20456"/>
    <cellStyle name="Comma 18 2 12 2 2 2" xfId="21570"/>
    <cellStyle name="Comma 18 2 12 2 2 3" xfId="21573"/>
    <cellStyle name="Comma 18 2 12 2 3" xfId="21591"/>
    <cellStyle name="Comma 18 2 12 2 3 2" xfId="14673"/>
    <cellStyle name="Comma 18 2 12 2 3 3" xfId="8781"/>
    <cellStyle name="Comma 18 2 12 2 4" xfId="29438"/>
    <cellStyle name="Comma 18 2 12 2 4 2" xfId="29440"/>
    <cellStyle name="Comma 18 2 12 2 4 3" xfId="29441"/>
    <cellStyle name="Comma 18 2 12 2 5" xfId="17733"/>
    <cellStyle name="Comma 18 2 12 2 5 2" xfId="20138"/>
    <cellStyle name="Comma 18 2 12 2 5 3" xfId="29442"/>
    <cellStyle name="Comma 18 2 12 2 6" xfId="29443"/>
    <cellStyle name="Comma 18 2 12 2 7" xfId="21832"/>
    <cellStyle name="Comma 18 2 12 3" xfId="20460"/>
    <cellStyle name="Comma 18 2 12 3 2" xfId="22135"/>
    <cellStyle name="Comma 18 2 12 3 3" xfId="22180"/>
    <cellStyle name="Comma 18 2 12 4" xfId="20463"/>
    <cellStyle name="Comma 18 2 12 4 2" xfId="29445"/>
    <cellStyle name="Comma 18 2 12 4 3" xfId="29446"/>
    <cellStyle name="Comma 18 2 12 5" xfId="29450"/>
    <cellStyle name="Comma 18 2 12 5 2" xfId="15881"/>
    <cellStyle name="Comma 18 2 12 5 3" xfId="29451"/>
    <cellStyle name="Comma 18 2 12 6" xfId="29452"/>
    <cellStyle name="Comma 18 2 12 6 2" xfId="29453"/>
    <cellStyle name="Comma 18 2 12 6 3" xfId="29454"/>
    <cellStyle name="Comma 18 2 12 7" xfId="29456"/>
    <cellStyle name="Comma 18 2 12 8" xfId="29457"/>
    <cellStyle name="Comma 18 2 13" xfId="29458"/>
    <cellStyle name="Comma 18 2 13 2" xfId="20502"/>
    <cellStyle name="Comma 18 2 13 2 2" xfId="16868"/>
    <cellStyle name="Comma 18 2 13 2 3" xfId="29459"/>
    <cellStyle name="Comma 18 2 13 3" xfId="20504"/>
    <cellStyle name="Comma 18 2 13 3 2" xfId="29460"/>
    <cellStyle name="Comma 18 2 13 3 3" xfId="29461"/>
    <cellStyle name="Comma 18 2 13 4" xfId="20506"/>
    <cellStyle name="Comma 18 2 13 4 2" xfId="29462"/>
    <cellStyle name="Comma 18 2 13 4 3" xfId="29463"/>
    <cellStyle name="Comma 18 2 13 5" xfId="29464"/>
    <cellStyle name="Comma 18 2 13 5 2" xfId="29465"/>
    <cellStyle name="Comma 18 2 13 5 3" xfId="29466"/>
    <cellStyle name="Comma 18 2 13 6" xfId="29467"/>
    <cellStyle name="Comma 18 2 13 7" xfId="29468"/>
    <cellStyle name="Comma 18 2 14" xfId="29469"/>
    <cellStyle name="Comma 18 2 14 2" xfId="20566"/>
    <cellStyle name="Comma 18 2 14 3" xfId="20569"/>
    <cellStyle name="Comma 18 2 15" xfId="29471"/>
    <cellStyle name="Comma 18 2 15 2" xfId="20611"/>
    <cellStyle name="Comma 18 2 15 3" xfId="14037"/>
    <cellStyle name="Comma 18 2 16" xfId="29473"/>
    <cellStyle name="Comma 18 2 16 2" xfId="20641"/>
    <cellStyle name="Comma 18 2 16 3" xfId="2874"/>
    <cellStyle name="Comma 18 2 17" xfId="29475"/>
    <cellStyle name="Comma 18 2 17 2" xfId="8587"/>
    <cellStyle name="Comma 18 2 17 3" xfId="14480"/>
    <cellStyle name="Comma 18 2 18" xfId="29477"/>
    <cellStyle name="Comma 18 2 19" xfId="27020"/>
    <cellStyle name="Comma 18 2 2" xfId="29478"/>
    <cellStyle name="Comma 18 2 2 2" xfId="7338"/>
    <cellStyle name="Comma 18 2 2 2 2" xfId="29480"/>
    <cellStyle name="Comma 18 2 2 2 2 2" xfId="29483"/>
    <cellStyle name="Comma 18 2 2 2 2 3" xfId="2932"/>
    <cellStyle name="Comma 18 2 2 2 3" xfId="29485"/>
    <cellStyle name="Comma 18 2 2 2 3 2" xfId="29488"/>
    <cellStyle name="Comma 18 2 2 2 3 3" xfId="29490"/>
    <cellStyle name="Comma 18 2 2 2 4" xfId="29492"/>
    <cellStyle name="Comma 18 2 2 2 4 2" xfId="29494"/>
    <cellStyle name="Comma 18 2 2 2 4 3" xfId="29495"/>
    <cellStyle name="Comma 18 2 2 2 5" xfId="29497"/>
    <cellStyle name="Comma 18 2 2 2 5 2" xfId="29499"/>
    <cellStyle name="Comma 18 2 2 2 5 3" xfId="29500"/>
    <cellStyle name="Comma 18 2 2 2 6" xfId="29502"/>
    <cellStyle name="Comma 18 2 2 2 7" xfId="29504"/>
    <cellStyle name="Comma 18 2 2 2 8" xfId="29506"/>
    <cellStyle name="Comma 18 2 2 3" xfId="29508"/>
    <cellStyle name="Comma 18 2 2 3 2" xfId="29511"/>
    <cellStyle name="Comma 18 2 2 3 3" xfId="8682"/>
    <cellStyle name="Comma 18 2 2 4" xfId="29513"/>
    <cellStyle name="Comma 18 2 2 4 2" xfId="29516"/>
    <cellStyle name="Comma 18 2 2 4 3" xfId="8700"/>
    <cellStyle name="Comma 18 2 2 5" xfId="29518"/>
    <cellStyle name="Comma 18 2 2 5 2" xfId="29521"/>
    <cellStyle name="Comma 18 2 2 5 3" xfId="5409"/>
    <cellStyle name="Comma 18 2 2 6" xfId="29522"/>
    <cellStyle name="Comma 18 2 2 6 2" xfId="29524"/>
    <cellStyle name="Comma 18 2 2 6 3" xfId="8081"/>
    <cellStyle name="Comma 18 2 2 7" xfId="29525"/>
    <cellStyle name="Comma 18 2 2 8" xfId="29531"/>
    <cellStyle name="Comma 18 2 20" xfId="29472"/>
    <cellStyle name="Comma 18 2 20 2" xfId="20612"/>
    <cellStyle name="Comma 18 2 20 3" xfId="14038"/>
    <cellStyle name="Comma 18 2 20 4" xfId="14062"/>
    <cellStyle name="Comma 18 2 21" xfId="29474"/>
    <cellStyle name="Comma 18 2 22" xfId="29476"/>
    <cellStyle name="Comma 18 2 23" xfId="14786"/>
    <cellStyle name="Comma 18 2 3" xfId="29533"/>
    <cellStyle name="Comma 18 2 3 2" xfId="9112"/>
    <cellStyle name="Comma 18 2 3 2 2" xfId="29535"/>
    <cellStyle name="Comma 18 2 3 2 2 2" xfId="29538"/>
    <cellStyle name="Comma 18 2 3 2 2 3" xfId="15958"/>
    <cellStyle name="Comma 18 2 3 2 3" xfId="17150"/>
    <cellStyle name="Comma 18 2 3 2 3 2" xfId="29539"/>
    <cellStyle name="Comma 18 2 3 2 3 3" xfId="29540"/>
    <cellStyle name="Comma 18 2 3 2 4" xfId="29542"/>
    <cellStyle name="Comma 18 2 3 2 4 2" xfId="29543"/>
    <cellStyle name="Comma 18 2 3 2 4 3" xfId="16068"/>
    <cellStyle name="Comma 18 2 3 2 5" xfId="29545"/>
    <cellStyle name="Comma 18 2 3 2 5 2" xfId="29546"/>
    <cellStyle name="Comma 18 2 3 2 5 3" xfId="29547"/>
    <cellStyle name="Comma 18 2 3 2 6" xfId="29548"/>
    <cellStyle name="Comma 18 2 3 2 7" xfId="29549"/>
    <cellStyle name="Comma 18 2 3 3" xfId="29550"/>
    <cellStyle name="Comma 18 2 3 3 2" xfId="29552"/>
    <cellStyle name="Comma 18 2 3 3 3" xfId="17154"/>
    <cellStyle name="Comma 18 2 3 4" xfId="29553"/>
    <cellStyle name="Comma 18 2 3 4 2" xfId="29555"/>
    <cellStyle name="Comma 18 2 3 4 3" xfId="17869"/>
    <cellStyle name="Comma 18 2 3 5" xfId="29556"/>
    <cellStyle name="Comma 18 2 3 5 2" xfId="29558"/>
    <cellStyle name="Comma 18 2 3 5 3" xfId="17872"/>
    <cellStyle name="Comma 18 2 3 6" xfId="29559"/>
    <cellStyle name="Comma 18 2 3 6 2" xfId="29560"/>
    <cellStyle name="Comma 18 2 3 6 3" xfId="3302"/>
    <cellStyle name="Comma 18 2 3 7" xfId="29561"/>
    <cellStyle name="Comma 18 2 3 8" xfId="29562"/>
    <cellStyle name="Comma 18 2 3 9" xfId="29564"/>
    <cellStyle name="Comma 18 2 4" xfId="29565"/>
    <cellStyle name="Comma 18 2 4 2" xfId="7294"/>
    <cellStyle name="Comma 18 2 4 2 2" xfId="29567"/>
    <cellStyle name="Comma 18 2 4 2 2 2" xfId="21434"/>
    <cellStyle name="Comma 18 2 4 2 2 3" xfId="21450"/>
    <cellStyle name="Comma 18 2 4 2 3" xfId="29568"/>
    <cellStyle name="Comma 18 2 4 2 3 2" xfId="29569"/>
    <cellStyle name="Comma 18 2 4 2 3 3" xfId="26750"/>
    <cellStyle name="Comma 18 2 4 2 4" xfId="29570"/>
    <cellStyle name="Comma 18 2 4 2 4 2" xfId="29571"/>
    <cellStyle name="Comma 18 2 4 2 4 3" xfId="26768"/>
    <cellStyle name="Comma 18 2 4 2 5" xfId="29572"/>
    <cellStyle name="Comma 18 2 4 2 5 2" xfId="29573"/>
    <cellStyle name="Comma 18 2 4 2 5 3" xfId="26787"/>
    <cellStyle name="Comma 18 2 4 2 6" xfId="29574"/>
    <cellStyle name="Comma 18 2 4 2 7" xfId="29575"/>
    <cellStyle name="Comma 18 2 4 3" xfId="29576"/>
    <cellStyle name="Comma 18 2 4 3 2" xfId="29578"/>
    <cellStyle name="Comma 18 2 4 3 3" xfId="10680"/>
    <cellStyle name="Comma 18 2 4 4" xfId="29579"/>
    <cellStyle name="Comma 18 2 4 4 2" xfId="29581"/>
    <cellStyle name="Comma 18 2 4 4 3" xfId="10767"/>
    <cellStyle name="Comma 18 2 4 5" xfId="29582"/>
    <cellStyle name="Comma 18 2 4 5 2" xfId="29583"/>
    <cellStyle name="Comma 18 2 4 5 3" xfId="10878"/>
    <cellStyle name="Comma 18 2 4 6" xfId="29584"/>
    <cellStyle name="Comma 18 2 4 6 2" xfId="29585"/>
    <cellStyle name="Comma 18 2 4 6 3" xfId="10945"/>
    <cellStyle name="Comma 18 2 4 7" xfId="20797"/>
    <cellStyle name="Comma 18 2 4 8" xfId="29586"/>
    <cellStyle name="Comma 18 2 4 9" xfId="29587"/>
    <cellStyle name="Comma 18 2 5" xfId="29588"/>
    <cellStyle name="Comma 18 2 5 2" xfId="7551"/>
    <cellStyle name="Comma 18 2 5 2 2" xfId="11372"/>
    <cellStyle name="Comma 18 2 5 2 2 2" xfId="29590"/>
    <cellStyle name="Comma 18 2 5 2 2 3" xfId="29591"/>
    <cellStyle name="Comma 18 2 5 2 3" xfId="29592"/>
    <cellStyle name="Comma 18 2 5 2 3 2" xfId="29593"/>
    <cellStyle name="Comma 18 2 5 2 3 3" xfId="29594"/>
    <cellStyle name="Comma 18 2 5 2 4" xfId="29595"/>
    <cellStyle name="Comma 18 2 5 2 4 2" xfId="29596"/>
    <cellStyle name="Comma 18 2 5 2 4 3" xfId="29597"/>
    <cellStyle name="Comma 18 2 5 2 5" xfId="29598"/>
    <cellStyle name="Comma 18 2 5 2 5 2" xfId="29601"/>
    <cellStyle name="Comma 18 2 5 2 5 3" xfId="29602"/>
    <cellStyle name="Comma 18 2 5 2 6" xfId="29090"/>
    <cellStyle name="Comma 18 2 5 2 7" xfId="29603"/>
    <cellStyle name="Comma 18 2 5 3" xfId="29608"/>
    <cellStyle name="Comma 18 2 5 3 2" xfId="29613"/>
    <cellStyle name="Comma 18 2 5 3 3" xfId="18284"/>
    <cellStyle name="Comma 18 2 5 4" xfId="18154"/>
    <cellStyle name="Comma 18 2 5 4 2" xfId="29617"/>
    <cellStyle name="Comma 18 2 5 4 3" xfId="18303"/>
    <cellStyle name="Comma 18 2 5 5" xfId="29622"/>
    <cellStyle name="Comma 18 2 5 5 2" xfId="29623"/>
    <cellStyle name="Comma 18 2 5 5 3" xfId="18309"/>
    <cellStyle name="Comma 18 2 5 6" xfId="29626"/>
    <cellStyle name="Comma 18 2 5 6 2" xfId="11751"/>
    <cellStyle name="Comma 18 2 5 6 3" xfId="11756"/>
    <cellStyle name="Comma 18 2 5 7" xfId="29627"/>
    <cellStyle name="Comma 18 2 5 8" xfId="29628"/>
    <cellStyle name="Comma 18 2 6" xfId="29629"/>
    <cellStyle name="Comma 18 2 6 2" xfId="8913"/>
    <cellStyle name="Comma 18 2 6 2 2" xfId="29631"/>
    <cellStyle name="Comma 18 2 6 2 2 2" xfId="29633"/>
    <cellStyle name="Comma 18 2 6 2 2 3" xfId="29634"/>
    <cellStyle name="Comma 18 2 6 2 3" xfId="29635"/>
    <cellStyle name="Comma 18 2 6 2 3 2" xfId="29640"/>
    <cellStyle name="Comma 18 2 6 2 3 3" xfId="29644"/>
    <cellStyle name="Comma 18 2 6 2 4" xfId="29645"/>
    <cellStyle name="Comma 18 2 6 2 4 2" xfId="29648"/>
    <cellStyle name="Comma 18 2 6 2 4 3" xfId="29652"/>
    <cellStyle name="Comma 18 2 6 2 5" xfId="29653"/>
    <cellStyle name="Comma 18 2 6 2 5 2" xfId="29654"/>
    <cellStyle name="Comma 18 2 6 2 5 3" xfId="29655"/>
    <cellStyle name="Comma 18 2 6 2 6" xfId="29656"/>
    <cellStyle name="Comma 18 2 6 2 7" xfId="29657"/>
    <cellStyle name="Comma 18 2 6 3" xfId="29661"/>
    <cellStyle name="Comma 18 2 6 3 2" xfId="29665"/>
    <cellStyle name="Comma 18 2 6 3 3" xfId="8940"/>
    <cellStyle name="Comma 18 2 6 4" xfId="29666"/>
    <cellStyle name="Comma 18 2 6 4 2" xfId="3525"/>
    <cellStyle name="Comma 18 2 6 4 3" xfId="3540"/>
    <cellStyle name="Comma 18 2 6 5" xfId="29669"/>
    <cellStyle name="Comma 18 2 6 5 2" xfId="7379"/>
    <cellStyle name="Comma 18 2 6 5 3" xfId="5440"/>
    <cellStyle name="Comma 18 2 6 6" xfId="29670"/>
    <cellStyle name="Comma 18 2 6 6 2" xfId="29672"/>
    <cellStyle name="Comma 18 2 6 6 3" xfId="8267"/>
    <cellStyle name="Comma 18 2 6 7" xfId="29674"/>
    <cellStyle name="Comma 18 2 6 8" xfId="29675"/>
    <cellStyle name="Comma 18 2 7" xfId="29676"/>
    <cellStyle name="Comma 18 2 7 2" xfId="9187"/>
    <cellStyle name="Comma 18 2 7 2 2" xfId="29678"/>
    <cellStyle name="Comma 18 2 7 2 2 2" xfId="29680"/>
    <cellStyle name="Comma 18 2 7 2 2 3" xfId="29682"/>
    <cellStyle name="Comma 18 2 7 2 3" xfId="29683"/>
    <cellStyle name="Comma 18 2 7 2 3 2" xfId="29685"/>
    <cellStyle name="Comma 18 2 7 2 3 3" xfId="29687"/>
    <cellStyle name="Comma 18 2 7 2 4" xfId="29688"/>
    <cellStyle name="Comma 18 2 7 2 4 2" xfId="29690"/>
    <cellStyle name="Comma 18 2 7 2 4 3" xfId="29692"/>
    <cellStyle name="Comma 18 2 7 2 5" xfId="29693"/>
    <cellStyle name="Comma 18 2 7 2 5 2" xfId="29696"/>
    <cellStyle name="Comma 18 2 7 2 5 3" xfId="29698"/>
    <cellStyle name="Comma 18 2 7 2 6" xfId="29699"/>
    <cellStyle name="Comma 18 2 7 2 7" xfId="29700"/>
    <cellStyle name="Comma 18 2 7 3" xfId="29702"/>
    <cellStyle name="Comma 18 2 7 3 2" xfId="29704"/>
    <cellStyle name="Comma 18 2 7 3 3" xfId="7741"/>
    <cellStyle name="Comma 18 2 7 4" xfId="29705"/>
    <cellStyle name="Comma 18 2 7 4 2" xfId="3976"/>
    <cellStyle name="Comma 18 2 7 4 3" xfId="9404"/>
    <cellStyle name="Comma 18 2 7 5" xfId="29707"/>
    <cellStyle name="Comma 18 2 7 5 2" xfId="9425"/>
    <cellStyle name="Comma 18 2 7 5 3" xfId="2851"/>
    <cellStyle name="Comma 18 2 7 6" xfId="29708"/>
    <cellStyle name="Comma 18 2 7 6 2" xfId="29709"/>
    <cellStyle name="Comma 18 2 7 6 3" xfId="9439"/>
    <cellStyle name="Comma 18 2 7 7" xfId="29710"/>
    <cellStyle name="Comma 18 2 7 8" xfId="29711"/>
    <cellStyle name="Comma 18 2 8" xfId="29714"/>
    <cellStyle name="Comma 18 2 8 2" xfId="9219"/>
    <cellStyle name="Comma 18 2 8 2 2" xfId="29716"/>
    <cellStyle name="Comma 18 2 8 2 2 2" xfId="29717"/>
    <cellStyle name="Comma 18 2 8 2 2 3" xfId="29718"/>
    <cellStyle name="Comma 18 2 8 2 3" xfId="29719"/>
    <cellStyle name="Comma 18 2 8 2 3 2" xfId="29720"/>
    <cellStyle name="Comma 18 2 8 2 3 3" xfId="29721"/>
    <cellStyle name="Comma 18 2 8 2 4" xfId="29722"/>
    <cellStyle name="Comma 18 2 8 2 4 2" xfId="29724"/>
    <cellStyle name="Comma 18 2 8 2 4 3" xfId="16560"/>
    <cellStyle name="Comma 18 2 8 2 5" xfId="29725"/>
    <cellStyle name="Comma 18 2 8 2 5 2" xfId="29726"/>
    <cellStyle name="Comma 18 2 8 2 5 3" xfId="29727"/>
    <cellStyle name="Comma 18 2 8 2 6" xfId="29729"/>
    <cellStyle name="Comma 18 2 8 2 7" xfId="29731"/>
    <cellStyle name="Comma 18 2 8 3" xfId="29734"/>
    <cellStyle name="Comma 18 2 8 3 2" xfId="29735"/>
    <cellStyle name="Comma 18 2 8 3 3" xfId="13823"/>
    <cellStyle name="Comma 18 2 8 4" xfId="29736"/>
    <cellStyle name="Comma 18 2 8 4 2" xfId="29737"/>
    <cellStyle name="Comma 18 2 8 4 3" xfId="11360"/>
    <cellStyle name="Comma 18 2 8 5" xfId="29738"/>
    <cellStyle name="Comma 18 2 8 5 2" xfId="29739"/>
    <cellStyle name="Comma 18 2 8 5 3" xfId="13840"/>
    <cellStyle name="Comma 18 2 8 6" xfId="29740"/>
    <cellStyle name="Comma 18 2 8 6 2" xfId="29741"/>
    <cellStyle name="Comma 18 2 8 6 3" xfId="29742"/>
    <cellStyle name="Comma 18 2 8 7" xfId="29743"/>
    <cellStyle name="Comma 18 2 8 8" xfId="29744"/>
    <cellStyle name="Comma 18 2 9" xfId="29745"/>
    <cellStyle name="Comma 18 2 9 2" xfId="4422"/>
    <cellStyle name="Comma 18 2 9 2 2" xfId="29748"/>
    <cellStyle name="Comma 18 2 9 2 2 2" xfId="29749"/>
    <cellStyle name="Comma 18 2 9 2 2 3" xfId="29751"/>
    <cellStyle name="Comma 18 2 9 2 3" xfId="29753"/>
    <cellStyle name="Comma 18 2 9 2 3 2" xfId="29754"/>
    <cellStyle name="Comma 18 2 9 2 3 3" xfId="29755"/>
    <cellStyle name="Comma 18 2 9 2 4" xfId="29756"/>
    <cellStyle name="Comma 18 2 9 2 4 2" xfId="29757"/>
    <cellStyle name="Comma 18 2 9 2 4 3" xfId="29758"/>
    <cellStyle name="Comma 18 2 9 2 5" xfId="29759"/>
    <cellStyle name="Comma 18 2 9 2 5 2" xfId="29760"/>
    <cellStyle name="Comma 18 2 9 2 5 3" xfId="10928"/>
    <cellStyle name="Comma 18 2 9 2 6" xfId="29761"/>
    <cellStyle name="Comma 18 2 9 2 7" xfId="29762"/>
    <cellStyle name="Comma 18 2 9 3" xfId="29763"/>
    <cellStyle name="Comma 18 2 9 3 2" xfId="29765"/>
    <cellStyle name="Comma 18 2 9 3 3" xfId="13853"/>
    <cellStyle name="Comma 18 2 9 4" xfId="29766"/>
    <cellStyle name="Comma 18 2 9 4 2" xfId="29767"/>
    <cellStyle name="Comma 18 2 9 4 3" xfId="11460"/>
    <cellStyle name="Comma 18 2 9 5" xfId="29768"/>
    <cellStyle name="Comma 18 2 9 5 2" xfId="29769"/>
    <cellStyle name="Comma 18 2 9 5 3" xfId="13869"/>
    <cellStyle name="Comma 18 2 9 6" xfId="29770"/>
    <cellStyle name="Comma 18 2 9 6 2" xfId="29771"/>
    <cellStyle name="Comma 18 2 9 6 3" xfId="29772"/>
    <cellStyle name="Comma 18 2 9 7" xfId="29773"/>
    <cellStyle name="Comma 18 2 9 8" xfId="3836"/>
    <cellStyle name="Comma 18 20" xfId="29374"/>
    <cellStyle name="Comma 18 20 2" xfId="29376"/>
    <cellStyle name="Comma 18 20 3" xfId="25074"/>
    <cellStyle name="Comma 18 21" xfId="29385"/>
    <cellStyle name="Comma 18 22" xfId="29389"/>
    <cellStyle name="Comma 18 23" xfId="23032"/>
    <cellStyle name="Comma 18 23 2" xfId="28258"/>
    <cellStyle name="Comma 18 23 3" xfId="28265"/>
    <cellStyle name="Comma 18 23 4" xfId="28269"/>
    <cellStyle name="Comma 18 24" xfId="29393"/>
    <cellStyle name="Comma 18 25" xfId="29774"/>
    <cellStyle name="Comma 18 26" xfId="5449"/>
    <cellStyle name="Comma 18 27" xfId="14780"/>
    <cellStyle name="Comma 18 3" xfId="366"/>
    <cellStyle name="Comma 18 3 10" xfId="29777"/>
    <cellStyle name="Comma 18 3 10 2" xfId="29778"/>
    <cellStyle name="Comma 18 3 10 2 2" xfId="29779"/>
    <cellStyle name="Comma 18 3 10 2 2 2" xfId="24075"/>
    <cellStyle name="Comma 18 3 10 2 2 3" xfId="24078"/>
    <cellStyle name="Comma 18 3 10 2 3" xfId="29780"/>
    <cellStyle name="Comma 18 3 10 2 3 2" xfId="29781"/>
    <cellStyle name="Comma 18 3 10 2 3 3" xfId="29782"/>
    <cellStyle name="Comma 18 3 10 2 4" xfId="29783"/>
    <cellStyle name="Comma 18 3 10 2 4 2" xfId="29784"/>
    <cellStyle name="Comma 18 3 10 2 4 3" xfId="29785"/>
    <cellStyle name="Comma 18 3 10 2 5" xfId="14488"/>
    <cellStyle name="Comma 18 3 10 2 5 2" xfId="18254"/>
    <cellStyle name="Comma 18 3 10 2 5 3" xfId="5210"/>
    <cellStyle name="Comma 18 3 10 2 6" xfId="18267"/>
    <cellStyle name="Comma 18 3 10 2 7" xfId="18274"/>
    <cellStyle name="Comma 18 3 10 3" xfId="29786"/>
    <cellStyle name="Comma 18 3 10 3 2" xfId="29787"/>
    <cellStyle name="Comma 18 3 10 3 3" xfId="29791"/>
    <cellStyle name="Comma 18 3 10 4" xfId="29793"/>
    <cellStyle name="Comma 18 3 10 4 2" xfId="29794"/>
    <cellStyle name="Comma 18 3 10 4 3" xfId="29795"/>
    <cellStyle name="Comma 18 3 10 5" xfId="29796"/>
    <cellStyle name="Comma 18 3 10 5 2" xfId="29797"/>
    <cellStyle name="Comma 18 3 10 5 3" xfId="29798"/>
    <cellStyle name="Comma 18 3 10 6" xfId="29799"/>
    <cellStyle name="Comma 18 3 10 6 2" xfId="29800"/>
    <cellStyle name="Comma 18 3 10 6 3" xfId="29801"/>
    <cellStyle name="Comma 18 3 10 7" xfId="9213"/>
    <cellStyle name="Comma 18 3 10 8" xfId="29802"/>
    <cellStyle name="Comma 18 3 11" xfId="29805"/>
    <cellStyle name="Comma 18 3 11 2" xfId="29806"/>
    <cellStyle name="Comma 18 3 11 2 2" xfId="29808"/>
    <cellStyle name="Comma 18 3 11 2 2 2" xfId="29810"/>
    <cellStyle name="Comma 18 3 11 2 2 3" xfId="29812"/>
    <cellStyle name="Comma 18 3 11 2 3" xfId="29815"/>
    <cellStyle name="Comma 18 3 11 2 3 2" xfId="29818"/>
    <cellStyle name="Comma 18 3 11 2 3 3" xfId="26612"/>
    <cellStyle name="Comma 18 3 11 2 4" xfId="29820"/>
    <cellStyle name="Comma 18 3 11 2 4 2" xfId="29821"/>
    <cellStyle name="Comma 18 3 11 2 4 3" xfId="29822"/>
    <cellStyle name="Comma 18 3 11 2 5" xfId="14717"/>
    <cellStyle name="Comma 18 3 11 2 5 2" xfId="29823"/>
    <cellStyle name="Comma 18 3 11 2 5 3" xfId="29824"/>
    <cellStyle name="Comma 18 3 11 2 6" xfId="29826"/>
    <cellStyle name="Comma 18 3 11 2 7" xfId="29827"/>
    <cellStyle name="Comma 18 3 11 3" xfId="29828"/>
    <cellStyle name="Comma 18 3 11 3 2" xfId="29831"/>
    <cellStyle name="Comma 18 3 11 3 3" xfId="29836"/>
    <cellStyle name="Comma 18 3 11 4" xfId="29837"/>
    <cellStyle name="Comma 18 3 11 4 2" xfId="5148"/>
    <cellStyle name="Comma 18 3 11 4 3" xfId="29840"/>
    <cellStyle name="Comma 18 3 11 5" xfId="29841"/>
    <cellStyle name="Comma 18 3 11 5 2" xfId="29844"/>
    <cellStyle name="Comma 18 3 11 5 3" xfId="29847"/>
    <cellStyle name="Comma 18 3 11 6" xfId="29848"/>
    <cellStyle name="Comma 18 3 11 6 2" xfId="29851"/>
    <cellStyle name="Comma 18 3 11 6 3" xfId="29855"/>
    <cellStyle name="Comma 18 3 11 7" xfId="4378"/>
    <cellStyle name="Comma 18 3 11 8" xfId="29856"/>
    <cellStyle name="Comma 18 3 12" xfId="29858"/>
    <cellStyle name="Comma 18 3 12 2" xfId="29859"/>
    <cellStyle name="Comma 18 3 12 2 2" xfId="29863"/>
    <cellStyle name="Comma 18 3 12 2 2 2" xfId="29867"/>
    <cellStyle name="Comma 18 3 12 2 2 3" xfId="29871"/>
    <cellStyle name="Comma 18 3 12 2 3" xfId="29875"/>
    <cellStyle name="Comma 18 3 12 2 3 2" xfId="29881"/>
    <cellStyle name="Comma 18 3 12 2 3 3" xfId="29886"/>
    <cellStyle name="Comma 18 3 12 2 4" xfId="29890"/>
    <cellStyle name="Comma 18 3 12 2 4 2" xfId="29893"/>
    <cellStyle name="Comma 18 3 12 2 4 3" xfId="29898"/>
    <cellStyle name="Comma 18 3 12 2 5" xfId="14990"/>
    <cellStyle name="Comma 18 3 12 2 5 2" xfId="15733"/>
    <cellStyle name="Comma 18 3 12 2 5 3" xfId="29903"/>
    <cellStyle name="Comma 18 3 12 2 6" xfId="29905"/>
    <cellStyle name="Comma 18 3 12 2 7" xfId="24322"/>
    <cellStyle name="Comma 18 3 12 3" xfId="29907"/>
    <cellStyle name="Comma 18 3 12 3 2" xfId="29911"/>
    <cellStyle name="Comma 18 3 12 3 3" xfId="29915"/>
    <cellStyle name="Comma 18 3 12 4" xfId="29916"/>
    <cellStyle name="Comma 18 3 12 4 2" xfId="29920"/>
    <cellStyle name="Comma 18 3 12 4 3" xfId="29924"/>
    <cellStyle name="Comma 18 3 12 5" xfId="29925"/>
    <cellStyle name="Comma 18 3 12 5 2" xfId="29929"/>
    <cellStyle name="Comma 18 3 12 5 3" xfId="29933"/>
    <cellStyle name="Comma 18 3 12 6" xfId="29935"/>
    <cellStyle name="Comma 18 3 12 6 2" xfId="29939"/>
    <cellStyle name="Comma 18 3 12 6 3" xfId="5465"/>
    <cellStyle name="Comma 18 3 12 7" xfId="6852"/>
    <cellStyle name="Comma 18 3 12 8" xfId="29940"/>
    <cellStyle name="Comma 18 3 13" xfId="29943"/>
    <cellStyle name="Comma 18 3 13 2" xfId="29944"/>
    <cellStyle name="Comma 18 3 13 2 2" xfId="29946"/>
    <cellStyle name="Comma 18 3 13 2 3" xfId="29949"/>
    <cellStyle name="Comma 18 3 13 3" xfId="29950"/>
    <cellStyle name="Comma 18 3 13 3 2" xfId="29953"/>
    <cellStyle name="Comma 18 3 13 3 3" xfId="29956"/>
    <cellStyle name="Comma 18 3 13 4" xfId="29958"/>
    <cellStyle name="Comma 18 3 13 4 2" xfId="29960"/>
    <cellStyle name="Comma 18 3 13 4 3" xfId="29962"/>
    <cellStyle name="Comma 18 3 13 5" xfId="29963"/>
    <cellStyle name="Comma 18 3 13 5 2" xfId="29965"/>
    <cellStyle name="Comma 18 3 13 5 3" xfId="29967"/>
    <cellStyle name="Comma 18 3 13 6" xfId="6869"/>
    <cellStyle name="Comma 18 3 13 7" xfId="6890"/>
    <cellStyle name="Comma 18 3 14" xfId="18637"/>
    <cellStyle name="Comma 18 3 14 2" xfId="3207"/>
    <cellStyle name="Comma 18 3 14 3" xfId="3273"/>
    <cellStyle name="Comma 18 3 15" xfId="24692"/>
    <cellStyle name="Comma 18 3 15 2" xfId="29968"/>
    <cellStyle name="Comma 18 3 15 3" xfId="16381"/>
    <cellStyle name="Comma 18 3 16" xfId="24695"/>
    <cellStyle name="Comma 18 3 16 2" xfId="29970"/>
    <cellStyle name="Comma 18 3 16 3" xfId="16385"/>
    <cellStyle name="Comma 18 3 17" xfId="29971"/>
    <cellStyle name="Comma 18 3 17 2" xfId="29972"/>
    <cellStyle name="Comma 18 3 17 3" xfId="29974"/>
    <cellStyle name="Comma 18 3 18" xfId="29975"/>
    <cellStyle name="Comma 18 3 19" xfId="27069"/>
    <cellStyle name="Comma 18 3 2" xfId="29976"/>
    <cellStyle name="Comma 18 3 2 2" xfId="16176"/>
    <cellStyle name="Comma 18 3 2 2 2" xfId="29979"/>
    <cellStyle name="Comma 18 3 2 2 2 2" xfId="29983"/>
    <cellStyle name="Comma 18 3 2 2 2 3" xfId="20482"/>
    <cellStyle name="Comma 18 3 2 2 3" xfId="29986"/>
    <cellStyle name="Comma 18 3 2 2 3 2" xfId="29989"/>
    <cellStyle name="Comma 18 3 2 2 3 3" xfId="29991"/>
    <cellStyle name="Comma 18 3 2 2 4" xfId="29992"/>
    <cellStyle name="Comma 18 3 2 2 4 2" xfId="29995"/>
    <cellStyle name="Comma 18 3 2 2 4 3" xfId="29998"/>
    <cellStyle name="Comma 18 3 2 2 5" xfId="29999"/>
    <cellStyle name="Comma 18 3 2 2 5 2" xfId="30001"/>
    <cellStyle name="Comma 18 3 2 2 5 3" xfId="30003"/>
    <cellStyle name="Comma 18 3 2 2 6" xfId="30004"/>
    <cellStyle name="Comma 18 3 2 2 7" xfId="30005"/>
    <cellStyle name="Comma 18 3 2 3" xfId="17808"/>
    <cellStyle name="Comma 18 3 2 3 2" xfId="17812"/>
    <cellStyle name="Comma 18 3 2 3 3" xfId="9588"/>
    <cellStyle name="Comma 18 3 2 4" xfId="17819"/>
    <cellStyle name="Comma 18 3 2 4 2" xfId="17825"/>
    <cellStyle name="Comma 18 3 2 4 3" xfId="12728"/>
    <cellStyle name="Comma 18 3 2 5" xfId="17829"/>
    <cellStyle name="Comma 18 3 2 5 2" xfId="17833"/>
    <cellStyle name="Comma 18 3 2 5 3" xfId="14567"/>
    <cellStyle name="Comma 18 3 2 6" xfId="17837"/>
    <cellStyle name="Comma 18 3 2 6 2" xfId="15332"/>
    <cellStyle name="Comma 18 3 2 6 3" xfId="30006"/>
    <cellStyle name="Comma 18 3 2 7" xfId="30007"/>
    <cellStyle name="Comma 18 3 2 8" xfId="30009"/>
    <cellStyle name="Comma 18 3 2 9" xfId="30011"/>
    <cellStyle name="Comma 18 3 20" xfId="24693"/>
    <cellStyle name="Comma 18 3 20 2" xfId="29969"/>
    <cellStyle name="Comma 18 3 20 3" xfId="16382"/>
    <cellStyle name="Comma 18 3 20 4" xfId="30013"/>
    <cellStyle name="Comma 18 3 21" xfId="24696"/>
    <cellStyle name="Comma 18 3 22" xfId="29775"/>
    <cellStyle name="Comma 18 3 3" xfId="30014"/>
    <cellStyle name="Comma 18 3 3 2" xfId="30017"/>
    <cellStyle name="Comma 18 3 3 2 2" xfId="30019"/>
    <cellStyle name="Comma 18 3 3 2 2 2" xfId="30021"/>
    <cellStyle name="Comma 18 3 3 2 2 3" xfId="20545"/>
    <cellStyle name="Comma 18 3 3 2 3" xfId="17211"/>
    <cellStyle name="Comma 18 3 3 2 3 2" xfId="30022"/>
    <cellStyle name="Comma 18 3 3 2 3 3" xfId="30023"/>
    <cellStyle name="Comma 18 3 3 2 4" xfId="30024"/>
    <cellStyle name="Comma 18 3 3 2 4 2" xfId="30025"/>
    <cellStyle name="Comma 18 3 3 2 4 3" xfId="30026"/>
    <cellStyle name="Comma 18 3 3 2 5" xfId="30027"/>
    <cellStyle name="Comma 18 3 3 2 5 2" xfId="30028"/>
    <cellStyle name="Comma 18 3 3 2 5 3" xfId="30030"/>
    <cellStyle name="Comma 18 3 3 2 6" xfId="30032"/>
    <cellStyle name="Comma 18 3 3 2 7" xfId="30033"/>
    <cellStyle name="Comma 18 3 3 3" xfId="17844"/>
    <cellStyle name="Comma 18 3 3 3 2" xfId="17847"/>
    <cellStyle name="Comma 18 3 3 3 3" xfId="14577"/>
    <cellStyle name="Comma 18 3 3 4" xfId="17853"/>
    <cellStyle name="Comma 18 3 3 4 2" xfId="17856"/>
    <cellStyle name="Comma 18 3 3 4 3" xfId="14603"/>
    <cellStyle name="Comma 18 3 3 5" xfId="17859"/>
    <cellStyle name="Comma 18 3 3 5 2" xfId="17862"/>
    <cellStyle name="Comma 18 3 3 5 3" xfId="14611"/>
    <cellStyle name="Comma 18 3 3 6" xfId="17865"/>
    <cellStyle name="Comma 18 3 3 6 2" xfId="6465"/>
    <cellStyle name="Comma 18 3 3 6 3" xfId="21606"/>
    <cellStyle name="Comma 18 3 3 7" xfId="30034"/>
    <cellStyle name="Comma 18 3 3 8" xfId="30035"/>
    <cellStyle name="Comma 18 3 4" xfId="30036"/>
    <cellStyle name="Comma 18 3 4 2" xfId="30039"/>
    <cellStyle name="Comma 18 3 4 2 2" xfId="30041"/>
    <cellStyle name="Comma 18 3 4 2 2 2" xfId="30044"/>
    <cellStyle name="Comma 18 3 4 2 2 3" xfId="14124"/>
    <cellStyle name="Comma 18 3 4 2 3" xfId="30045"/>
    <cellStyle name="Comma 18 3 4 2 3 2" xfId="30047"/>
    <cellStyle name="Comma 18 3 4 2 3 3" xfId="14129"/>
    <cellStyle name="Comma 18 3 4 2 4" xfId="30048"/>
    <cellStyle name="Comma 18 3 4 2 4 2" xfId="30050"/>
    <cellStyle name="Comma 18 3 4 2 4 3" xfId="14146"/>
    <cellStyle name="Comma 18 3 4 2 5" xfId="30051"/>
    <cellStyle name="Comma 18 3 4 2 5 2" xfId="30053"/>
    <cellStyle name="Comma 18 3 4 2 5 3" xfId="14191"/>
    <cellStyle name="Comma 18 3 4 2 6" xfId="30054"/>
    <cellStyle name="Comma 18 3 4 2 7" xfId="30056"/>
    <cellStyle name="Comma 18 3 4 3" xfId="17885"/>
    <cellStyle name="Comma 18 3 4 3 2" xfId="17889"/>
    <cellStyle name="Comma 18 3 4 3 3" xfId="14621"/>
    <cellStyle name="Comma 18 3 4 4" xfId="17897"/>
    <cellStyle name="Comma 18 3 4 4 2" xfId="17901"/>
    <cellStyle name="Comma 18 3 4 4 3" xfId="14638"/>
    <cellStyle name="Comma 18 3 4 5" xfId="17904"/>
    <cellStyle name="Comma 18 3 4 5 2" xfId="17907"/>
    <cellStyle name="Comma 18 3 4 5 3" xfId="11008"/>
    <cellStyle name="Comma 18 3 4 6" xfId="17910"/>
    <cellStyle name="Comma 18 3 4 6 2" xfId="4864"/>
    <cellStyle name="Comma 18 3 4 6 3" xfId="4010"/>
    <cellStyle name="Comma 18 3 4 7" xfId="30058"/>
    <cellStyle name="Comma 18 3 4 8" xfId="30059"/>
    <cellStyle name="Comma 18 3 5" xfId="30060"/>
    <cellStyle name="Comma 18 3 5 2" xfId="30062"/>
    <cellStyle name="Comma 18 3 5 2 2" xfId="30063"/>
    <cellStyle name="Comma 18 3 5 2 2 2" xfId="30065"/>
    <cellStyle name="Comma 18 3 5 2 2 3" xfId="30067"/>
    <cellStyle name="Comma 18 3 5 2 3" xfId="30069"/>
    <cellStyle name="Comma 18 3 5 2 3 2" xfId="30072"/>
    <cellStyle name="Comma 18 3 5 2 3 3" xfId="30074"/>
    <cellStyle name="Comma 18 3 5 2 4" xfId="30075"/>
    <cellStyle name="Comma 18 3 5 2 4 2" xfId="30077"/>
    <cellStyle name="Comma 18 3 5 2 4 3" xfId="14708"/>
    <cellStyle name="Comma 18 3 5 2 5" xfId="30078"/>
    <cellStyle name="Comma 18 3 5 2 5 2" xfId="30080"/>
    <cellStyle name="Comma 18 3 5 2 5 3" xfId="30081"/>
    <cellStyle name="Comma 18 3 5 2 6" xfId="30082"/>
    <cellStyle name="Comma 18 3 5 2 7" xfId="30083"/>
    <cellStyle name="Comma 18 3 5 3" xfId="17929"/>
    <cellStyle name="Comma 18 3 5 3 2" xfId="17933"/>
    <cellStyle name="Comma 18 3 5 3 3" xfId="14651"/>
    <cellStyle name="Comma 18 3 5 4" xfId="17947"/>
    <cellStyle name="Comma 18 3 5 4 2" xfId="17952"/>
    <cellStyle name="Comma 18 3 5 4 3" xfId="14683"/>
    <cellStyle name="Comma 18 3 5 5" xfId="17956"/>
    <cellStyle name="Comma 18 3 5 5 2" xfId="17961"/>
    <cellStyle name="Comma 18 3 5 5 3" xfId="14692"/>
    <cellStyle name="Comma 18 3 5 6" xfId="17964"/>
    <cellStyle name="Comma 18 3 5 6 2" xfId="30084"/>
    <cellStyle name="Comma 18 3 5 6 3" xfId="20146"/>
    <cellStyle name="Comma 18 3 5 7" xfId="30085"/>
    <cellStyle name="Comma 18 3 5 8" xfId="30086"/>
    <cellStyle name="Comma 18 3 6" xfId="30087"/>
    <cellStyle name="Comma 18 3 6 2" xfId="30088"/>
    <cellStyle name="Comma 18 3 6 2 2" xfId="30090"/>
    <cellStyle name="Comma 18 3 6 2 2 2" xfId="16217"/>
    <cellStyle name="Comma 18 3 6 2 2 3" xfId="30092"/>
    <cellStyle name="Comma 18 3 6 2 3" xfId="30093"/>
    <cellStyle name="Comma 18 3 6 2 3 2" xfId="9105"/>
    <cellStyle name="Comma 18 3 6 2 3 3" xfId="30094"/>
    <cellStyle name="Comma 18 3 6 2 4" xfId="30095"/>
    <cellStyle name="Comma 18 3 6 2 4 2" xfId="9795"/>
    <cellStyle name="Comma 18 3 6 2 4 3" xfId="9799"/>
    <cellStyle name="Comma 18 3 6 2 5" xfId="30096"/>
    <cellStyle name="Comma 18 3 6 2 5 2" xfId="30097"/>
    <cellStyle name="Comma 18 3 6 2 5 3" xfId="30098"/>
    <cellStyle name="Comma 18 3 6 2 6" xfId="30099"/>
    <cellStyle name="Comma 18 3 6 2 7" xfId="30100"/>
    <cellStyle name="Comma 18 3 6 3" xfId="17971"/>
    <cellStyle name="Comma 18 3 6 3 2" xfId="17979"/>
    <cellStyle name="Comma 18 3 6 3 3" xfId="14741"/>
    <cellStyle name="Comma 18 3 6 4" xfId="17985"/>
    <cellStyle name="Comma 18 3 6 4 2" xfId="17988"/>
    <cellStyle name="Comma 18 3 6 4 3" xfId="7233"/>
    <cellStyle name="Comma 18 3 6 5" xfId="17994"/>
    <cellStyle name="Comma 18 3 6 5 2" xfId="17998"/>
    <cellStyle name="Comma 18 3 6 5 3" xfId="14764"/>
    <cellStyle name="Comma 18 3 6 6" xfId="18001"/>
    <cellStyle name="Comma 18 3 6 6 2" xfId="30101"/>
    <cellStyle name="Comma 18 3 6 6 3" xfId="21653"/>
    <cellStyle name="Comma 18 3 6 7" xfId="30102"/>
    <cellStyle name="Comma 18 3 6 8" xfId="30103"/>
    <cellStyle name="Comma 18 3 7" xfId="30104"/>
    <cellStyle name="Comma 18 3 7 2" xfId="30105"/>
    <cellStyle name="Comma 18 3 7 2 2" xfId="30106"/>
    <cellStyle name="Comma 18 3 7 2 2 2" xfId="30108"/>
    <cellStyle name="Comma 18 3 7 2 2 3" xfId="30110"/>
    <cellStyle name="Comma 18 3 7 2 3" xfId="30111"/>
    <cellStyle name="Comma 18 3 7 2 3 2" xfId="30113"/>
    <cellStyle name="Comma 18 3 7 2 3 3" xfId="30114"/>
    <cellStyle name="Comma 18 3 7 2 4" xfId="30115"/>
    <cellStyle name="Comma 18 3 7 2 4 2" xfId="30116"/>
    <cellStyle name="Comma 18 3 7 2 4 3" xfId="30117"/>
    <cellStyle name="Comma 18 3 7 2 5" xfId="30118"/>
    <cellStyle name="Comma 18 3 7 2 5 2" xfId="30119"/>
    <cellStyle name="Comma 18 3 7 2 5 3" xfId="30120"/>
    <cellStyle name="Comma 18 3 7 2 6" xfId="30121"/>
    <cellStyle name="Comma 18 3 7 2 7" xfId="30122"/>
    <cellStyle name="Comma 18 3 7 3" xfId="18012"/>
    <cellStyle name="Comma 18 3 7 3 2" xfId="18017"/>
    <cellStyle name="Comma 18 3 7 3 3" xfId="14784"/>
    <cellStyle name="Comma 18 3 7 4" xfId="18030"/>
    <cellStyle name="Comma 18 3 7 4 2" xfId="18035"/>
    <cellStyle name="Comma 18 3 7 4 3" xfId="14812"/>
    <cellStyle name="Comma 18 3 7 5" xfId="18038"/>
    <cellStyle name="Comma 18 3 7 5 2" xfId="17941"/>
    <cellStyle name="Comma 18 3 7 5 3" xfId="14813"/>
    <cellStyle name="Comma 18 3 7 6" xfId="18041"/>
    <cellStyle name="Comma 18 3 7 6 2" xfId="30123"/>
    <cellStyle name="Comma 18 3 7 6 3" xfId="21666"/>
    <cellStyle name="Comma 18 3 7 7" xfId="30124"/>
    <cellStyle name="Comma 18 3 7 8" xfId="30125"/>
    <cellStyle name="Comma 18 3 8" xfId="30126"/>
    <cellStyle name="Comma 18 3 8 2" xfId="30127"/>
    <cellStyle name="Comma 18 3 8 2 2" xfId="30128"/>
    <cellStyle name="Comma 18 3 8 2 2 2" xfId="30129"/>
    <cellStyle name="Comma 18 3 8 2 2 3" xfId="30130"/>
    <cellStyle name="Comma 18 3 8 2 3" xfId="30131"/>
    <cellStyle name="Comma 18 3 8 2 3 2" xfId="21245"/>
    <cellStyle name="Comma 18 3 8 2 3 3" xfId="30132"/>
    <cellStyle name="Comma 18 3 8 2 4" xfId="30133"/>
    <cellStyle name="Comma 18 3 8 2 4 2" xfId="30135"/>
    <cellStyle name="Comma 18 3 8 2 4 3" xfId="30136"/>
    <cellStyle name="Comma 18 3 8 2 5" xfId="30139"/>
    <cellStyle name="Comma 18 3 8 2 5 2" xfId="30140"/>
    <cellStyle name="Comma 18 3 8 2 5 3" xfId="30141"/>
    <cellStyle name="Comma 18 3 8 2 6" xfId="30142"/>
    <cellStyle name="Comma 18 3 8 2 7" xfId="30143"/>
    <cellStyle name="Comma 18 3 8 3" xfId="18049"/>
    <cellStyle name="Comma 18 3 8 3 2" xfId="18052"/>
    <cellStyle name="Comma 18 3 8 3 3" xfId="14824"/>
    <cellStyle name="Comma 18 3 8 4" xfId="18055"/>
    <cellStyle name="Comma 18 3 8 4 2" xfId="18058"/>
    <cellStyle name="Comma 18 3 8 4 3" xfId="14853"/>
    <cellStyle name="Comma 18 3 8 5" xfId="18061"/>
    <cellStyle name="Comma 18 3 8 5 2" xfId="10607"/>
    <cellStyle name="Comma 18 3 8 5 3" xfId="10626"/>
    <cellStyle name="Comma 18 3 8 6" xfId="2763"/>
    <cellStyle name="Comma 18 3 8 6 2" xfId="5765"/>
    <cellStyle name="Comma 18 3 8 6 3" xfId="5769"/>
    <cellStyle name="Comma 18 3 8 7" xfId="5554"/>
    <cellStyle name="Comma 18 3 8 8" xfId="5570"/>
    <cellStyle name="Comma 18 3 9" xfId="30144"/>
    <cellStyle name="Comma 18 3 9 2" xfId="30145"/>
    <cellStyle name="Comma 18 3 9 2 2" xfId="30147"/>
    <cellStyle name="Comma 18 3 9 2 2 2" xfId="30149"/>
    <cellStyle name="Comma 18 3 9 2 2 3" xfId="30150"/>
    <cellStyle name="Comma 18 3 9 2 3" xfId="30151"/>
    <cellStyle name="Comma 18 3 9 2 3 2" xfId="30153"/>
    <cellStyle name="Comma 18 3 9 2 3 3" xfId="30154"/>
    <cellStyle name="Comma 18 3 9 2 4" xfId="30155"/>
    <cellStyle name="Comma 18 3 9 2 4 2" xfId="30159"/>
    <cellStyle name="Comma 18 3 9 2 4 3" xfId="30162"/>
    <cellStyle name="Comma 18 3 9 2 5" xfId="30164"/>
    <cellStyle name="Comma 18 3 9 2 5 2" xfId="30167"/>
    <cellStyle name="Comma 18 3 9 2 5 3" xfId="30169"/>
    <cellStyle name="Comma 18 3 9 2 6" xfId="30171"/>
    <cellStyle name="Comma 18 3 9 2 7" xfId="30174"/>
    <cellStyle name="Comma 18 3 9 3" xfId="18109"/>
    <cellStyle name="Comma 18 3 9 3 2" xfId="18114"/>
    <cellStyle name="Comma 18 3 9 3 3" xfId="14869"/>
    <cellStyle name="Comma 18 3 9 4" xfId="18121"/>
    <cellStyle name="Comma 18 3 9 4 2" xfId="18126"/>
    <cellStyle name="Comma 18 3 9 4 3" xfId="14905"/>
    <cellStyle name="Comma 18 3 9 5" xfId="18131"/>
    <cellStyle name="Comma 18 3 9 5 2" xfId="18136"/>
    <cellStyle name="Comma 18 3 9 5 3" xfId="14916"/>
    <cellStyle name="Comma 18 3 9 6" xfId="18145"/>
    <cellStyle name="Comma 18 3 9 6 2" xfId="29006"/>
    <cellStyle name="Comma 18 3 9 6 3" xfId="21675"/>
    <cellStyle name="Comma 18 3 9 7" xfId="30176"/>
    <cellStyle name="Comma 18 3 9 8" xfId="30179"/>
    <cellStyle name="Comma 18 4" xfId="30181"/>
    <cellStyle name="Comma 18 4 10" xfId="30185"/>
    <cellStyle name="Comma 18 4 11" xfId="30187"/>
    <cellStyle name="Comma 18 4 2" xfId="30188"/>
    <cellStyle name="Comma 18 4 2 2" xfId="30190"/>
    <cellStyle name="Comma 18 4 2 2 2" xfId="30193"/>
    <cellStyle name="Comma 18 4 2 2 3" xfId="30195"/>
    <cellStyle name="Comma 18 4 2 3" xfId="18644"/>
    <cellStyle name="Comma 18 4 2 3 2" xfId="18648"/>
    <cellStyle name="Comma 18 4 2 3 3" xfId="30197"/>
    <cellStyle name="Comma 18 4 2 4" xfId="18652"/>
    <cellStyle name="Comma 18 4 2 4 2" xfId="18655"/>
    <cellStyle name="Comma 18 4 2 4 3" xfId="30198"/>
    <cellStyle name="Comma 18 4 2 5" xfId="18659"/>
    <cellStyle name="Comma 18 4 2 5 2" xfId="18743"/>
    <cellStyle name="Comma 18 4 2 5 3" xfId="18751"/>
    <cellStyle name="Comma 18 4 2 6" xfId="30199"/>
    <cellStyle name="Comma 18 4 2 7" xfId="30200"/>
    <cellStyle name="Comma 18 4 2 8" xfId="30201"/>
    <cellStyle name="Comma 18 4 3" xfId="30202"/>
    <cellStyle name="Comma 18 4 3 2" xfId="30204"/>
    <cellStyle name="Comma 18 4 3 3" xfId="18672"/>
    <cellStyle name="Comma 18 4 4" xfId="30205"/>
    <cellStyle name="Comma 18 4 4 2" xfId="30208"/>
    <cellStyle name="Comma 18 4 4 3" xfId="18698"/>
    <cellStyle name="Comma 18 4 5" xfId="30209"/>
    <cellStyle name="Comma 18 4 5 2" xfId="30210"/>
    <cellStyle name="Comma 18 4 5 3" xfId="5608"/>
    <cellStyle name="Comma 18 4 6" xfId="30211"/>
    <cellStyle name="Comma 18 4 6 2" xfId="30212"/>
    <cellStyle name="Comma 18 4 6 3" xfId="15845"/>
    <cellStyle name="Comma 18 4 7" xfId="30214"/>
    <cellStyle name="Comma 18 4 8" xfId="30215"/>
    <cellStyle name="Comma 18 4 9" xfId="30216"/>
    <cellStyle name="Comma 18 5" xfId="30217"/>
    <cellStyle name="Comma 18 5 2" xfId="15896"/>
    <cellStyle name="Comma 18 5 2 2" xfId="30222"/>
    <cellStyle name="Comma 18 5 2 2 2" xfId="27197"/>
    <cellStyle name="Comma 18 5 2 2 3" xfId="27200"/>
    <cellStyle name="Comma 18 5 2 3" xfId="30225"/>
    <cellStyle name="Comma 18 5 2 3 2" xfId="27210"/>
    <cellStyle name="Comma 18 5 2 3 3" xfId="30227"/>
    <cellStyle name="Comma 18 5 2 4" xfId="30228"/>
    <cellStyle name="Comma 18 5 2 4 2" xfId="30229"/>
    <cellStyle name="Comma 18 5 2 4 3" xfId="30230"/>
    <cellStyle name="Comma 18 5 2 5" xfId="24169"/>
    <cellStyle name="Comma 18 5 2 5 2" xfId="24171"/>
    <cellStyle name="Comma 18 5 2 5 3" xfId="22772"/>
    <cellStyle name="Comma 18 5 2 6" xfId="24173"/>
    <cellStyle name="Comma 18 5 2 7" xfId="24175"/>
    <cellStyle name="Comma 18 5 3" xfId="30231"/>
    <cellStyle name="Comma 18 5 3 2" xfId="30235"/>
    <cellStyle name="Comma 18 5 3 3" xfId="30237"/>
    <cellStyle name="Comma 18 5 4" xfId="30238"/>
    <cellStyle name="Comma 18 5 4 2" xfId="30244"/>
    <cellStyle name="Comma 18 5 4 3" xfId="30246"/>
    <cellStyle name="Comma 18 5 5" xfId="30247"/>
    <cellStyle name="Comma 18 5 5 2" xfId="30251"/>
    <cellStyle name="Comma 18 5 5 3" xfId="30256"/>
    <cellStyle name="Comma 18 5 6" xfId="24239"/>
    <cellStyle name="Comma 18 5 6 2" xfId="30260"/>
    <cellStyle name="Comma 18 5 6 3" xfId="30266"/>
    <cellStyle name="Comma 18 5 7" xfId="22846"/>
    <cellStyle name="Comma 18 5 8" xfId="30268"/>
    <cellStyle name="Comma 18 5 9" xfId="30271"/>
    <cellStyle name="Comma 18 6" xfId="30273"/>
    <cellStyle name="Comma 18 6 2" xfId="30275"/>
    <cellStyle name="Comma 18 6 2 2" xfId="30278"/>
    <cellStyle name="Comma 18 6 2 2 2" xfId="30282"/>
    <cellStyle name="Comma 18 6 2 2 3" xfId="30287"/>
    <cellStyle name="Comma 18 6 2 3" xfId="30291"/>
    <cellStyle name="Comma 18 6 2 3 2" xfId="30292"/>
    <cellStyle name="Comma 18 6 2 3 3" xfId="4706"/>
    <cellStyle name="Comma 18 6 2 4" xfId="30295"/>
    <cellStyle name="Comma 18 6 2 4 2" xfId="30296"/>
    <cellStyle name="Comma 18 6 2 4 3" xfId="30298"/>
    <cellStyle name="Comma 18 6 2 5" xfId="13472"/>
    <cellStyle name="Comma 18 6 2 5 2" xfId="24469"/>
    <cellStyle name="Comma 18 6 2 5 3" xfId="30300"/>
    <cellStyle name="Comma 18 6 2 6" xfId="24472"/>
    <cellStyle name="Comma 18 6 2 7" xfId="30302"/>
    <cellStyle name="Comma 18 6 3" xfId="30303"/>
    <cellStyle name="Comma 18 6 3 2" xfId="30305"/>
    <cellStyle name="Comma 18 6 3 3" xfId="30306"/>
    <cellStyle name="Comma 18 6 4" xfId="30307"/>
    <cellStyle name="Comma 18 6 4 2" xfId="30309"/>
    <cellStyle name="Comma 18 6 4 3" xfId="30310"/>
    <cellStyle name="Comma 18 6 5" xfId="30311"/>
    <cellStyle name="Comma 18 6 5 2" xfId="30314"/>
    <cellStyle name="Comma 18 6 5 3" xfId="30318"/>
    <cellStyle name="Comma 18 6 6" xfId="30319"/>
    <cellStyle name="Comma 18 6 6 2" xfId="30321"/>
    <cellStyle name="Comma 18 6 6 3" xfId="30325"/>
    <cellStyle name="Comma 18 6 7" xfId="30327"/>
    <cellStyle name="Comma 18 6 8" xfId="30328"/>
    <cellStyle name="Comma 18 6 9" xfId="30330"/>
    <cellStyle name="Comma 18 7" xfId="30331"/>
    <cellStyle name="Comma 18 7 2" xfId="30333"/>
    <cellStyle name="Comma 18 7 2 2" xfId="9811"/>
    <cellStyle name="Comma 18 7 2 2 2" xfId="20246"/>
    <cellStyle name="Comma 18 7 2 2 3" xfId="20329"/>
    <cellStyle name="Comma 18 7 2 3" xfId="30334"/>
    <cellStyle name="Comma 18 7 2 3 2" xfId="20585"/>
    <cellStyle name="Comma 18 7 2 3 3" xfId="20621"/>
    <cellStyle name="Comma 18 7 2 4" xfId="30335"/>
    <cellStyle name="Comma 18 7 2 4 2" xfId="30336"/>
    <cellStyle name="Comma 18 7 2 4 3" xfId="30337"/>
    <cellStyle name="Comma 18 7 2 5" xfId="30339"/>
    <cellStyle name="Comma 18 7 2 5 2" xfId="30341"/>
    <cellStyle name="Comma 18 7 2 5 3" xfId="30342"/>
    <cellStyle name="Comma 18 7 2 6" xfId="30343"/>
    <cellStyle name="Comma 18 7 2 7" xfId="30344"/>
    <cellStyle name="Comma 18 7 3" xfId="30345"/>
    <cellStyle name="Comma 18 7 3 2" xfId="9829"/>
    <cellStyle name="Comma 18 7 3 3" xfId="30346"/>
    <cellStyle name="Comma 18 7 4" xfId="30347"/>
    <cellStyle name="Comma 18 7 4 2" xfId="7432"/>
    <cellStyle name="Comma 18 7 4 3" xfId="30348"/>
    <cellStyle name="Comma 18 7 5" xfId="30349"/>
    <cellStyle name="Comma 18 7 5 2" xfId="9850"/>
    <cellStyle name="Comma 18 7 5 3" xfId="30353"/>
    <cellStyle name="Comma 18 7 6" xfId="30354"/>
    <cellStyle name="Comma 18 7 6 2" xfId="9862"/>
    <cellStyle name="Comma 18 7 6 3" xfId="21267"/>
    <cellStyle name="Comma 18 7 7" xfId="21278"/>
    <cellStyle name="Comma 18 7 8" xfId="30355"/>
    <cellStyle name="Comma 18 8" xfId="30356"/>
    <cellStyle name="Comma 18 8 2" xfId="5832"/>
    <cellStyle name="Comma 18 8 2 2" xfId="30358"/>
    <cellStyle name="Comma 18 8 2 2 2" xfId="30359"/>
    <cellStyle name="Comma 18 8 2 2 3" xfId="30360"/>
    <cellStyle name="Comma 18 8 2 3" xfId="30362"/>
    <cellStyle name="Comma 18 8 2 3 2" xfId="30363"/>
    <cellStyle name="Comma 18 8 2 3 3" xfId="16069"/>
    <cellStyle name="Comma 18 8 2 4" xfId="30364"/>
    <cellStyle name="Comma 18 8 2 4 2" xfId="30365"/>
    <cellStyle name="Comma 18 8 2 4 3" xfId="13297"/>
    <cellStyle name="Comma 18 8 2 5" xfId="30366"/>
    <cellStyle name="Comma 18 8 2 5 2" xfId="30367"/>
    <cellStyle name="Comma 18 8 2 5 3" xfId="16082"/>
    <cellStyle name="Comma 18 8 2 6" xfId="30368"/>
    <cellStyle name="Comma 18 8 2 7" xfId="26941"/>
    <cellStyle name="Comma 18 8 3" xfId="30369"/>
    <cellStyle name="Comma 18 8 3 2" xfId="30371"/>
    <cellStyle name="Comma 18 8 3 3" xfId="30373"/>
    <cellStyle name="Comma 18 8 4" xfId="30374"/>
    <cellStyle name="Comma 18 8 4 2" xfId="30375"/>
    <cellStyle name="Comma 18 8 4 3" xfId="30376"/>
    <cellStyle name="Comma 18 8 5" xfId="30377"/>
    <cellStyle name="Comma 18 8 5 2" xfId="30379"/>
    <cellStyle name="Comma 18 8 5 3" xfId="30383"/>
    <cellStyle name="Comma 18 8 6" xfId="30384"/>
    <cellStyle name="Comma 18 8 6 2" xfId="30385"/>
    <cellStyle name="Comma 18 8 6 3" xfId="30388"/>
    <cellStyle name="Comma 18 8 7" xfId="30389"/>
    <cellStyle name="Comma 18 8 8" xfId="30390"/>
    <cellStyle name="Comma 18 9" xfId="18409"/>
    <cellStyle name="Comma 18 9 2" xfId="18414"/>
    <cellStyle name="Comma 18 9 2 2" xfId="30392"/>
    <cellStyle name="Comma 18 9 2 2 2" xfId="30393"/>
    <cellStyle name="Comma 18 9 2 2 3" xfId="22343"/>
    <cellStyle name="Comma 18 9 2 3" xfId="30394"/>
    <cellStyle name="Comma 18 9 2 3 2" xfId="30395"/>
    <cellStyle name="Comma 18 9 2 3 3" xfId="22351"/>
    <cellStyle name="Comma 18 9 2 4" xfId="30396"/>
    <cellStyle name="Comma 18 9 2 4 2" xfId="30397"/>
    <cellStyle name="Comma 18 9 2 4 3" xfId="22354"/>
    <cellStyle name="Comma 18 9 2 5" xfId="30398"/>
    <cellStyle name="Comma 18 9 2 5 2" xfId="30399"/>
    <cellStyle name="Comma 18 9 2 5 3" xfId="30400"/>
    <cellStyle name="Comma 18 9 2 6" xfId="30401"/>
    <cellStyle name="Comma 18 9 2 7" xfId="30402"/>
    <cellStyle name="Comma 18 9 3" xfId="30403"/>
    <cellStyle name="Comma 18 9 3 2" xfId="30404"/>
    <cellStyle name="Comma 18 9 3 3" xfId="30405"/>
    <cellStyle name="Comma 18 9 4" xfId="30406"/>
    <cellStyle name="Comma 18 9 4 2" xfId="30409"/>
    <cellStyle name="Comma 18 9 4 3" xfId="30410"/>
    <cellStyle name="Comma 18 9 5" xfId="30413"/>
    <cellStyle name="Comma 18 9 5 2" xfId="30415"/>
    <cellStyle name="Comma 18 9 5 3" xfId="30420"/>
    <cellStyle name="Comma 18 9 6" xfId="19590"/>
    <cellStyle name="Comma 18 9 6 2" xfId="30423"/>
    <cellStyle name="Comma 18 9 6 3" xfId="30426"/>
    <cellStyle name="Comma 18 9 7" xfId="30427"/>
    <cellStyle name="Comma 18 9 8" xfId="30428"/>
    <cellStyle name="Comma 19" xfId="1907"/>
    <cellStyle name="Comma 19 10" xfId="30430"/>
    <cellStyle name="Comma 19 10 2" xfId="3185"/>
    <cellStyle name="Comma 19 10 2 2" xfId="3301"/>
    <cellStyle name="Comma 19 10 2 2 2" xfId="8237"/>
    <cellStyle name="Comma 19 10 2 2 3" xfId="23730"/>
    <cellStyle name="Comma 19 10 2 3" xfId="10189"/>
    <cellStyle name="Comma 19 10 2 3 2" xfId="4254"/>
    <cellStyle name="Comma 19 10 2 3 3" xfId="23831"/>
    <cellStyle name="Comma 19 10 2 4" xfId="10196"/>
    <cellStyle name="Comma 19 10 2 4 2" xfId="8319"/>
    <cellStyle name="Comma 19 10 2 4 3" xfId="23903"/>
    <cellStyle name="Comma 19 10 2 5" xfId="17422"/>
    <cellStyle name="Comma 19 10 2 5 2" xfId="8413"/>
    <cellStyle name="Comma 19 10 2 5 3" xfId="23960"/>
    <cellStyle name="Comma 19 10 2 6" xfId="17426"/>
    <cellStyle name="Comma 19 10 2 7" xfId="4870"/>
    <cellStyle name="Comma 19 10 2 8" xfId="24108"/>
    <cellStyle name="Comma 19 10 3" xfId="3247"/>
    <cellStyle name="Comma 19 10 3 2" xfId="24247"/>
    <cellStyle name="Comma 19 10 3 3" xfId="24313"/>
    <cellStyle name="Comma 19 10 4" xfId="3308"/>
    <cellStyle name="Comma 19 10 4 2" xfId="24669"/>
    <cellStyle name="Comma 19 10 4 3" xfId="24767"/>
    <cellStyle name="Comma 19 10 5" xfId="30435"/>
    <cellStyle name="Comma 19 10 5 2" xfId="30436"/>
    <cellStyle name="Comma 19 10 5 3" xfId="30437"/>
    <cellStyle name="Comma 19 10 6" xfId="30438"/>
    <cellStyle name="Comma 19 10 6 2" xfId="30439"/>
    <cellStyle name="Comma 19 10 6 3" xfId="30440"/>
    <cellStyle name="Comma 19 10 7" xfId="30441"/>
    <cellStyle name="Comma 19 10 8" xfId="30443"/>
    <cellStyle name="Comma 19 10 9" xfId="30445"/>
    <cellStyle name="Comma 19 11" xfId="30446"/>
    <cellStyle name="Comma 19 11 2" xfId="30449"/>
    <cellStyle name="Comma 19 11 2 2" xfId="10948"/>
    <cellStyle name="Comma 19 11 2 2 2" xfId="30451"/>
    <cellStyle name="Comma 19 11 2 2 3" xfId="30453"/>
    <cellStyle name="Comma 19 11 2 3" xfId="10955"/>
    <cellStyle name="Comma 19 11 2 3 2" xfId="30455"/>
    <cellStyle name="Comma 19 11 2 3 3" xfId="30457"/>
    <cellStyle name="Comma 19 11 2 4" xfId="10958"/>
    <cellStyle name="Comma 19 11 2 4 2" xfId="30459"/>
    <cellStyle name="Comma 19 11 2 4 3" xfId="26635"/>
    <cellStyle name="Comma 19 11 2 5" xfId="30461"/>
    <cellStyle name="Comma 19 11 2 5 2" xfId="30464"/>
    <cellStyle name="Comma 19 11 2 5 3" xfId="30467"/>
    <cellStyle name="Comma 19 11 2 6" xfId="23591"/>
    <cellStyle name="Comma 19 11 2 7" xfId="23597"/>
    <cellStyle name="Comma 19 11 2 8" xfId="23603"/>
    <cellStyle name="Comma 19 11 3" xfId="30470"/>
    <cellStyle name="Comma 19 11 3 2" xfId="30474"/>
    <cellStyle name="Comma 19 11 3 3" xfId="30477"/>
    <cellStyle name="Comma 19 11 4" xfId="18083"/>
    <cellStyle name="Comma 19 11 4 2" xfId="30479"/>
    <cellStyle name="Comma 19 11 4 3" xfId="30481"/>
    <cellStyle name="Comma 19 11 5" xfId="18094"/>
    <cellStyle name="Comma 19 11 5 2" xfId="30483"/>
    <cellStyle name="Comma 19 11 5 3" xfId="30485"/>
    <cellStyle name="Comma 19 11 6" xfId="30487"/>
    <cellStyle name="Comma 19 11 6 2" xfId="30489"/>
    <cellStyle name="Comma 19 11 6 3" xfId="30491"/>
    <cellStyle name="Comma 19 11 7" xfId="30493"/>
    <cellStyle name="Comma 19 11 8" xfId="30495"/>
    <cellStyle name="Comma 19 11 9" xfId="4577"/>
    <cellStyle name="Comma 19 12" xfId="30499"/>
    <cellStyle name="Comma 19 12 2" xfId="30502"/>
    <cellStyle name="Comma 19 12 2 2" xfId="11761"/>
    <cellStyle name="Comma 19 12 2 2 2" xfId="23109"/>
    <cellStyle name="Comma 19 12 2 2 3" xfId="30504"/>
    <cellStyle name="Comma 19 12 2 3" xfId="11764"/>
    <cellStyle name="Comma 19 12 2 3 2" xfId="23125"/>
    <cellStyle name="Comma 19 12 2 3 3" xfId="30506"/>
    <cellStyle name="Comma 19 12 2 4" xfId="11767"/>
    <cellStyle name="Comma 19 12 2 4 2" xfId="23134"/>
    <cellStyle name="Comma 19 12 2 4 3" xfId="30508"/>
    <cellStyle name="Comma 19 12 2 5" xfId="30511"/>
    <cellStyle name="Comma 19 12 2 5 2" xfId="30515"/>
    <cellStyle name="Comma 19 12 2 5 3" xfId="30519"/>
    <cellStyle name="Comma 19 12 2 6" xfId="23975"/>
    <cellStyle name="Comma 19 12 2 7" xfId="23983"/>
    <cellStyle name="Comma 19 12 3" xfId="18317"/>
    <cellStyle name="Comma 19 12 3 2" xfId="30524"/>
    <cellStyle name="Comma 19 12 3 3" xfId="30527"/>
    <cellStyle name="Comma 19 12 4" xfId="30529"/>
    <cellStyle name="Comma 19 12 4 2" xfId="30532"/>
    <cellStyle name="Comma 19 12 4 3" xfId="30534"/>
    <cellStyle name="Comma 19 12 5" xfId="30536"/>
    <cellStyle name="Comma 19 12 5 2" xfId="30538"/>
    <cellStyle name="Comma 19 12 5 3" xfId="30540"/>
    <cellStyle name="Comma 19 12 6" xfId="10541"/>
    <cellStyle name="Comma 19 12 6 2" xfId="30542"/>
    <cellStyle name="Comma 19 12 6 3" xfId="30544"/>
    <cellStyle name="Comma 19 12 7" xfId="8391"/>
    <cellStyle name="Comma 19 12 8" xfId="8397"/>
    <cellStyle name="Comma 19 12 9" xfId="30546"/>
    <cellStyle name="Comma 19 13" xfId="30547"/>
    <cellStyle name="Comma 19 13 2" xfId="30552"/>
    <cellStyle name="Comma 19 13 2 2" xfId="8272"/>
    <cellStyle name="Comma 19 13 2 2 2" xfId="30554"/>
    <cellStyle name="Comma 19 13 2 2 3" xfId="30556"/>
    <cellStyle name="Comma 19 13 2 3" xfId="8287"/>
    <cellStyle name="Comma 19 13 2 3 2" xfId="30560"/>
    <cellStyle name="Comma 19 13 2 3 3" xfId="30562"/>
    <cellStyle name="Comma 19 13 2 4" xfId="30564"/>
    <cellStyle name="Comma 19 13 2 4 2" xfId="30566"/>
    <cellStyle name="Comma 19 13 2 4 3" xfId="30568"/>
    <cellStyle name="Comma 19 13 2 5" xfId="30570"/>
    <cellStyle name="Comma 19 13 2 5 2" xfId="30572"/>
    <cellStyle name="Comma 19 13 2 5 3" xfId="30574"/>
    <cellStyle name="Comma 19 13 2 6" xfId="19241"/>
    <cellStyle name="Comma 19 13 2 7" xfId="30576"/>
    <cellStyle name="Comma 19 13 3" xfId="30578"/>
    <cellStyle name="Comma 19 13 3 2" xfId="8974"/>
    <cellStyle name="Comma 19 13 3 3" xfId="8982"/>
    <cellStyle name="Comma 19 13 4" xfId="4245"/>
    <cellStyle name="Comma 19 13 4 2" xfId="4257"/>
    <cellStyle name="Comma 19 13 4 3" xfId="4281"/>
    <cellStyle name="Comma 19 13 5" xfId="30580"/>
    <cellStyle name="Comma 19 13 5 2" xfId="7750"/>
    <cellStyle name="Comma 19 13 5 3" xfId="7786"/>
    <cellStyle name="Comma 19 13 6" xfId="30583"/>
    <cellStyle name="Comma 19 13 6 2" xfId="8646"/>
    <cellStyle name="Comma 19 13 6 3" xfId="7339"/>
    <cellStyle name="Comma 19 13 7" xfId="30585"/>
    <cellStyle name="Comma 19 13 8" xfId="30587"/>
    <cellStyle name="Comma 19 13 9" xfId="30590"/>
    <cellStyle name="Comma 19 14" xfId="30591"/>
    <cellStyle name="Comma 19 14 2" xfId="30596"/>
    <cellStyle name="Comma 19 14 2 2" xfId="9441"/>
    <cellStyle name="Comma 19 14 2 2 2" xfId="30599"/>
    <cellStyle name="Comma 19 14 2 2 3" xfId="30602"/>
    <cellStyle name="Comma 19 14 2 3" xfId="30604"/>
    <cellStyle name="Comma 19 14 2 3 2" xfId="30607"/>
    <cellStyle name="Comma 19 14 2 3 3" xfId="30610"/>
    <cellStyle name="Comma 19 14 2 4" xfId="17674"/>
    <cellStyle name="Comma 19 14 2 4 2" xfId="17678"/>
    <cellStyle name="Comma 19 14 2 4 3" xfId="14340"/>
    <cellStyle name="Comma 19 14 2 5" xfId="17690"/>
    <cellStyle name="Comma 19 14 2 5 2" xfId="7939"/>
    <cellStyle name="Comma 19 14 2 5 3" xfId="14374"/>
    <cellStyle name="Comma 19 14 2 6" xfId="17694"/>
    <cellStyle name="Comma 19 14 2 7" xfId="6580"/>
    <cellStyle name="Comma 19 14 3" xfId="30612"/>
    <cellStyle name="Comma 19 14 3 2" xfId="9448"/>
    <cellStyle name="Comma 19 14 3 3" xfId="30614"/>
    <cellStyle name="Comma 19 14 4" xfId="30616"/>
    <cellStyle name="Comma 19 14 4 2" xfId="9459"/>
    <cellStyle name="Comma 19 14 4 3" xfId="30618"/>
    <cellStyle name="Comma 19 14 5" xfId="30620"/>
    <cellStyle name="Comma 19 14 5 2" xfId="5100"/>
    <cellStyle name="Comma 19 14 5 3" xfId="30622"/>
    <cellStyle name="Comma 19 14 6" xfId="30624"/>
    <cellStyle name="Comma 19 14 6 2" xfId="4391"/>
    <cellStyle name="Comma 19 14 6 3" xfId="16177"/>
    <cellStyle name="Comma 19 14 7" xfId="23956"/>
    <cellStyle name="Comma 19 14 8" xfId="30626"/>
    <cellStyle name="Comma 19 15" xfId="30628"/>
    <cellStyle name="Comma 19 15 2" xfId="30634"/>
    <cellStyle name="Comma 19 15 2 2" xfId="30638"/>
    <cellStyle name="Comma 19 15 2 3" xfId="17343"/>
    <cellStyle name="Comma 19 15 3" xfId="30640"/>
    <cellStyle name="Comma 19 15 3 2" xfId="30644"/>
    <cellStyle name="Comma 19 15 3 3" xfId="30646"/>
    <cellStyle name="Comma 19 15 4" xfId="30648"/>
    <cellStyle name="Comma 19 15 4 2" xfId="30650"/>
    <cellStyle name="Comma 19 15 4 3" xfId="4442"/>
    <cellStyle name="Comma 19 15 5" xfId="30652"/>
    <cellStyle name="Comma 19 15 5 2" xfId="30654"/>
    <cellStyle name="Comma 19 15 5 3" xfId="30656"/>
    <cellStyle name="Comma 19 15 6" xfId="30658"/>
    <cellStyle name="Comma 19 15 7" xfId="23961"/>
    <cellStyle name="Comma 19 16" xfId="30660"/>
    <cellStyle name="Comma 19 17" xfId="30664"/>
    <cellStyle name="Comma 19 17 2" xfId="30670"/>
    <cellStyle name="Comma 19 17 3" xfId="30673"/>
    <cellStyle name="Comma 19 18" xfId="23045"/>
    <cellStyle name="Comma 19 18 2" xfId="28489"/>
    <cellStyle name="Comma 19 18 3" xfId="28493"/>
    <cellStyle name="Comma 19 19" xfId="30677"/>
    <cellStyle name="Comma 19 19 2" xfId="28512"/>
    <cellStyle name="Comma 19 19 3" xfId="30682"/>
    <cellStyle name="Comma 19 2" xfId="550"/>
    <cellStyle name="Comma 19 2 10" xfId="28122"/>
    <cellStyle name="Comma 19 2 10 2" xfId="30684"/>
    <cellStyle name="Comma 19 2 10 2 2" xfId="30687"/>
    <cellStyle name="Comma 19 2 10 2 2 2" xfId="30690"/>
    <cellStyle name="Comma 19 2 10 2 2 3" xfId="30692"/>
    <cellStyle name="Comma 19 2 10 2 3" xfId="3804"/>
    <cellStyle name="Comma 19 2 10 2 3 2" xfId="3825"/>
    <cellStyle name="Comma 19 2 10 2 3 3" xfId="3879"/>
    <cellStyle name="Comma 19 2 10 2 4" xfId="30694"/>
    <cellStyle name="Comma 19 2 10 2 4 2" xfId="30696"/>
    <cellStyle name="Comma 19 2 10 2 4 3" xfId="30698"/>
    <cellStyle name="Comma 19 2 10 2 5" xfId="30701"/>
    <cellStyle name="Comma 19 2 10 2 5 2" xfId="30704"/>
    <cellStyle name="Comma 19 2 10 2 5 3" xfId="30707"/>
    <cellStyle name="Comma 19 2 10 2 6" xfId="30709"/>
    <cellStyle name="Comma 19 2 10 2 7" xfId="30711"/>
    <cellStyle name="Comma 19 2 10 3" xfId="30712"/>
    <cellStyle name="Comma 19 2 10 3 2" xfId="30715"/>
    <cellStyle name="Comma 19 2 10 3 3" xfId="30718"/>
    <cellStyle name="Comma 19 2 10 4" xfId="30722"/>
    <cellStyle name="Comma 19 2 10 4 2" xfId="30725"/>
    <cellStyle name="Comma 19 2 10 4 3" xfId="30728"/>
    <cellStyle name="Comma 19 2 10 5" xfId="30730"/>
    <cellStyle name="Comma 19 2 10 5 2" xfId="30732"/>
    <cellStyle name="Comma 19 2 10 5 3" xfId="30734"/>
    <cellStyle name="Comma 19 2 10 6" xfId="21019"/>
    <cellStyle name="Comma 19 2 10 6 2" xfId="30736"/>
    <cellStyle name="Comma 19 2 10 6 3" xfId="30739"/>
    <cellStyle name="Comma 19 2 10 7" xfId="30740"/>
    <cellStyle name="Comma 19 2 10 8" xfId="30741"/>
    <cellStyle name="Comma 19 2 11" xfId="30742"/>
    <cellStyle name="Comma 19 2 11 2" xfId="18888"/>
    <cellStyle name="Comma 19 2 11 2 2" xfId="18898"/>
    <cellStyle name="Comma 19 2 11 2 2 2" xfId="18904"/>
    <cellStyle name="Comma 19 2 11 2 2 3" xfId="16442"/>
    <cellStyle name="Comma 19 2 11 2 3" xfId="18909"/>
    <cellStyle name="Comma 19 2 11 2 3 2" xfId="30744"/>
    <cellStyle name="Comma 19 2 11 2 3 3" xfId="30747"/>
    <cellStyle name="Comma 19 2 11 2 4" xfId="30749"/>
    <cellStyle name="Comma 19 2 11 2 4 2" xfId="30751"/>
    <cellStyle name="Comma 19 2 11 2 4 3" xfId="30752"/>
    <cellStyle name="Comma 19 2 11 2 5" xfId="30754"/>
    <cellStyle name="Comma 19 2 11 2 5 2" xfId="30755"/>
    <cellStyle name="Comma 19 2 11 2 5 3" xfId="30756"/>
    <cellStyle name="Comma 19 2 11 2 6" xfId="30758"/>
    <cellStyle name="Comma 19 2 11 2 7" xfId="30759"/>
    <cellStyle name="Comma 19 2 11 3" xfId="18917"/>
    <cellStyle name="Comma 19 2 11 3 2" xfId="18926"/>
    <cellStyle name="Comma 19 2 11 3 3" xfId="18939"/>
    <cellStyle name="Comma 19 2 11 4" xfId="18948"/>
    <cellStyle name="Comma 19 2 11 4 2" xfId="18953"/>
    <cellStyle name="Comma 19 2 11 4 3" xfId="18956"/>
    <cellStyle name="Comma 19 2 11 5" xfId="18966"/>
    <cellStyle name="Comma 19 2 11 5 2" xfId="18970"/>
    <cellStyle name="Comma 19 2 11 5 3" xfId="18977"/>
    <cellStyle name="Comma 19 2 11 6" xfId="18983"/>
    <cellStyle name="Comma 19 2 11 6 2" xfId="18987"/>
    <cellStyle name="Comma 19 2 11 6 3" xfId="18993"/>
    <cellStyle name="Comma 19 2 11 7" xfId="19141"/>
    <cellStyle name="Comma 19 2 11 8" xfId="19160"/>
    <cellStyle name="Comma 19 2 12" xfId="30762"/>
    <cellStyle name="Comma 19 2 12 2" xfId="19412"/>
    <cellStyle name="Comma 19 2 12 2 2" xfId="19421"/>
    <cellStyle name="Comma 19 2 12 2 2 2" xfId="30764"/>
    <cellStyle name="Comma 19 2 12 2 2 3" xfId="30766"/>
    <cellStyle name="Comma 19 2 12 2 3" xfId="11291"/>
    <cellStyle name="Comma 19 2 12 2 3 2" xfId="11304"/>
    <cellStyle name="Comma 19 2 12 2 3 3" xfId="6866"/>
    <cellStyle name="Comma 19 2 12 2 4" xfId="11310"/>
    <cellStyle name="Comma 19 2 12 2 4 2" xfId="30767"/>
    <cellStyle name="Comma 19 2 12 2 4 3" xfId="30768"/>
    <cellStyle name="Comma 19 2 12 2 5" xfId="11315"/>
    <cellStyle name="Comma 19 2 12 2 5 2" xfId="30771"/>
    <cellStyle name="Comma 19 2 12 2 5 3" xfId="30775"/>
    <cellStyle name="Comma 19 2 12 2 6" xfId="30777"/>
    <cellStyle name="Comma 19 2 12 2 7" xfId="30779"/>
    <cellStyle name="Comma 19 2 12 3" xfId="19422"/>
    <cellStyle name="Comma 19 2 12 3 2" xfId="19429"/>
    <cellStyle name="Comma 19 2 12 3 3" xfId="10242"/>
    <cellStyle name="Comma 19 2 12 4" xfId="19432"/>
    <cellStyle name="Comma 19 2 12 4 2" xfId="19439"/>
    <cellStyle name="Comma 19 2 12 4 3" xfId="11332"/>
    <cellStyle name="Comma 19 2 12 5" xfId="19440"/>
    <cellStyle name="Comma 19 2 12 5 2" xfId="19446"/>
    <cellStyle name="Comma 19 2 12 5 3" xfId="11344"/>
    <cellStyle name="Comma 19 2 12 6" xfId="19449"/>
    <cellStyle name="Comma 19 2 12 6 2" xfId="19457"/>
    <cellStyle name="Comma 19 2 12 6 3" xfId="11351"/>
    <cellStyle name="Comma 19 2 12 7" xfId="19488"/>
    <cellStyle name="Comma 19 2 12 8" xfId="19495"/>
    <cellStyle name="Comma 19 2 13" xfId="30780"/>
    <cellStyle name="Comma 19 2 13 2" xfId="30781"/>
    <cellStyle name="Comma 19 2 13 2 2" xfId="30784"/>
    <cellStyle name="Comma 19 2 13 2 3" xfId="11775"/>
    <cellStyle name="Comma 19 2 13 3" xfId="30785"/>
    <cellStyle name="Comma 19 2 13 3 2" xfId="27319"/>
    <cellStyle name="Comma 19 2 13 3 3" xfId="4546"/>
    <cellStyle name="Comma 19 2 13 4" xfId="30786"/>
    <cellStyle name="Comma 19 2 13 4 2" xfId="30788"/>
    <cellStyle name="Comma 19 2 13 4 3" xfId="5780"/>
    <cellStyle name="Comma 19 2 13 5" xfId="30789"/>
    <cellStyle name="Comma 19 2 13 5 2" xfId="30791"/>
    <cellStyle name="Comma 19 2 13 5 3" xfId="11790"/>
    <cellStyle name="Comma 19 2 13 6" xfId="23058"/>
    <cellStyle name="Comma 19 2 13 7" xfId="30792"/>
    <cellStyle name="Comma 19 2 14" xfId="30793"/>
    <cellStyle name="Comma 19 2 14 2" xfId="30794"/>
    <cellStyle name="Comma 19 2 14 3" xfId="30795"/>
    <cellStyle name="Comma 19 2 15" xfId="30796"/>
    <cellStyle name="Comma 19 2 15 2" xfId="30798"/>
    <cellStyle name="Comma 19 2 15 3" xfId="17279"/>
    <cellStyle name="Comma 19 2 16" xfId="30800"/>
    <cellStyle name="Comma 19 2 16 2" xfId="19624"/>
    <cellStyle name="Comma 19 2 16 3" xfId="5689"/>
    <cellStyle name="Comma 19 2 17" xfId="30803"/>
    <cellStyle name="Comma 19 2 17 2" xfId="20013"/>
    <cellStyle name="Comma 19 2 17 3" xfId="17292"/>
    <cellStyle name="Comma 19 2 18" xfId="30806"/>
    <cellStyle name="Comma 19 2 19" xfId="30809"/>
    <cellStyle name="Comma 19 2 2" xfId="30810"/>
    <cellStyle name="Comma 19 2 2 2" xfId="30812"/>
    <cellStyle name="Comma 19 2 2 2 2" xfId="30814"/>
    <cellStyle name="Comma 19 2 2 2 2 2" xfId="7087"/>
    <cellStyle name="Comma 19 2 2 2 2 3" xfId="7093"/>
    <cellStyle name="Comma 19 2 2 2 3" xfId="30815"/>
    <cellStyle name="Comma 19 2 2 2 3 2" xfId="7247"/>
    <cellStyle name="Comma 19 2 2 2 3 3" xfId="7250"/>
    <cellStyle name="Comma 19 2 2 2 4" xfId="9074"/>
    <cellStyle name="Comma 19 2 2 2 4 2" xfId="7372"/>
    <cellStyle name="Comma 19 2 2 2 4 3" xfId="6250"/>
    <cellStyle name="Comma 19 2 2 2 5" xfId="30816"/>
    <cellStyle name="Comma 19 2 2 2 5 2" xfId="7511"/>
    <cellStyle name="Comma 19 2 2 2 5 3" xfId="5747"/>
    <cellStyle name="Comma 19 2 2 2 6" xfId="30817"/>
    <cellStyle name="Comma 19 2 2 2 7" xfId="30818"/>
    <cellStyle name="Comma 19 2 2 2 8" xfId="30819"/>
    <cellStyle name="Comma 19 2 2 3" xfId="30820"/>
    <cellStyle name="Comma 19 2 2 3 2" xfId="30822"/>
    <cellStyle name="Comma 19 2 2 3 3" xfId="30824"/>
    <cellStyle name="Comma 19 2 2 4" xfId="30825"/>
    <cellStyle name="Comma 19 2 2 4 2" xfId="30826"/>
    <cellStyle name="Comma 19 2 2 4 3" xfId="30827"/>
    <cellStyle name="Comma 19 2 2 5" xfId="30828"/>
    <cellStyle name="Comma 19 2 2 5 2" xfId="30831"/>
    <cellStyle name="Comma 19 2 2 5 3" xfId="30832"/>
    <cellStyle name="Comma 19 2 2 6" xfId="11670"/>
    <cellStyle name="Comma 19 2 2 6 2" xfId="30833"/>
    <cellStyle name="Comma 19 2 2 6 3" xfId="30834"/>
    <cellStyle name="Comma 19 2 2 7" xfId="11675"/>
    <cellStyle name="Comma 19 2 2 8" xfId="11680"/>
    <cellStyle name="Comma 19 2 2 9" xfId="29624"/>
    <cellStyle name="Comma 19 2 20" xfId="30797"/>
    <cellStyle name="Comma 19 2 20 2" xfId="30799"/>
    <cellStyle name="Comma 19 2 20 3" xfId="17280"/>
    <cellStyle name="Comma 19 2 20 4" xfId="13624"/>
    <cellStyle name="Comma 19 2 21" xfId="30801"/>
    <cellStyle name="Comma 19 2 22" xfId="30804"/>
    <cellStyle name="Comma 19 2 23" xfId="30807"/>
    <cellStyle name="Comma 19 2 24" xfId="14796"/>
    <cellStyle name="Comma 19 2 3" xfId="30836"/>
    <cellStyle name="Comma 19 2 3 2" xfId="30839"/>
    <cellStyle name="Comma 19 2 3 2 2" xfId="30841"/>
    <cellStyle name="Comma 19 2 3 2 2 2" xfId="30842"/>
    <cellStyle name="Comma 19 2 3 2 2 3" xfId="30844"/>
    <cellStyle name="Comma 19 2 3 2 3" xfId="30845"/>
    <cellStyle name="Comma 19 2 3 2 3 2" xfId="30846"/>
    <cellStyle name="Comma 19 2 3 2 3 3" xfId="30848"/>
    <cellStyle name="Comma 19 2 3 2 4" xfId="30849"/>
    <cellStyle name="Comma 19 2 3 2 4 2" xfId="30850"/>
    <cellStyle name="Comma 19 2 3 2 4 3" xfId="30854"/>
    <cellStyle name="Comma 19 2 3 2 5" xfId="30856"/>
    <cellStyle name="Comma 19 2 3 2 5 2" xfId="12975"/>
    <cellStyle name="Comma 19 2 3 2 5 3" xfId="30857"/>
    <cellStyle name="Comma 19 2 3 2 6" xfId="30852"/>
    <cellStyle name="Comma 19 2 3 2 7" xfId="30853"/>
    <cellStyle name="Comma 19 2 3 3" xfId="22498"/>
    <cellStyle name="Comma 19 2 3 3 2" xfId="30858"/>
    <cellStyle name="Comma 19 2 3 3 3" xfId="30859"/>
    <cellStyle name="Comma 19 2 3 4" xfId="30861"/>
    <cellStyle name="Comma 19 2 3 4 2" xfId="30862"/>
    <cellStyle name="Comma 19 2 3 4 3" xfId="30863"/>
    <cellStyle name="Comma 19 2 3 5" xfId="30864"/>
    <cellStyle name="Comma 19 2 3 5 2" xfId="30865"/>
    <cellStyle name="Comma 19 2 3 5 3" xfId="30866"/>
    <cellStyle name="Comma 19 2 3 6" xfId="11735"/>
    <cellStyle name="Comma 19 2 3 6 2" xfId="26340"/>
    <cellStyle name="Comma 19 2 3 6 3" xfId="30867"/>
    <cellStyle name="Comma 19 2 3 7" xfId="11741"/>
    <cellStyle name="Comma 19 2 3 8" xfId="11746"/>
    <cellStyle name="Comma 19 2 3 9" xfId="11752"/>
    <cellStyle name="Comma 19 2 4" xfId="30870"/>
    <cellStyle name="Comma 19 2 4 2" xfId="30873"/>
    <cellStyle name="Comma 19 2 4 2 2" xfId="30874"/>
    <cellStyle name="Comma 19 2 4 2 2 2" xfId="15974"/>
    <cellStyle name="Comma 19 2 4 2 2 3" xfId="15977"/>
    <cellStyle name="Comma 19 2 4 2 3" xfId="30875"/>
    <cellStyle name="Comma 19 2 4 2 3 2" xfId="16042"/>
    <cellStyle name="Comma 19 2 4 2 3 3" xfId="16047"/>
    <cellStyle name="Comma 19 2 4 2 4" xfId="30876"/>
    <cellStyle name="Comma 19 2 4 2 4 2" xfId="13545"/>
    <cellStyle name="Comma 19 2 4 2 4 3" xfId="16081"/>
    <cellStyle name="Comma 19 2 4 2 5" xfId="30877"/>
    <cellStyle name="Comma 19 2 4 2 5 2" xfId="16117"/>
    <cellStyle name="Comma 19 2 4 2 5 3" xfId="16128"/>
    <cellStyle name="Comma 19 2 4 2 6" xfId="16661"/>
    <cellStyle name="Comma 19 2 4 2 7" xfId="30879"/>
    <cellStyle name="Comma 19 2 4 3" xfId="30883"/>
    <cellStyle name="Comma 19 2 4 3 2" xfId="30884"/>
    <cellStyle name="Comma 19 2 4 3 3" xfId="30885"/>
    <cellStyle name="Comma 19 2 4 4" xfId="30886"/>
    <cellStyle name="Comma 19 2 4 4 2" xfId="30887"/>
    <cellStyle name="Comma 19 2 4 4 3" xfId="30888"/>
    <cellStyle name="Comma 19 2 4 5" xfId="30889"/>
    <cellStyle name="Comma 19 2 4 5 2" xfId="30890"/>
    <cellStyle name="Comma 19 2 4 5 3" xfId="30891"/>
    <cellStyle name="Comma 19 2 4 6" xfId="11803"/>
    <cellStyle name="Comma 19 2 4 6 2" xfId="30892"/>
    <cellStyle name="Comma 19 2 4 6 3" xfId="30894"/>
    <cellStyle name="Comma 19 2 4 7" xfId="11811"/>
    <cellStyle name="Comma 19 2 4 8" xfId="26345"/>
    <cellStyle name="Comma 19 2 4 9" xfId="30899"/>
    <cellStyle name="Comma 19 2 5" xfId="30901"/>
    <cellStyle name="Comma 19 2 5 2" xfId="30904"/>
    <cellStyle name="Comma 19 2 5 2 2" xfId="5145"/>
    <cellStyle name="Comma 19 2 5 2 2 2" xfId="30905"/>
    <cellStyle name="Comma 19 2 5 2 2 3" xfId="30907"/>
    <cellStyle name="Comma 19 2 5 2 3" xfId="30908"/>
    <cellStyle name="Comma 19 2 5 2 3 2" xfId="30909"/>
    <cellStyle name="Comma 19 2 5 2 3 3" xfId="30911"/>
    <cellStyle name="Comma 19 2 5 2 4" xfId="30912"/>
    <cellStyle name="Comma 19 2 5 2 4 2" xfId="30913"/>
    <cellStyle name="Comma 19 2 5 2 4 3" xfId="30914"/>
    <cellStyle name="Comma 19 2 5 2 5" xfId="30915"/>
    <cellStyle name="Comma 19 2 5 2 5 2" xfId="30917"/>
    <cellStyle name="Comma 19 2 5 2 5 3" xfId="30431"/>
    <cellStyle name="Comma 19 2 5 2 6" xfId="30918"/>
    <cellStyle name="Comma 19 2 5 2 7" xfId="30919"/>
    <cellStyle name="Comma 19 2 5 3" xfId="30920"/>
    <cellStyle name="Comma 19 2 5 3 2" xfId="30921"/>
    <cellStyle name="Comma 19 2 5 3 3" xfId="30922"/>
    <cellStyle name="Comma 19 2 5 4" xfId="18356"/>
    <cellStyle name="Comma 19 2 5 4 2" xfId="30923"/>
    <cellStyle name="Comma 19 2 5 4 3" xfId="30924"/>
    <cellStyle name="Comma 19 2 5 5" xfId="30925"/>
    <cellStyle name="Comma 19 2 5 5 2" xfId="30926"/>
    <cellStyle name="Comma 19 2 5 5 3" xfId="30927"/>
    <cellStyle name="Comma 19 2 5 6" xfId="27493"/>
    <cellStyle name="Comma 19 2 5 6 2" xfId="27495"/>
    <cellStyle name="Comma 19 2 5 6 3" xfId="27497"/>
    <cellStyle name="Comma 19 2 5 7" xfId="11857"/>
    <cellStyle name="Comma 19 2 5 8" xfId="27503"/>
    <cellStyle name="Comma 19 2 6" xfId="30929"/>
    <cellStyle name="Comma 19 2 6 2" xfId="30931"/>
    <cellStyle name="Comma 19 2 6 2 2" xfId="30933"/>
    <cellStyle name="Comma 19 2 6 2 2 2" xfId="30936"/>
    <cellStyle name="Comma 19 2 6 2 2 3" xfId="30939"/>
    <cellStyle name="Comma 19 2 6 2 3" xfId="30941"/>
    <cellStyle name="Comma 19 2 6 2 3 2" xfId="30945"/>
    <cellStyle name="Comma 19 2 6 2 3 3" xfId="16265"/>
    <cellStyle name="Comma 19 2 6 2 4" xfId="30946"/>
    <cellStyle name="Comma 19 2 6 2 4 2" xfId="30948"/>
    <cellStyle name="Comma 19 2 6 2 4 3" xfId="30951"/>
    <cellStyle name="Comma 19 2 6 2 5" xfId="30952"/>
    <cellStyle name="Comma 19 2 6 2 5 2" xfId="30954"/>
    <cellStyle name="Comma 19 2 6 2 5 3" xfId="30957"/>
    <cellStyle name="Comma 19 2 6 2 6" xfId="30958"/>
    <cellStyle name="Comma 19 2 6 2 7" xfId="30959"/>
    <cellStyle name="Comma 19 2 6 3" xfId="30960"/>
    <cellStyle name="Comma 19 2 6 3 2" xfId="30962"/>
    <cellStyle name="Comma 19 2 6 3 3" xfId="30963"/>
    <cellStyle name="Comma 19 2 6 4" xfId="30964"/>
    <cellStyle name="Comma 19 2 6 4 2" xfId="30965"/>
    <cellStyle name="Comma 19 2 6 4 3" xfId="30966"/>
    <cellStyle name="Comma 19 2 6 5" xfId="30967"/>
    <cellStyle name="Comma 19 2 6 5 2" xfId="3422"/>
    <cellStyle name="Comma 19 2 6 5 3" xfId="3441"/>
    <cellStyle name="Comma 19 2 6 6" xfId="27510"/>
    <cellStyle name="Comma 19 2 6 6 2" xfId="30969"/>
    <cellStyle name="Comma 19 2 6 6 3" xfId="30970"/>
    <cellStyle name="Comma 19 2 6 7" xfId="27513"/>
    <cellStyle name="Comma 19 2 6 8" xfId="30971"/>
    <cellStyle name="Comma 19 2 7" xfId="30973"/>
    <cellStyle name="Comma 19 2 7 2" xfId="30974"/>
    <cellStyle name="Comma 19 2 7 2 2" xfId="25269"/>
    <cellStyle name="Comma 19 2 7 2 2 2" xfId="30975"/>
    <cellStyle name="Comma 19 2 7 2 2 3" xfId="30978"/>
    <cellStyle name="Comma 19 2 7 2 3" xfId="30979"/>
    <cellStyle name="Comma 19 2 7 2 3 2" xfId="30982"/>
    <cellStyle name="Comma 19 2 7 2 3 3" xfId="30985"/>
    <cellStyle name="Comma 19 2 7 2 4" xfId="30986"/>
    <cellStyle name="Comma 19 2 7 2 4 2" xfId="30989"/>
    <cellStyle name="Comma 19 2 7 2 4 3" xfId="30990"/>
    <cellStyle name="Comma 19 2 7 2 5" xfId="30991"/>
    <cellStyle name="Comma 19 2 7 2 5 2" xfId="30992"/>
    <cellStyle name="Comma 19 2 7 2 5 3" xfId="30993"/>
    <cellStyle name="Comma 19 2 7 2 6" xfId="30994"/>
    <cellStyle name="Comma 19 2 7 2 7" xfId="30995"/>
    <cellStyle name="Comma 19 2 7 3" xfId="30996"/>
    <cellStyle name="Comma 19 2 7 3 2" xfId="25294"/>
    <cellStyle name="Comma 19 2 7 3 3" xfId="30997"/>
    <cellStyle name="Comma 19 2 7 4" xfId="31000"/>
    <cellStyle name="Comma 19 2 7 4 2" xfId="25309"/>
    <cellStyle name="Comma 19 2 7 4 3" xfId="31001"/>
    <cellStyle name="Comma 19 2 7 5" xfId="31004"/>
    <cellStyle name="Comma 19 2 7 5 2" xfId="4682"/>
    <cellStyle name="Comma 19 2 7 5 3" xfId="31006"/>
    <cellStyle name="Comma 19 2 7 6" xfId="27516"/>
    <cellStyle name="Comma 19 2 7 6 2" xfId="25332"/>
    <cellStyle name="Comma 19 2 7 6 3" xfId="31009"/>
    <cellStyle name="Comma 19 2 7 7" xfId="27519"/>
    <cellStyle name="Comma 19 2 7 8" xfId="31012"/>
    <cellStyle name="Comma 19 2 8" xfId="31013"/>
    <cellStyle name="Comma 19 2 8 2" xfId="31014"/>
    <cellStyle name="Comma 19 2 8 2 2" xfId="31015"/>
    <cellStyle name="Comma 19 2 8 2 2 2" xfId="31017"/>
    <cellStyle name="Comma 19 2 8 2 2 3" xfId="31020"/>
    <cellStyle name="Comma 19 2 8 2 3" xfId="31021"/>
    <cellStyle name="Comma 19 2 8 2 3 2" xfId="31022"/>
    <cellStyle name="Comma 19 2 8 2 3 3" xfId="31024"/>
    <cellStyle name="Comma 19 2 8 2 4" xfId="31025"/>
    <cellStyle name="Comma 19 2 8 2 4 2" xfId="31026"/>
    <cellStyle name="Comma 19 2 8 2 4 3" xfId="31028"/>
    <cellStyle name="Comma 19 2 8 2 5" xfId="31029"/>
    <cellStyle name="Comma 19 2 8 2 5 2" xfId="14202"/>
    <cellStyle name="Comma 19 2 8 2 5 3" xfId="14212"/>
    <cellStyle name="Comma 19 2 8 2 6" xfId="31030"/>
    <cellStyle name="Comma 19 2 8 2 7" xfId="31031"/>
    <cellStyle name="Comma 19 2 8 3" xfId="31032"/>
    <cellStyle name="Comma 19 2 8 3 2" xfId="31033"/>
    <cellStyle name="Comma 19 2 8 3 3" xfId="31034"/>
    <cellStyle name="Comma 19 2 8 4" xfId="31035"/>
    <cellStyle name="Comma 19 2 8 4 2" xfId="31036"/>
    <cellStyle name="Comma 19 2 8 4 3" xfId="31037"/>
    <cellStyle name="Comma 19 2 8 5" xfId="31038"/>
    <cellStyle name="Comma 19 2 8 5 2" xfId="31040"/>
    <cellStyle name="Comma 19 2 8 5 3" xfId="31041"/>
    <cellStyle name="Comma 19 2 8 6" xfId="27522"/>
    <cellStyle name="Comma 19 2 8 6 2" xfId="26740"/>
    <cellStyle name="Comma 19 2 8 6 3" xfId="26742"/>
    <cellStyle name="Comma 19 2 8 7" xfId="27525"/>
    <cellStyle name="Comma 19 2 8 8" xfId="31042"/>
    <cellStyle name="Comma 19 2 9" xfId="31043"/>
    <cellStyle name="Comma 19 2 9 2" xfId="31044"/>
    <cellStyle name="Comma 19 2 9 2 2" xfId="31045"/>
    <cellStyle name="Comma 19 2 9 2 2 2" xfId="31046"/>
    <cellStyle name="Comma 19 2 9 2 2 3" xfId="31048"/>
    <cellStyle name="Comma 19 2 9 2 3" xfId="31050"/>
    <cellStyle name="Comma 19 2 9 2 3 2" xfId="31051"/>
    <cellStyle name="Comma 19 2 9 2 3 3" xfId="31053"/>
    <cellStyle name="Comma 19 2 9 2 4" xfId="31055"/>
    <cellStyle name="Comma 19 2 9 2 4 2" xfId="31056"/>
    <cellStyle name="Comma 19 2 9 2 4 3" xfId="31057"/>
    <cellStyle name="Comma 19 2 9 2 5" xfId="31059"/>
    <cellStyle name="Comma 19 2 9 2 5 2" xfId="31063"/>
    <cellStyle name="Comma 19 2 9 2 5 3" xfId="31066"/>
    <cellStyle name="Comma 19 2 9 2 6" xfId="31067"/>
    <cellStyle name="Comma 19 2 9 2 7" xfId="31068"/>
    <cellStyle name="Comma 19 2 9 3" xfId="31071"/>
    <cellStyle name="Comma 19 2 9 3 2" xfId="31072"/>
    <cellStyle name="Comma 19 2 9 3 3" xfId="31074"/>
    <cellStyle name="Comma 19 2 9 4" xfId="27171"/>
    <cellStyle name="Comma 19 2 9 4 2" xfId="31075"/>
    <cellStyle name="Comma 19 2 9 4 3" xfId="31077"/>
    <cellStyle name="Comma 19 2 9 5" xfId="31078"/>
    <cellStyle name="Comma 19 2 9 5 2" xfId="31080"/>
    <cellStyle name="Comma 19 2 9 5 3" xfId="31082"/>
    <cellStyle name="Comma 19 2 9 6" xfId="27532"/>
    <cellStyle name="Comma 19 2 9 6 2" xfId="26825"/>
    <cellStyle name="Comma 19 2 9 6 3" xfId="26827"/>
    <cellStyle name="Comma 19 2 9 7" xfId="14176"/>
    <cellStyle name="Comma 19 2 9 8" xfId="31083"/>
    <cellStyle name="Comma 19 20" xfId="30629"/>
    <cellStyle name="Comma 19 20 2" xfId="30635"/>
    <cellStyle name="Comma 19 20 3" xfId="30641"/>
    <cellStyle name="Comma 19 21" xfId="30661"/>
    <cellStyle name="Comma 19 22" xfId="30665"/>
    <cellStyle name="Comma 19 23" xfId="23046"/>
    <cellStyle name="Comma 19 23 2" xfId="28490"/>
    <cellStyle name="Comma 19 23 3" xfId="28494"/>
    <cellStyle name="Comma 19 23 4" xfId="28497"/>
    <cellStyle name="Comma 19 24" xfId="30678"/>
    <cellStyle name="Comma 19 25" xfId="31086"/>
    <cellStyle name="Comma 19 26" xfId="14791"/>
    <cellStyle name="Comma 19 3" xfId="566"/>
    <cellStyle name="Comma 19 3 10" xfId="31090"/>
    <cellStyle name="Comma 19 3 10 2" xfId="9546"/>
    <cellStyle name="Comma 19 3 10 2 2" xfId="31093"/>
    <cellStyle name="Comma 19 3 10 2 2 2" xfId="31094"/>
    <cellStyle name="Comma 19 3 10 2 2 3" xfId="31095"/>
    <cellStyle name="Comma 19 3 10 2 3" xfId="31098"/>
    <cellStyle name="Comma 19 3 10 2 3 2" xfId="31099"/>
    <cellStyle name="Comma 19 3 10 2 3 3" xfId="31102"/>
    <cellStyle name="Comma 19 3 10 2 4" xfId="31107"/>
    <cellStyle name="Comma 19 3 10 2 4 2" xfId="31109"/>
    <cellStyle name="Comma 19 3 10 2 4 3" xfId="31111"/>
    <cellStyle name="Comma 19 3 10 2 5" xfId="31114"/>
    <cellStyle name="Comma 19 3 10 2 5 2" xfId="30442"/>
    <cellStyle name="Comma 19 3 10 2 5 3" xfId="30444"/>
    <cellStyle name="Comma 19 3 10 2 6" xfId="31119"/>
    <cellStyle name="Comma 19 3 10 2 7" xfId="31123"/>
    <cellStyle name="Comma 19 3 10 3" xfId="31124"/>
    <cellStyle name="Comma 19 3 10 3 2" xfId="31125"/>
    <cellStyle name="Comma 19 3 10 3 3" xfId="31126"/>
    <cellStyle name="Comma 19 3 10 4" xfId="31128"/>
    <cellStyle name="Comma 19 3 10 4 2" xfId="31129"/>
    <cellStyle name="Comma 19 3 10 4 3" xfId="31132"/>
    <cellStyle name="Comma 19 3 10 5" xfId="31134"/>
    <cellStyle name="Comma 19 3 10 5 2" xfId="31135"/>
    <cellStyle name="Comma 19 3 10 5 3" xfId="31136"/>
    <cellStyle name="Comma 19 3 10 6" xfId="21031"/>
    <cellStyle name="Comma 19 3 10 6 2" xfId="31138"/>
    <cellStyle name="Comma 19 3 10 6 3" xfId="31139"/>
    <cellStyle name="Comma 19 3 10 7" xfId="17682"/>
    <cellStyle name="Comma 19 3 10 8" xfId="31142"/>
    <cellStyle name="Comma 19 3 11" xfId="31144"/>
    <cellStyle name="Comma 19 3 11 2" xfId="28762"/>
    <cellStyle name="Comma 19 3 11 2 2" xfId="31150"/>
    <cellStyle name="Comma 19 3 11 2 2 2" xfId="31154"/>
    <cellStyle name="Comma 19 3 11 2 2 3" xfId="31157"/>
    <cellStyle name="Comma 19 3 11 2 3" xfId="31164"/>
    <cellStyle name="Comma 19 3 11 2 3 2" xfId="31167"/>
    <cellStyle name="Comma 19 3 11 2 3 3" xfId="31168"/>
    <cellStyle name="Comma 19 3 11 2 4" xfId="31175"/>
    <cellStyle name="Comma 19 3 11 2 4 2" xfId="31179"/>
    <cellStyle name="Comma 19 3 11 2 4 3" xfId="31181"/>
    <cellStyle name="Comma 19 3 11 2 5" xfId="31188"/>
    <cellStyle name="Comma 19 3 11 2 5 2" xfId="31189"/>
    <cellStyle name="Comma 19 3 11 2 5 3" xfId="31190"/>
    <cellStyle name="Comma 19 3 11 2 6" xfId="31195"/>
    <cellStyle name="Comma 19 3 11 2 7" xfId="31200"/>
    <cellStyle name="Comma 19 3 11 3" xfId="31201"/>
    <cellStyle name="Comma 19 3 11 3 2" xfId="31205"/>
    <cellStyle name="Comma 19 3 11 3 3" xfId="31208"/>
    <cellStyle name="Comma 19 3 11 4" xfId="31209"/>
    <cellStyle name="Comma 19 3 11 4 2" xfId="14234"/>
    <cellStyle name="Comma 19 3 11 4 3" xfId="14283"/>
    <cellStyle name="Comma 19 3 11 5" xfId="31210"/>
    <cellStyle name="Comma 19 3 11 5 2" xfId="15178"/>
    <cellStyle name="Comma 19 3 11 5 3" xfId="15218"/>
    <cellStyle name="Comma 19 3 11 6" xfId="23490"/>
    <cellStyle name="Comma 19 3 11 6 2" xfId="31214"/>
    <cellStyle name="Comma 19 3 11 6 3" xfId="31217"/>
    <cellStyle name="Comma 19 3 11 7" xfId="14350"/>
    <cellStyle name="Comma 19 3 11 8" xfId="31220"/>
    <cellStyle name="Comma 19 3 12" xfId="31221"/>
    <cellStyle name="Comma 19 3 12 2" xfId="28799"/>
    <cellStyle name="Comma 19 3 12 2 2" xfId="31223"/>
    <cellStyle name="Comma 19 3 12 2 2 2" xfId="31224"/>
    <cellStyle name="Comma 19 3 12 2 2 3" xfId="31225"/>
    <cellStyle name="Comma 19 3 12 2 3" xfId="31226"/>
    <cellStyle name="Comma 19 3 12 2 3 2" xfId="31230"/>
    <cellStyle name="Comma 19 3 12 2 3 3" xfId="31233"/>
    <cellStyle name="Comma 19 3 12 2 4" xfId="31239"/>
    <cellStyle name="Comma 19 3 12 2 4 2" xfId="31243"/>
    <cellStyle name="Comma 19 3 12 2 4 3" xfId="31248"/>
    <cellStyle name="Comma 19 3 12 2 5" xfId="31252"/>
    <cellStyle name="Comma 19 3 12 2 5 2" xfId="15767"/>
    <cellStyle name="Comma 19 3 12 2 5 3" xfId="31255"/>
    <cellStyle name="Comma 19 3 12 2 6" xfId="31259"/>
    <cellStyle name="Comma 19 3 12 2 7" xfId="31263"/>
    <cellStyle name="Comma 19 3 12 3" xfId="31265"/>
    <cellStyle name="Comma 19 3 12 3 2" xfId="31266"/>
    <cellStyle name="Comma 19 3 12 3 3" xfId="31267"/>
    <cellStyle name="Comma 19 3 12 4" xfId="23365"/>
    <cellStyle name="Comma 19 3 12 4 2" xfId="31268"/>
    <cellStyle name="Comma 19 3 12 4 3" xfId="31269"/>
    <cellStyle name="Comma 19 3 12 5" xfId="31271"/>
    <cellStyle name="Comma 19 3 12 5 2" xfId="4080"/>
    <cellStyle name="Comma 19 3 12 5 3" xfId="31272"/>
    <cellStyle name="Comma 19 3 12 6" xfId="23526"/>
    <cellStyle name="Comma 19 3 12 6 2" xfId="31273"/>
    <cellStyle name="Comma 19 3 12 6 3" xfId="31274"/>
    <cellStyle name="Comma 19 3 12 7" xfId="14365"/>
    <cellStyle name="Comma 19 3 12 8" xfId="31277"/>
    <cellStyle name="Comma 19 3 13" xfId="31280"/>
    <cellStyle name="Comma 19 3 13 2" xfId="28853"/>
    <cellStyle name="Comma 19 3 13 2 2" xfId="31282"/>
    <cellStyle name="Comma 19 3 13 2 3" xfId="31283"/>
    <cellStyle name="Comma 19 3 13 3" xfId="23209"/>
    <cellStyle name="Comma 19 3 13 3 2" xfId="23211"/>
    <cellStyle name="Comma 19 3 13 3 3" xfId="23214"/>
    <cellStyle name="Comma 19 3 13 4" xfId="23224"/>
    <cellStyle name="Comma 19 3 13 4 2" xfId="23226"/>
    <cellStyle name="Comma 19 3 13 4 3" xfId="23228"/>
    <cellStyle name="Comma 19 3 13 5" xfId="23235"/>
    <cellStyle name="Comma 19 3 13 5 2" xfId="23237"/>
    <cellStyle name="Comma 19 3 13 5 3" xfId="23242"/>
    <cellStyle name="Comma 19 3 13 6" xfId="23250"/>
    <cellStyle name="Comma 19 3 13 7" xfId="23258"/>
    <cellStyle name="Comma 19 3 14" xfId="18661"/>
    <cellStyle name="Comma 19 3 14 2" xfId="28903"/>
    <cellStyle name="Comma 19 3 14 3" xfId="23294"/>
    <cellStyle name="Comma 19 3 15" xfId="31285"/>
    <cellStyle name="Comma 19 3 15 2" xfId="31288"/>
    <cellStyle name="Comma 19 3 15 3" xfId="17393"/>
    <cellStyle name="Comma 19 3 16" xfId="31291"/>
    <cellStyle name="Comma 19 3 16 2" xfId="31296"/>
    <cellStyle name="Comma 19 3 16 3" xfId="17401"/>
    <cellStyle name="Comma 19 3 17" xfId="31299"/>
    <cellStyle name="Comma 19 3 17 2" xfId="31302"/>
    <cellStyle name="Comma 19 3 17 3" xfId="23460"/>
    <cellStyle name="Comma 19 3 18" xfId="31305"/>
    <cellStyle name="Comma 19 3 19" xfId="31308"/>
    <cellStyle name="Comma 19 3 2" xfId="4803"/>
    <cellStyle name="Comma 19 3 2 2" xfId="6131"/>
    <cellStyle name="Comma 19 3 2 2 2" xfId="6143"/>
    <cellStyle name="Comma 19 3 2 2 2 2" xfId="5353"/>
    <cellStyle name="Comma 19 3 2 2 2 3" xfId="5889"/>
    <cellStyle name="Comma 19 3 2 2 3" xfId="6158"/>
    <cellStyle name="Comma 19 3 2 2 3 2" xfId="31309"/>
    <cellStyle name="Comma 19 3 2 2 3 3" xfId="31311"/>
    <cellStyle name="Comma 19 3 2 2 4" xfId="7228"/>
    <cellStyle name="Comma 19 3 2 2 4 2" xfId="20330"/>
    <cellStyle name="Comma 19 3 2 2 4 3" xfId="20341"/>
    <cellStyle name="Comma 19 3 2 2 5" xfId="31312"/>
    <cellStyle name="Comma 19 3 2 2 5 2" xfId="20622"/>
    <cellStyle name="Comma 19 3 2 2 5 3" xfId="11996"/>
    <cellStyle name="Comma 19 3 2 2 6" xfId="31313"/>
    <cellStyle name="Comma 19 3 2 2 7" xfId="31314"/>
    <cellStyle name="Comma 19 3 2 2 8" xfId="31315"/>
    <cellStyle name="Comma 19 3 2 3" xfId="6175"/>
    <cellStyle name="Comma 19 3 2 3 2" xfId="6807"/>
    <cellStyle name="Comma 19 3 2 3 3" xfId="6076"/>
    <cellStyle name="Comma 19 3 2 4" xfId="6189"/>
    <cellStyle name="Comma 19 3 2 4 2" xfId="7101"/>
    <cellStyle name="Comma 19 3 2 4 3" xfId="7108"/>
    <cellStyle name="Comma 19 3 2 5" xfId="6322"/>
    <cellStyle name="Comma 19 3 2 5 2" xfId="7260"/>
    <cellStyle name="Comma 19 3 2 5 3" xfId="7268"/>
    <cellStyle name="Comma 19 3 2 6" xfId="6229"/>
    <cellStyle name="Comma 19 3 2 6 2" xfId="6248"/>
    <cellStyle name="Comma 19 3 2 6 3" xfId="4901"/>
    <cellStyle name="Comma 19 3 2 7" xfId="3943"/>
    <cellStyle name="Comma 19 3 2 8" xfId="6266"/>
    <cellStyle name="Comma 19 3 2 9" xfId="7380"/>
    <cellStyle name="Comma 19 3 20" xfId="31286"/>
    <cellStyle name="Comma 19 3 20 2" xfId="31289"/>
    <cellStyle name="Comma 19 3 20 3" xfId="17394"/>
    <cellStyle name="Comma 19 3 20 4" xfId="11375"/>
    <cellStyle name="Comma 19 3 21" xfId="31292"/>
    <cellStyle name="Comma 19 3 22" xfId="31300"/>
    <cellStyle name="Comma 19 3 23" xfId="31306"/>
    <cellStyle name="Comma 19 3 24" xfId="31088"/>
    <cellStyle name="Comma 19 3 3" xfId="31316"/>
    <cellStyle name="Comma 19 3 3 2" xfId="3058"/>
    <cellStyle name="Comma 19 3 3 2 2" xfId="31318"/>
    <cellStyle name="Comma 19 3 3 2 2 2" xfId="31320"/>
    <cellStyle name="Comma 19 3 3 2 2 3" xfId="31321"/>
    <cellStyle name="Comma 19 3 3 2 3" xfId="31322"/>
    <cellStyle name="Comma 19 3 3 2 3 2" xfId="26641"/>
    <cellStyle name="Comma 19 3 3 2 3 3" xfId="26647"/>
    <cellStyle name="Comma 19 3 3 2 4" xfId="5978"/>
    <cellStyle name="Comma 19 3 3 2 4 2" xfId="30361"/>
    <cellStyle name="Comma 19 3 3 2 4 3" xfId="31324"/>
    <cellStyle name="Comma 19 3 3 2 5" xfId="16066"/>
    <cellStyle name="Comma 19 3 3 2 5 2" xfId="16070"/>
    <cellStyle name="Comma 19 3 3 2 5 3" xfId="12592"/>
    <cellStyle name="Comma 19 3 3 2 6" xfId="13547"/>
    <cellStyle name="Comma 19 3 3 2 7" xfId="16078"/>
    <cellStyle name="Comma 19 3 3 3" xfId="3115"/>
    <cellStyle name="Comma 19 3 3 3 2" xfId="31325"/>
    <cellStyle name="Comma 19 3 3 3 3" xfId="31327"/>
    <cellStyle name="Comma 19 3 3 4" xfId="31329"/>
    <cellStyle name="Comma 19 3 3 4 2" xfId="31332"/>
    <cellStyle name="Comma 19 3 3 4 3" xfId="31333"/>
    <cellStyle name="Comma 19 3 3 5" xfId="31334"/>
    <cellStyle name="Comma 19 3 3 5 2" xfId="31336"/>
    <cellStyle name="Comma 19 3 3 5 3" xfId="31338"/>
    <cellStyle name="Comma 19 3 3 6" xfId="31340"/>
    <cellStyle name="Comma 19 3 3 6 2" xfId="28162"/>
    <cellStyle name="Comma 19 3 3 6 3" xfId="28215"/>
    <cellStyle name="Comma 19 3 3 7" xfId="31342"/>
    <cellStyle name="Comma 19 3 3 8" xfId="31345"/>
    <cellStyle name="Comma 19 3 3 9" xfId="29673"/>
    <cellStyle name="Comma 19 3 4" xfId="31347"/>
    <cellStyle name="Comma 19 3 4 2" xfId="31349"/>
    <cellStyle name="Comma 19 3 4 2 2" xfId="5191"/>
    <cellStyle name="Comma 19 3 4 2 2 2" xfId="31352"/>
    <cellStyle name="Comma 19 3 4 2 2 3" xfId="31354"/>
    <cellStyle name="Comma 19 3 4 2 3" xfId="31355"/>
    <cellStyle name="Comma 19 3 4 2 3 2" xfId="31356"/>
    <cellStyle name="Comma 19 3 4 2 3 3" xfId="31357"/>
    <cellStyle name="Comma 19 3 4 2 4" xfId="22341"/>
    <cellStyle name="Comma 19 3 4 2 4 2" xfId="22344"/>
    <cellStyle name="Comma 19 3 4 2 4 3" xfId="22346"/>
    <cellStyle name="Comma 19 3 4 2 5" xfId="22348"/>
    <cellStyle name="Comma 19 3 4 2 5 2" xfId="22352"/>
    <cellStyle name="Comma 19 3 4 2 5 3" xfId="4603"/>
    <cellStyle name="Comma 19 3 4 2 6" xfId="16685"/>
    <cellStyle name="Comma 19 3 4 2 7" xfId="22356"/>
    <cellStyle name="Comma 19 3 4 3" xfId="31358"/>
    <cellStyle name="Comma 19 3 4 3 2" xfId="31360"/>
    <cellStyle name="Comma 19 3 4 3 3" xfId="31361"/>
    <cellStyle name="Comma 19 3 4 4" xfId="31362"/>
    <cellStyle name="Comma 19 3 4 4 2" xfId="5215"/>
    <cellStyle name="Comma 19 3 4 4 3" xfId="31364"/>
    <cellStyle name="Comma 19 3 4 5" xfId="31365"/>
    <cellStyle name="Comma 19 3 4 5 2" xfId="2732"/>
    <cellStyle name="Comma 19 3 4 5 3" xfId="31366"/>
    <cellStyle name="Comma 19 3 4 6" xfId="31367"/>
    <cellStyle name="Comma 19 3 4 6 2" xfId="3728"/>
    <cellStyle name="Comma 19 3 4 6 3" xfId="31369"/>
    <cellStyle name="Comma 19 3 4 7" xfId="31370"/>
    <cellStyle name="Comma 19 3 4 8" xfId="31373"/>
    <cellStyle name="Comma 19 3 4 9" xfId="31376"/>
    <cellStyle name="Comma 19 3 5" xfId="17302"/>
    <cellStyle name="Comma 19 3 5 2" xfId="31377"/>
    <cellStyle name="Comma 19 3 5 2 2" xfId="31381"/>
    <cellStyle name="Comma 19 3 5 2 2 2" xfId="2723"/>
    <cellStyle name="Comma 19 3 5 2 2 3" xfId="2793"/>
    <cellStyle name="Comma 19 3 5 2 3" xfId="31383"/>
    <cellStyle name="Comma 19 3 5 2 3 2" xfId="31384"/>
    <cellStyle name="Comma 19 3 5 2 3 3" xfId="31385"/>
    <cellStyle name="Comma 19 3 5 2 4" xfId="11095"/>
    <cellStyle name="Comma 19 3 5 2 4 2" xfId="14162"/>
    <cellStyle name="Comma 19 3 5 2 4 3" xfId="14169"/>
    <cellStyle name="Comma 19 3 5 2 5" xfId="22804"/>
    <cellStyle name="Comma 19 3 5 2 5 2" xfId="14214"/>
    <cellStyle name="Comma 19 3 5 2 5 3" xfId="14220"/>
    <cellStyle name="Comma 19 3 5 2 6" xfId="22807"/>
    <cellStyle name="Comma 19 3 5 2 7" xfId="16513"/>
    <cellStyle name="Comma 19 3 5 3" xfId="31386"/>
    <cellStyle name="Comma 19 3 5 3 2" xfId="31389"/>
    <cellStyle name="Comma 19 3 5 3 3" xfId="31391"/>
    <cellStyle name="Comma 19 3 5 4" xfId="31392"/>
    <cellStyle name="Comma 19 3 5 4 2" xfId="31393"/>
    <cellStyle name="Comma 19 3 5 4 3" xfId="31394"/>
    <cellStyle name="Comma 19 3 5 5" xfId="31395"/>
    <cellStyle name="Comma 19 3 5 5 2" xfId="31397"/>
    <cellStyle name="Comma 19 3 5 5 3" xfId="31399"/>
    <cellStyle name="Comma 19 3 5 6" xfId="27547"/>
    <cellStyle name="Comma 19 3 5 6 2" xfId="31400"/>
    <cellStyle name="Comma 19 3 5 6 3" xfId="31401"/>
    <cellStyle name="Comma 19 3 5 7" xfId="27550"/>
    <cellStyle name="Comma 19 3 5 8" xfId="31403"/>
    <cellStyle name="Comma 19 3 6" xfId="31404"/>
    <cellStyle name="Comma 19 3 6 2" xfId="31406"/>
    <cellStyle name="Comma 19 3 6 2 2" xfId="28899"/>
    <cellStyle name="Comma 19 3 6 2 2 2" xfId="31410"/>
    <cellStyle name="Comma 19 3 6 2 2 3" xfId="31412"/>
    <cellStyle name="Comma 19 3 6 2 3" xfId="28902"/>
    <cellStyle name="Comma 19 3 6 2 3 2" xfId="31415"/>
    <cellStyle name="Comma 19 3 6 2 3 3" xfId="31417"/>
    <cellStyle name="Comma 19 3 6 2 4" xfId="23293"/>
    <cellStyle name="Comma 19 3 6 2 4 2" xfId="23296"/>
    <cellStyle name="Comma 19 3 6 2 4 3" xfId="23298"/>
    <cellStyle name="Comma 19 3 6 2 5" xfId="23301"/>
    <cellStyle name="Comma 19 3 6 2 5 2" xfId="23304"/>
    <cellStyle name="Comma 19 3 6 2 5 3" xfId="23308"/>
    <cellStyle name="Comma 19 3 6 2 6" xfId="23310"/>
    <cellStyle name="Comma 19 3 6 2 7" xfId="23313"/>
    <cellStyle name="Comma 19 3 6 3" xfId="31418"/>
    <cellStyle name="Comma 19 3 6 3 2" xfId="26512"/>
    <cellStyle name="Comma 19 3 6 3 3" xfId="31287"/>
    <cellStyle name="Comma 19 3 6 4" xfId="31422"/>
    <cellStyle name="Comma 19 3 6 4 2" xfId="31424"/>
    <cellStyle name="Comma 19 3 6 4 3" xfId="31295"/>
    <cellStyle name="Comma 19 3 6 5" xfId="31425"/>
    <cellStyle name="Comma 19 3 6 5 2" xfId="31427"/>
    <cellStyle name="Comma 19 3 6 5 3" xfId="31301"/>
    <cellStyle name="Comma 19 3 6 6" xfId="27556"/>
    <cellStyle name="Comma 19 3 6 6 2" xfId="31428"/>
    <cellStyle name="Comma 19 3 6 6 3" xfId="31429"/>
    <cellStyle name="Comma 19 3 6 7" xfId="27558"/>
    <cellStyle name="Comma 19 3 6 8" xfId="31432"/>
    <cellStyle name="Comma 19 3 7" xfId="31435"/>
    <cellStyle name="Comma 19 3 7 2" xfId="8249"/>
    <cellStyle name="Comma 19 3 7 2 2" xfId="8265"/>
    <cellStyle name="Comma 19 3 7 2 2 2" xfId="8286"/>
    <cellStyle name="Comma 19 3 7 2 2 3" xfId="8300"/>
    <cellStyle name="Comma 19 3 7 2 3" xfId="8309"/>
    <cellStyle name="Comma 19 3 7 2 3 2" xfId="31437"/>
    <cellStyle name="Comma 19 3 7 2 3 3" xfId="31439"/>
    <cellStyle name="Comma 19 3 7 2 4" xfId="4255"/>
    <cellStyle name="Comma 19 3 7 2 4 2" xfId="23827"/>
    <cellStyle name="Comma 19 3 7 2 4 3" xfId="23829"/>
    <cellStyle name="Comma 19 3 7 2 5" xfId="23832"/>
    <cellStyle name="Comma 19 3 7 2 5 2" xfId="23835"/>
    <cellStyle name="Comma 19 3 7 2 5 3" xfId="12766"/>
    <cellStyle name="Comma 19 3 7 2 6" xfId="23837"/>
    <cellStyle name="Comma 19 3 7 2 7" xfId="23840"/>
    <cellStyle name="Comma 19 3 7 3" xfId="3650"/>
    <cellStyle name="Comma 19 3 7 3 2" xfId="5001"/>
    <cellStyle name="Comma 19 3 7 3 3" xfId="5022"/>
    <cellStyle name="Comma 19 3 7 4" xfId="3678"/>
    <cellStyle name="Comma 19 3 7 4 2" xfId="8388"/>
    <cellStyle name="Comma 19 3 7 4 3" xfId="8407"/>
    <cellStyle name="Comma 19 3 7 5" xfId="3698"/>
    <cellStyle name="Comma 19 3 7 5 2" xfId="8425"/>
    <cellStyle name="Comma 19 3 7 5 3" xfId="5998"/>
    <cellStyle name="Comma 19 3 7 6" xfId="8452"/>
    <cellStyle name="Comma 19 3 7 6 2" xfId="8463"/>
    <cellStyle name="Comma 19 3 7 6 3" xfId="8482"/>
    <cellStyle name="Comma 19 3 7 7" xfId="8487"/>
    <cellStyle name="Comma 19 3 7 8" xfId="8521"/>
    <cellStyle name="Comma 19 3 8" xfId="31440"/>
    <cellStyle name="Comma 19 3 8 2" xfId="8867"/>
    <cellStyle name="Comma 19 3 8 2 2" xfId="31442"/>
    <cellStyle name="Comma 19 3 8 2 2 2" xfId="31446"/>
    <cellStyle name="Comma 19 3 8 2 2 3" xfId="13770"/>
    <cellStyle name="Comma 19 3 8 2 3" xfId="31447"/>
    <cellStyle name="Comma 19 3 8 2 3 2" xfId="31449"/>
    <cellStyle name="Comma 19 3 8 2 3 3" xfId="26341"/>
    <cellStyle name="Comma 19 3 8 2 4" xfId="24315"/>
    <cellStyle name="Comma 19 3 8 2 4 2" xfId="24318"/>
    <cellStyle name="Comma 19 3 8 2 4 3" xfId="14005"/>
    <cellStyle name="Comma 19 3 8 2 5" xfId="17049"/>
    <cellStyle name="Comma 19 3 8 2 5 2" xfId="17056"/>
    <cellStyle name="Comma 19 3 8 2 5 3" xfId="13513"/>
    <cellStyle name="Comma 19 3 8 2 6" xfId="4964"/>
    <cellStyle name="Comma 19 3 8 2 7" xfId="4972"/>
    <cellStyle name="Comma 19 3 8 3" xfId="7137"/>
    <cellStyle name="Comma 19 3 8 3 2" xfId="31450"/>
    <cellStyle name="Comma 19 3 8 3 3" xfId="31451"/>
    <cellStyle name="Comma 19 3 8 4" xfId="31452"/>
    <cellStyle name="Comma 19 3 8 4 2" xfId="31453"/>
    <cellStyle name="Comma 19 3 8 4 3" xfId="31454"/>
    <cellStyle name="Comma 19 3 8 5" xfId="23406"/>
    <cellStyle name="Comma 19 3 8 5 2" xfId="31455"/>
    <cellStyle name="Comma 19 3 8 5 3" xfId="31456"/>
    <cellStyle name="Comma 19 3 8 6" xfId="27562"/>
    <cellStyle name="Comma 19 3 8 6 2" xfId="3497"/>
    <cellStyle name="Comma 19 3 8 6 3" xfId="31458"/>
    <cellStyle name="Comma 19 3 8 7" xfId="27564"/>
    <cellStyle name="Comma 19 3 8 8" xfId="31461"/>
    <cellStyle name="Comma 19 3 9" xfId="31463"/>
    <cellStyle name="Comma 19 3 9 2" xfId="31465"/>
    <cellStyle name="Comma 19 3 9 2 2" xfId="30429"/>
    <cellStyle name="Comma 19 3 9 2 2 2" xfId="31466"/>
    <cellStyle name="Comma 19 3 9 2 2 3" xfId="31467"/>
    <cellStyle name="Comma 19 3 9 2 3" xfId="31469"/>
    <cellStyle name="Comma 19 3 9 2 3 2" xfId="31470"/>
    <cellStyle name="Comma 19 3 9 2 3 3" xfId="31471"/>
    <cellStyle name="Comma 19 3 9 2 4" xfId="24770"/>
    <cellStyle name="Comma 19 3 9 2 4 2" xfId="24772"/>
    <cellStyle name="Comma 19 3 9 2 4 3" xfId="24777"/>
    <cellStyle name="Comma 19 3 9 2 5" xfId="24780"/>
    <cellStyle name="Comma 19 3 9 2 5 2" xfId="24784"/>
    <cellStyle name="Comma 19 3 9 2 5 3" xfId="8903"/>
    <cellStyle name="Comma 19 3 9 2 6" xfId="24786"/>
    <cellStyle name="Comma 19 3 9 2 7" xfId="24790"/>
    <cellStyle name="Comma 19 3 9 3" xfId="31472"/>
    <cellStyle name="Comma 19 3 9 3 2" xfId="31473"/>
    <cellStyle name="Comma 19 3 9 3 3" xfId="31475"/>
    <cellStyle name="Comma 19 3 9 4" xfId="31476"/>
    <cellStyle name="Comma 19 3 9 4 2" xfId="31477"/>
    <cellStyle name="Comma 19 3 9 4 3" xfId="31479"/>
    <cellStyle name="Comma 19 3 9 5" xfId="31480"/>
    <cellStyle name="Comma 19 3 9 5 2" xfId="31481"/>
    <cellStyle name="Comma 19 3 9 5 3" xfId="31483"/>
    <cellStyle name="Comma 19 3 9 6" xfId="31484"/>
    <cellStyle name="Comma 19 3 9 6 2" xfId="31486"/>
    <cellStyle name="Comma 19 3 9 6 3" xfId="31487"/>
    <cellStyle name="Comma 19 3 9 7" xfId="31488"/>
    <cellStyle name="Comma 19 3 9 8" xfId="31489"/>
    <cellStyle name="Comma 19 4" xfId="24365"/>
    <cellStyle name="Comma 19 4 10" xfId="21720"/>
    <cellStyle name="Comma 19 4 11" xfId="31491"/>
    <cellStyle name="Comma 19 4 2" xfId="31493"/>
    <cellStyle name="Comma 19 4 2 2" xfId="11432"/>
    <cellStyle name="Comma 19 4 2 2 2" xfId="3465"/>
    <cellStyle name="Comma 19 4 2 2 3" xfId="3485"/>
    <cellStyle name="Comma 19 4 2 3" xfId="11436"/>
    <cellStyle name="Comma 19 4 2 3 2" xfId="11440"/>
    <cellStyle name="Comma 19 4 2 3 3" xfId="11449"/>
    <cellStyle name="Comma 19 4 2 4" xfId="11482"/>
    <cellStyle name="Comma 19 4 2 4 2" xfId="3280"/>
    <cellStyle name="Comma 19 4 2 4 3" xfId="3321"/>
    <cellStyle name="Comma 19 4 2 5" xfId="5248"/>
    <cellStyle name="Comma 19 4 2 5 2" xfId="4716"/>
    <cellStyle name="Comma 19 4 2 5 3" xfId="2709"/>
    <cellStyle name="Comma 19 4 2 6" xfId="5376"/>
    <cellStyle name="Comma 19 4 2 7" xfId="5394"/>
    <cellStyle name="Comma 19 4 2 8" xfId="11519"/>
    <cellStyle name="Comma 19 4 3" xfId="31495"/>
    <cellStyle name="Comma 19 4 3 2" xfId="11822"/>
    <cellStyle name="Comma 19 4 3 3" xfId="11826"/>
    <cellStyle name="Comma 19 4 3 4" xfId="28805"/>
    <cellStyle name="Comma 19 4 4" xfId="12839"/>
    <cellStyle name="Comma 19 4 4 2" xfId="31500"/>
    <cellStyle name="Comma 19 4 4 3" xfId="28810"/>
    <cellStyle name="Comma 19 4 4 4" xfId="28813"/>
    <cellStyle name="Comma 19 4 5" xfId="12842"/>
    <cellStyle name="Comma 19 4 5 2" xfId="31502"/>
    <cellStyle name="Comma 19 4 5 3" xfId="28818"/>
    <cellStyle name="Comma 19 4 6" xfId="31504"/>
    <cellStyle name="Comma 19 4 6 2" xfId="31506"/>
    <cellStyle name="Comma 19 4 6 3" xfId="28827"/>
    <cellStyle name="Comma 19 4 7" xfId="31509"/>
    <cellStyle name="Comma 19 4 8" xfId="31511"/>
    <cellStyle name="Comma 19 4 9" xfId="3536"/>
    <cellStyle name="Comma 19 5" xfId="31514"/>
    <cellStyle name="Comma 19 5 2" xfId="31516"/>
    <cellStyle name="Comma 19 5 2 2" xfId="31518"/>
    <cellStyle name="Comma 19 5 2 2 2" xfId="22583"/>
    <cellStyle name="Comma 19 5 2 2 3" xfId="22588"/>
    <cellStyle name="Comma 19 5 2 3" xfId="31520"/>
    <cellStyle name="Comma 19 5 2 3 2" xfId="14820"/>
    <cellStyle name="Comma 19 5 2 3 3" xfId="22600"/>
    <cellStyle name="Comma 19 5 2 4" xfId="31522"/>
    <cellStyle name="Comma 19 5 2 4 2" xfId="22605"/>
    <cellStyle name="Comma 19 5 2 4 3" xfId="22608"/>
    <cellStyle name="Comma 19 5 2 5" xfId="31524"/>
    <cellStyle name="Comma 19 5 2 5 2" xfId="8156"/>
    <cellStyle name="Comma 19 5 2 5 3" xfId="22617"/>
    <cellStyle name="Comma 19 5 2 6" xfId="31526"/>
    <cellStyle name="Comma 19 5 2 7" xfId="31528"/>
    <cellStyle name="Comma 19 5 2 8" xfId="31530"/>
    <cellStyle name="Comma 19 5 3" xfId="31531"/>
    <cellStyle name="Comma 19 5 3 2" xfId="31533"/>
    <cellStyle name="Comma 19 5 3 3" xfId="31536"/>
    <cellStyle name="Comma 19 5 3 4" xfId="31539"/>
    <cellStyle name="Comma 19 5 4" xfId="31541"/>
    <cellStyle name="Comma 19 5 4 2" xfId="31544"/>
    <cellStyle name="Comma 19 5 4 3" xfId="31546"/>
    <cellStyle name="Comma 19 5 4 4" xfId="31548"/>
    <cellStyle name="Comma 19 5 5" xfId="31549"/>
    <cellStyle name="Comma 19 5 5 2" xfId="31551"/>
    <cellStyle name="Comma 19 5 5 3" xfId="31554"/>
    <cellStyle name="Comma 19 5 6" xfId="6240"/>
    <cellStyle name="Comma 19 5 6 2" xfId="6257"/>
    <cellStyle name="Comma 19 5 6 3" xfId="4918"/>
    <cellStyle name="Comma 19 5 7" xfId="3956"/>
    <cellStyle name="Comma 19 5 8" xfId="6273"/>
    <cellStyle name="Comma 19 5 9" xfId="31557"/>
    <cellStyle name="Comma 19 6" xfId="15525"/>
    <cellStyle name="Comma 19 6 2" xfId="31560"/>
    <cellStyle name="Comma 19 6 2 2" xfId="31562"/>
    <cellStyle name="Comma 19 6 2 2 2" xfId="31564"/>
    <cellStyle name="Comma 19 6 2 2 3" xfId="31566"/>
    <cellStyle name="Comma 19 6 2 3" xfId="5959"/>
    <cellStyle name="Comma 19 6 2 3 2" xfId="31568"/>
    <cellStyle name="Comma 19 6 2 3 3" xfId="31571"/>
    <cellStyle name="Comma 19 6 2 4" xfId="5979"/>
    <cellStyle name="Comma 19 6 2 4 2" xfId="31573"/>
    <cellStyle name="Comma 19 6 2 4 3" xfId="31575"/>
    <cellStyle name="Comma 19 6 2 5" xfId="31577"/>
    <cellStyle name="Comma 19 6 2 5 2" xfId="31579"/>
    <cellStyle name="Comma 19 6 2 5 3" xfId="31581"/>
    <cellStyle name="Comma 19 6 2 6" xfId="31583"/>
    <cellStyle name="Comma 19 6 2 7" xfId="31585"/>
    <cellStyle name="Comma 19 6 2 8" xfId="26846"/>
    <cellStyle name="Comma 19 6 3" xfId="31587"/>
    <cellStyle name="Comma 19 6 3 2" xfId="31589"/>
    <cellStyle name="Comma 19 6 3 3" xfId="31592"/>
    <cellStyle name="Comma 19 6 3 4" xfId="31595"/>
    <cellStyle name="Comma 19 6 4" xfId="31597"/>
    <cellStyle name="Comma 19 6 4 2" xfId="31599"/>
    <cellStyle name="Comma 19 6 4 3" xfId="21045"/>
    <cellStyle name="Comma 19 6 4 4" xfId="31601"/>
    <cellStyle name="Comma 19 6 5" xfId="31604"/>
    <cellStyle name="Comma 19 6 5 2" xfId="31606"/>
    <cellStyle name="Comma 19 6 5 3" xfId="31608"/>
    <cellStyle name="Comma 19 6 6" xfId="31610"/>
    <cellStyle name="Comma 19 6 6 2" xfId="31612"/>
    <cellStyle name="Comma 19 6 6 3" xfId="31615"/>
    <cellStyle name="Comma 19 6 7" xfId="31618"/>
    <cellStyle name="Comma 19 6 8" xfId="31620"/>
    <cellStyle name="Comma 19 6 9" xfId="31623"/>
    <cellStyle name="Comma 19 7" xfId="13791"/>
    <cellStyle name="Comma 19 7 2" xfId="31625"/>
    <cellStyle name="Comma 19 7 2 2" xfId="31627"/>
    <cellStyle name="Comma 19 7 2 2 2" xfId="31629"/>
    <cellStyle name="Comma 19 7 2 2 3" xfId="31631"/>
    <cellStyle name="Comma 19 7 2 3" xfId="31633"/>
    <cellStyle name="Comma 19 7 2 3 2" xfId="31636"/>
    <cellStyle name="Comma 19 7 2 3 3" xfId="31639"/>
    <cellStyle name="Comma 19 7 2 4" xfId="31641"/>
    <cellStyle name="Comma 19 7 2 4 2" xfId="31644"/>
    <cellStyle name="Comma 19 7 2 4 3" xfId="31647"/>
    <cellStyle name="Comma 19 7 2 5" xfId="31649"/>
    <cellStyle name="Comma 19 7 2 5 2" xfId="31652"/>
    <cellStyle name="Comma 19 7 2 5 3" xfId="31654"/>
    <cellStyle name="Comma 19 7 2 6" xfId="5672"/>
    <cellStyle name="Comma 19 7 2 7" xfId="6921"/>
    <cellStyle name="Comma 19 7 2 8" xfId="31656"/>
    <cellStyle name="Comma 19 7 3" xfId="31657"/>
    <cellStyle name="Comma 19 7 3 2" xfId="31659"/>
    <cellStyle name="Comma 19 7 3 3" xfId="31662"/>
    <cellStyle name="Comma 19 7 3 4" xfId="31665"/>
    <cellStyle name="Comma 19 7 4" xfId="31667"/>
    <cellStyle name="Comma 19 7 4 2" xfId="31669"/>
    <cellStyle name="Comma 19 7 4 3" xfId="31671"/>
    <cellStyle name="Comma 19 7 4 4" xfId="31673"/>
    <cellStyle name="Comma 19 7 5" xfId="31674"/>
    <cellStyle name="Comma 19 7 5 2" xfId="31676"/>
    <cellStyle name="Comma 19 7 5 3" xfId="31678"/>
    <cellStyle name="Comma 19 7 6" xfId="31680"/>
    <cellStyle name="Comma 19 7 6 2" xfId="31683"/>
    <cellStyle name="Comma 19 7 6 3" xfId="31686"/>
    <cellStyle name="Comma 19 7 7" xfId="31688"/>
    <cellStyle name="Comma 19 7 8" xfId="31690"/>
    <cellStyle name="Comma 19 7 9" xfId="31693"/>
    <cellStyle name="Comma 19 8" xfId="31694"/>
    <cellStyle name="Comma 19 8 2" xfId="31696"/>
    <cellStyle name="Comma 19 8 2 2" xfId="4667"/>
    <cellStyle name="Comma 19 8 2 2 2" xfId="31698"/>
    <cellStyle name="Comma 19 8 2 2 3" xfId="31701"/>
    <cellStyle name="Comma 19 8 2 3" xfId="11899"/>
    <cellStyle name="Comma 19 8 2 3 2" xfId="31703"/>
    <cellStyle name="Comma 19 8 2 3 3" xfId="31705"/>
    <cellStyle name="Comma 19 8 2 4" xfId="31707"/>
    <cellStyle name="Comma 19 8 2 4 2" xfId="31709"/>
    <cellStyle name="Comma 19 8 2 4 3" xfId="31711"/>
    <cellStyle name="Comma 19 8 2 5" xfId="31713"/>
    <cellStyle name="Comma 19 8 2 5 2" xfId="31715"/>
    <cellStyle name="Comma 19 8 2 5 3" xfId="31717"/>
    <cellStyle name="Comma 19 8 2 6" xfId="31719"/>
    <cellStyle name="Comma 19 8 2 7" xfId="31721"/>
    <cellStyle name="Comma 19 8 2 8" xfId="31723"/>
    <cellStyle name="Comma 19 8 3" xfId="31724"/>
    <cellStyle name="Comma 19 8 3 2" xfId="31726"/>
    <cellStyle name="Comma 19 8 3 3" xfId="31729"/>
    <cellStyle name="Comma 19 8 3 4" xfId="31732"/>
    <cellStyle name="Comma 19 8 4" xfId="31734"/>
    <cellStyle name="Comma 19 8 4 2" xfId="31737"/>
    <cellStyle name="Comma 19 8 4 3" xfId="31740"/>
    <cellStyle name="Comma 19 8 4 4" xfId="31743"/>
    <cellStyle name="Comma 19 8 5" xfId="31744"/>
    <cellStyle name="Comma 19 8 5 2" xfId="31746"/>
    <cellStyle name="Comma 19 8 5 3" xfId="31749"/>
    <cellStyle name="Comma 19 8 6" xfId="31752"/>
    <cellStyle name="Comma 19 8 6 2" xfId="31754"/>
    <cellStyle name="Comma 19 8 6 3" xfId="31757"/>
    <cellStyle name="Comma 19 8 7" xfId="31760"/>
    <cellStyle name="Comma 19 8 8" xfId="31762"/>
    <cellStyle name="Comma 19 8 9" xfId="31765"/>
    <cellStyle name="Comma 19 9" xfId="15571"/>
    <cellStyle name="Comma 19 9 2" xfId="6043"/>
    <cellStyle name="Comma 19 9 2 2" xfId="31767"/>
    <cellStyle name="Comma 19 9 2 2 2" xfId="31768"/>
    <cellStyle name="Comma 19 9 2 2 3" xfId="31769"/>
    <cellStyle name="Comma 19 9 2 3" xfId="31770"/>
    <cellStyle name="Comma 19 9 2 3 2" xfId="31771"/>
    <cellStyle name="Comma 19 9 2 3 3" xfId="31772"/>
    <cellStyle name="Comma 19 9 2 4" xfId="31775"/>
    <cellStyle name="Comma 19 9 2 4 2" xfId="31776"/>
    <cellStyle name="Comma 19 9 2 4 3" xfId="31777"/>
    <cellStyle name="Comma 19 9 2 5" xfId="31778"/>
    <cellStyle name="Comma 19 9 2 5 2" xfId="31779"/>
    <cellStyle name="Comma 19 9 2 5 3" xfId="31780"/>
    <cellStyle name="Comma 19 9 2 6" xfId="31781"/>
    <cellStyle name="Comma 19 9 2 7" xfId="31782"/>
    <cellStyle name="Comma 19 9 2 8" xfId="31783"/>
    <cellStyle name="Comma 19 9 3" xfId="31784"/>
    <cellStyle name="Comma 19 9 3 2" xfId="31785"/>
    <cellStyle name="Comma 19 9 3 3" xfId="31787"/>
    <cellStyle name="Comma 19 9 3 4" xfId="31789"/>
    <cellStyle name="Comma 19 9 4" xfId="15579"/>
    <cellStyle name="Comma 19 9 4 2" xfId="31793"/>
    <cellStyle name="Comma 19 9 4 3" xfId="31794"/>
    <cellStyle name="Comma 19 9 4 4" xfId="31797"/>
    <cellStyle name="Comma 19 9 5" xfId="31798"/>
    <cellStyle name="Comma 19 9 5 2" xfId="31799"/>
    <cellStyle name="Comma 19 9 5 3" xfId="31801"/>
    <cellStyle name="Comma 19 9 6" xfId="31804"/>
    <cellStyle name="Comma 19 9 6 2" xfId="31805"/>
    <cellStyle name="Comma 19 9 6 3" xfId="17632"/>
    <cellStyle name="Comma 19 9 7" xfId="31807"/>
    <cellStyle name="Comma 19 9 8" xfId="31808"/>
    <cellStyle name="Comma 19 9 9" xfId="31809"/>
    <cellStyle name="Comma 2" xfId="882"/>
    <cellStyle name="Comma 2 10" xfId="1909"/>
    <cellStyle name="Comma 2 10 10" xfId="31811"/>
    <cellStyle name="Comma 2 10 10 2" xfId="31816"/>
    <cellStyle name="Comma 2 10 11" xfId="31817"/>
    <cellStyle name="Comma 2 10 11 2" xfId="31822"/>
    <cellStyle name="Comma 2 10 12" xfId="31823"/>
    <cellStyle name="Comma 2 10 12 2" xfId="31827"/>
    <cellStyle name="Comma 2 10 13" xfId="31828"/>
    <cellStyle name="Comma 2 10 13 2" xfId="31832"/>
    <cellStyle name="Comma 2 10 14" xfId="31833"/>
    <cellStyle name="Comma 2 10 15" xfId="31834"/>
    <cellStyle name="Comma 2 10 16" xfId="31836"/>
    <cellStyle name="Comma 2 10 17" xfId="31838"/>
    <cellStyle name="Comma 2 10 18" xfId="31840"/>
    <cellStyle name="Comma 2 10 19" xfId="31844"/>
    <cellStyle name="Comma 2 10 2" xfId="31847"/>
    <cellStyle name="Comma 2 10 2 2" xfId="25372"/>
    <cellStyle name="Comma 2 10 2 2 2" xfId="31849"/>
    <cellStyle name="Comma 2 10 2 3" xfId="25376"/>
    <cellStyle name="Comma 2 10 2 3 2" xfId="31851"/>
    <cellStyle name="Comma 2 10 2 4" xfId="31857"/>
    <cellStyle name="Comma 2 10 2 4 2" xfId="31861"/>
    <cellStyle name="Comma 2 10 2 5" xfId="31866"/>
    <cellStyle name="Comma 2 10 2 6" xfId="31869"/>
    <cellStyle name="Comma 2 10 2 7" xfId="31870"/>
    <cellStyle name="Comma 2 10 2_BSD10" xfId="31875"/>
    <cellStyle name="Comma 2 10 20" xfId="31835"/>
    <cellStyle name="Comma 2 10 21" xfId="31837"/>
    <cellStyle name="Comma 2 10 21 2" xfId="31877"/>
    <cellStyle name="Comma 2 10 21 2 2" xfId="31878"/>
    <cellStyle name="Comma 2 10 21 3" xfId="31880"/>
    <cellStyle name="Comma 2 10 21 4" xfId="31881"/>
    <cellStyle name="Comma 2 10 21 5" xfId="31882"/>
    <cellStyle name="Comma 2 10 22" xfId="31839"/>
    <cellStyle name="Comma 2 10 22 2" xfId="31883"/>
    <cellStyle name="Comma 2 10 23" xfId="31841"/>
    <cellStyle name="Comma 2 10 24" xfId="31810"/>
    <cellStyle name="Comma 2 10 3" xfId="31885"/>
    <cellStyle name="Comma 2 10 3 2" xfId="25388"/>
    <cellStyle name="Comma 2 10 3 3" xfId="25392"/>
    <cellStyle name="Comma 2 10 3 4" xfId="31888"/>
    <cellStyle name="Comma 2 10 4" xfId="13899"/>
    <cellStyle name="Comma 2 10 4 2" xfId="25412"/>
    <cellStyle name="Comma 2 10 4 2 2" xfId="31891"/>
    <cellStyle name="Comma 2 10 4 3" xfId="31894"/>
    <cellStyle name="Comma 2 10 4 4" xfId="25782"/>
    <cellStyle name="Comma 2 10 4 5" xfId="31896"/>
    <cellStyle name="Comma 2 10 5" xfId="9330"/>
    <cellStyle name="Comma 2 10 5 2" xfId="15169"/>
    <cellStyle name="Comma 2 10 5 3" xfId="17920"/>
    <cellStyle name="Comma 2 10 5 4" xfId="31899"/>
    <cellStyle name="Comma 2 10 5 5" xfId="31902"/>
    <cellStyle name="Comma 2 10 6" xfId="31903"/>
    <cellStyle name="Comma 2 10 6 2" xfId="2917"/>
    <cellStyle name="Comma 2 10 6 3" xfId="31908"/>
    <cellStyle name="Comma 2 10 6 4" xfId="31910"/>
    <cellStyle name="Comma 2 10 6 5" xfId="31912"/>
    <cellStyle name="Comma 2 10 7" xfId="25115"/>
    <cellStyle name="Comma 2 10 7 2" xfId="25449"/>
    <cellStyle name="Comma 2 10 7 3" xfId="25093"/>
    <cellStyle name="Comma 2 10 7 4" xfId="31914"/>
    <cellStyle name="Comma 2 10 7 5" xfId="31916"/>
    <cellStyle name="Comma 2 10 8" xfId="25118"/>
    <cellStyle name="Comma 2 10 8 2" xfId="25454"/>
    <cellStyle name="Comma 2 10 8 3" xfId="31919"/>
    <cellStyle name="Comma 2 10 8 4" xfId="31921"/>
    <cellStyle name="Comma 2 10 8 5" xfId="31923"/>
    <cellStyle name="Comma 2 10 9" xfId="31924"/>
    <cellStyle name="Comma 2 10 9 2" xfId="31926"/>
    <cellStyle name="Comma 2 10 9 3" xfId="31928"/>
    <cellStyle name="Comma 2 10 9 4" xfId="31930"/>
    <cellStyle name="Comma 2 10 9 5" xfId="31932"/>
    <cellStyle name="Comma 2 10_Annexure" xfId="31934"/>
    <cellStyle name="Comma 2 11" xfId="1910"/>
    <cellStyle name="Comma 2 11 10" xfId="31935"/>
    <cellStyle name="Comma 2 11 10 2" xfId="31937"/>
    <cellStyle name="Comma 2 11 11" xfId="13909"/>
    <cellStyle name="Comma 2 11 11 2" xfId="13916"/>
    <cellStyle name="Comma 2 11 12" xfId="13918"/>
    <cellStyle name="Comma 2 11 12 2" xfId="12850"/>
    <cellStyle name="Comma 2 11 13" xfId="13923"/>
    <cellStyle name="Comma 2 11 13 2" xfId="31940"/>
    <cellStyle name="Comma 2 11 14" xfId="28691"/>
    <cellStyle name="Comma 2 11 15" xfId="28694"/>
    <cellStyle name="Comma 2 11 16" xfId="28698"/>
    <cellStyle name="Comma 2 11 17" xfId="31941"/>
    <cellStyle name="Comma 2 11 18" xfId="31943"/>
    <cellStyle name="Comma 2 11 19" xfId="31947"/>
    <cellStyle name="Comma 2 11 2" xfId="12125"/>
    <cellStyle name="Comma 2 11 2 2" xfId="12132"/>
    <cellStyle name="Comma 2 11 2 3" xfId="12149"/>
    <cellStyle name="Comma 2 11 2 4" xfId="12157"/>
    <cellStyle name="Comma 2 11 20" xfId="28695"/>
    <cellStyle name="Comma 2 11 21" xfId="28699"/>
    <cellStyle name="Comma 2 11 21 2" xfId="31950"/>
    <cellStyle name="Comma 2 11 21 3" xfId="31951"/>
    <cellStyle name="Comma 2 11 21 4" xfId="31952"/>
    <cellStyle name="Comma 2 11 22" xfId="31942"/>
    <cellStyle name="Comma 2 11 23" xfId="31944"/>
    <cellStyle name="Comma 2 11 24" xfId="22074"/>
    <cellStyle name="Comma 2 11 3" xfId="12158"/>
    <cellStyle name="Comma 2 11 3 2" xfId="12166"/>
    <cellStyle name="Comma 2 11 3 3" xfId="7821"/>
    <cellStyle name="Comma 2 11 3 4" xfId="12185"/>
    <cellStyle name="Comma 2 11 4" xfId="12203"/>
    <cellStyle name="Comma 2 11 4 2" xfId="4194"/>
    <cellStyle name="Comma 2 11 4 3" xfId="5062"/>
    <cellStyle name="Comma 2 11 4 4" xfId="12224"/>
    <cellStyle name="Comma 2 11 5" xfId="12226"/>
    <cellStyle name="Comma 2 11 5 2" xfId="4141"/>
    <cellStyle name="Comma 2 11 5 3" xfId="12241"/>
    <cellStyle name="Comma 2 11 5 4" xfId="12245"/>
    <cellStyle name="Comma 2 11 5 5" xfId="31954"/>
    <cellStyle name="Comma 2 11 6" xfId="12247"/>
    <cellStyle name="Comma 2 11 6 2" xfId="12261"/>
    <cellStyle name="Comma 2 11 6 3" xfId="12273"/>
    <cellStyle name="Comma 2 11 6 4" xfId="12277"/>
    <cellStyle name="Comma 2 11 6 5" xfId="31956"/>
    <cellStyle name="Comma 2 11 7" xfId="12279"/>
    <cellStyle name="Comma 2 11 7 2" xfId="12287"/>
    <cellStyle name="Comma 2 11 7 3" xfId="12300"/>
    <cellStyle name="Comma 2 11 7 4" xfId="11020"/>
    <cellStyle name="Comma 2 11 7 5" xfId="31958"/>
    <cellStyle name="Comma 2 11 8" xfId="9594"/>
    <cellStyle name="Comma 2 11 8 2" xfId="12311"/>
    <cellStyle name="Comma 2 11 8 3" xfId="9569"/>
    <cellStyle name="Comma 2 11 8 4" xfId="12329"/>
    <cellStyle name="Comma 2 11 8 5" xfId="31960"/>
    <cellStyle name="Comma 2 11 9" xfId="12360"/>
    <cellStyle name="Comma 2 11 9 2" xfId="5873"/>
    <cellStyle name="Comma 2 11 9 3" xfId="12382"/>
    <cellStyle name="Comma 2 11 9 4" xfId="12388"/>
    <cellStyle name="Comma 2 11 9 5" xfId="26895"/>
    <cellStyle name="Comma 2 11_Annexure" xfId="8666"/>
    <cellStyle name="Comma 2 12" xfId="1911"/>
    <cellStyle name="Comma 2 12 10" xfId="29353"/>
    <cellStyle name="Comma 2 12 10 2" xfId="31962"/>
    <cellStyle name="Comma 2 12 11" xfId="29355"/>
    <cellStyle name="Comma 2 12 11 2" xfId="31964"/>
    <cellStyle name="Comma 2 12 12" xfId="31965"/>
    <cellStyle name="Comma 2 12 12 2" xfId="31967"/>
    <cellStyle name="Comma 2 12 13" xfId="5490"/>
    <cellStyle name="Comma 2 12 14" xfId="31092"/>
    <cellStyle name="Comma 2 12 15" xfId="31096"/>
    <cellStyle name="Comma 2 12 16" xfId="31105"/>
    <cellStyle name="Comma 2 12 17" xfId="31112"/>
    <cellStyle name="Comma 2 12 18" xfId="31115"/>
    <cellStyle name="Comma 2 12 19" xfId="31120"/>
    <cellStyle name="Comma 2 12 2" xfId="12675"/>
    <cellStyle name="Comma 2 12 2 2" xfId="12681"/>
    <cellStyle name="Comma 2 12 2 3" xfId="12686"/>
    <cellStyle name="Comma 2 12 2 4" xfId="15857"/>
    <cellStyle name="Comma 2 12 20" xfId="31097"/>
    <cellStyle name="Comma 2 12 21" xfId="31106"/>
    <cellStyle name="Comma 2 12 21 2" xfId="31108"/>
    <cellStyle name="Comma 2 12 21 3" xfId="31110"/>
    <cellStyle name="Comma 2 12 21 4" xfId="31968"/>
    <cellStyle name="Comma 2 12 22" xfId="31113"/>
    <cellStyle name="Comma 2 12 23" xfId="31116"/>
    <cellStyle name="Comma 2 12 24" xfId="31961"/>
    <cellStyle name="Comma 2 12 3" xfId="12688"/>
    <cellStyle name="Comma 2 12 3 2" xfId="12694"/>
    <cellStyle name="Comma 2 12 3 3" xfId="12698"/>
    <cellStyle name="Comma 2 12 3 4" xfId="31970"/>
    <cellStyle name="Comma 2 12 4" xfId="12719"/>
    <cellStyle name="Comma 2 12 4 2" xfId="28714"/>
    <cellStyle name="Comma 2 12 4 3" xfId="28717"/>
    <cellStyle name="Comma 2 12 4 4" xfId="31971"/>
    <cellStyle name="Comma 2 12 5" xfId="12723"/>
    <cellStyle name="Comma 2 12 5 2" xfId="28720"/>
    <cellStyle name="Comma 2 12 5 3" xfId="28722"/>
    <cellStyle name="Comma 2 12 5 4" xfId="31972"/>
    <cellStyle name="Comma 2 12 5 5" xfId="4533"/>
    <cellStyle name="Comma 2 12 6" xfId="12439"/>
    <cellStyle name="Comma 2 12 6 2" xfId="28726"/>
    <cellStyle name="Comma 2 12 6 3" xfId="28728"/>
    <cellStyle name="Comma 2 12 6 4" xfId="18229"/>
    <cellStyle name="Comma 2 12 6 5" xfId="20976"/>
    <cellStyle name="Comma 2 12 7" xfId="12442"/>
    <cellStyle name="Comma 2 12 7 2" xfId="31973"/>
    <cellStyle name="Comma 2 12 7 3" xfId="31974"/>
    <cellStyle name="Comma 2 12 7 4" xfId="18232"/>
    <cellStyle name="Comma 2 12 7 5" xfId="20983"/>
    <cellStyle name="Comma 2 12 8" xfId="12732"/>
    <cellStyle name="Comma 2 12 8 2" xfId="31975"/>
    <cellStyle name="Comma 2 12 8 3" xfId="31976"/>
    <cellStyle name="Comma 2 12 8 4" xfId="31977"/>
    <cellStyle name="Comma 2 12 8 5" xfId="20999"/>
    <cellStyle name="Comma 2 12 9" xfId="28730"/>
    <cellStyle name="Comma 2 12 9 2" xfId="31978"/>
    <cellStyle name="Comma 2 12_Annexure" xfId="31980"/>
    <cellStyle name="Comma 2 13" xfId="1912"/>
    <cellStyle name="Comma 2 13 10" xfId="31981"/>
    <cellStyle name="Comma 2 13 10 2" xfId="31982"/>
    <cellStyle name="Comma 2 13 11" xfId="3373"/>
    <cellStyle name="Comma 2 13 11 2" xfId="2743"/>
    <cellStyle name="Comma 2 13 12" xfId="31983"/>
    <cellStyle name="Comma 2 13 12 2" xfId="31988"/>
    <cellStyle name="Comma 2 13 13" xfId="31989"/>
    <cellStyle name="Comma 2 13 14" xfId="31991"/>
    <cellStyle name="Comma 2 13 15" xfId="31993"/>
    <cellStyle name="Comma 2 13 16" xfId="31995"/>
    <cellStyle name="Comma 2 13 17" xfId="31997"/>
    <cellStyle name="Comma 2 13 18" xfId="31999"/>
    <cellStyle name="Comma 2 13 19" xfId="32003"/>
    <cellStyle name="Comma 2 13 2" xfId="32006"/>
    <cellStyle name="Comma 2 13 2 2" xfId="32008"/>
    <cellStyle name="Comma 2 13 2 3" xfId="32010"/>
    <cellStyle name="Comma 2 13 2 4" xfId="32013"/>
    <cellStyle name="Comma 2 13 20" xfId="31994"/>
    <cellStyle name="Comma 2 13 21" xfId="31996"/>
    <cellStyle name="Comma 2 13 21 2" xfId="32014"/>
    <cellStyle name="Comma 2 13 21 3" xfId="32015"/>
    <cellStyle name="Comma 2 13 21 4" xfId="32016"/>
    <cellStyle name="Comma 2 13 22" xfId="31998"/>
    <cellStyle name="Comma 2 13 23" xfId="32000"/>
    <cellStyle name="Comma 2 13 24" xfId="23744"/>
    <cellStyle name="Comma 2 13 3" xfId="28737"/>
    <cellStyle name="Comma 2 13 3 2" xfId="32018"/>
    <cellStyle name="Comma 2 13 3 3" xfId="32020"/>
    <cellStyle name="Comma 2 13 3 4" xfId="32021"/>
    <cellStyle name="Comma 2 13 4" xfId="28739"/>
    <cellStyle name="Comma 2 13 4 2" xfId="32023"/>
    <cellStyle name="Comma 2 13 4 3" xfId="32024"/>
    <cellStyle name="Comma 2 13 4 4" xfId="32025"/>
    <cellStyle name="Comma 2 13 5" xfId="32026"/>
    <cellStyle name="Comma 2 13 5 2" xfId="32029"/>
    <cellStyle name="Comma 2 13 5 3" xfId="32030"/>
    <cellStyle name="Comma 2 13 5 4" xfId="32031"/>
    <cellStyle name="Comma 2 13 5 5" xfId="21201"/>
    <cellStyle name="Comma 2 13 6" xfId="32032"/>
    <cellStyle name="Comma 2 13 6 2" xfId="32037"/>
    <cellStyle name="Comma 2 13 6 3" xfId="32039"/>
    <cellStyle name="Comma 2 13 6 4" xfId="3994"/>
    <cellStyle name="Comma 2 13 6 5" xfId="32041"/>
    <cellStyle name="Comma 2 13 7" xfId="32042"/>
    <cellStyle name="Comma 2 13 7 2" xfId="32043"/>
    <cellStyle name="Comma 2 13 7 3" xfId="32044"/>
    <cellStyle name="Comma 2 13 7 4" xfId="32045"/>
    <cellStyle name="Comma 2 13 7 5" xfId="32046"/>
    <cellStyle name="Comma 2 13 8" xfId="32047"/>
    <cellStyle name="Comma 2 13 8 2" xfId="32049"/>
    <cellStyle name="Comma 2 13 8 3" xfId="32050"/>
    <cellStyle name="Comma 2 13 8 4" xfId="32051"/>
    <cellStyle name="Comma 2 13 8 5" xfId="32052"/>
    <cellStyle name="Comma 2 13 9" xfId="32053"/>
    <cellStyle name="Comma 2 13 9 2" xfId="32056"/>
    <cellStyle name="Comma 2 13_Nov 2010" xfId="32057"/>
    <cellStyle name="Comma 2 14" xfId="1913"/>
    <cellStyle name="Comma 2 14 10" xfId="30134"/>
    <cellStyle name="Comma 2 14 11" xfId="30138"/>
    <cellStyle name="Comma 2 14 12" xfId="32059"/>
    <cellStyle name="Comma 2 14 13" xfId="24775"/>
    <cellStyle name="Comma 2 14 14" xfId="32060"/>
    <cellStyle name="Comma 2 14 15" xfId="32062"/>
    <cellStyle name="Comma 2 14 16" xfId="20644"/>
    <cellStyle name="Comma 2 14 17" xfId="32064"/>
    <cellStyle name="Comma 2 14 18" xfId="32066"/>
    <cellStyle name="Comma 2 14 19" xfId="32072"/>
    <cellStyle name="Comma 2 14 2" xfId="13960"/>
    <cellStyle name="Comma 2 14 2 2" xfId="32075"/>
    <cellStyle name="Comma 2 14 2 3" xfId="32076"/>
    <cellStyle name="Comma 2 14 2 4" xfId="32080"/>
    <cellStyle name="Comma 2 14 20" xfId="32063"/>
    <cellStyle name="Comma 2 14 21" xfId="20645"/>
    <cellStyle name="Comma 2 14 21 2" xfId="32086"/>
    <cellStyle name="Comma 2 14 21 3" xfId="32087"/>
    <cellStyle name="Comma 2 14 21 4" xfId="32088"/>
    <cellStyle name="Comma 2 14 22" xfId="32065"/>
    <cellStyle name="Comma 2 14 23" xfId="32067"/>
    <cellStyle name="Comma 2 14 24" xfId="23748"/>
    <cellStyle name="Comma 2 14 3" xfId="28743"/>
    <cellStyle name="Comma 2 14 3 2" xfId="32090"/>
    <cellStyle name="Comma 2 14 3 3" xfId="32091"/>
    <cellStyle name="Comma 2 14 3 4" xfId="32094"/>
    <cellStyle name="Comma 2 14 4" xfId="28746"/>
    <cellStyle name="Comma 2 14 5" xfId="32097"/>
    <cellStyle name="Comma 2 14 5 2" xfId="32103"/>
    <cellStyle name="Comma 2 14 6" xfId="32104"/>
    <cellStyle name="Comma 2 14 6 2" xfId="32109"/>
    <cellStyle name="Comma 2 14 7" xfId="27967"/>
    <cellStyle name="Comma 2 14 7 2" xfId="32110"/>
    <cellStyle name="Comma 2 14 8" xfId="27970"/>
    <cellStyle name="Comma 2 14 9" xfId="32111"/>
    <cellStyle name="Comma 2 14_Nov 2010" xfId="32112"/>
    <cellStyle name="Comma 2 15" xfId="1914"/>
    <cellStyle name="Comma 2 15 2" xfId="32113"/>
    <cellStyle name="Comma 2 15 3" xfId="28752"/>
    <cellStyle name="Comma 2 15 3 2" xfId="8711"/>
    <cellStyle name="Comma 2 15 3 3" xfId="8762"/>
    <cellStyle name="Comma 2 15 3 4" xfId="4794"/>
    <cellStyle name="Comma 2 15 4" xfId="28755"/>
    <cellStyle name="Comma 2 15 5" xfId="32115"/>
    <cellStyle name="Comma 2 15 6" xfId="32117"/>
    <cellStyle name="Comma 2 15 7" xfId="27975"/>
    <cellStyle name="Comma 2 15 8" xfId="23750"/>
    <cellStyle name="Comma 2 16" xfId="1916"/>
    <cellStyle name="Comma 2 16 2" xfId="5547"/>
    <cellStyle name="Comma 2 16 2 2" xfId="12966"/>
    <cellStyle name="Comma 2 16 2 3" xfId="12982"/>
    <cellStyle name="Comma 2 16 3" xfId="12991"/>
    <cellStyle name="Comma 2 16 3 2" xfId="12999"/>
    <cellStyle name="Comma 2 16 3 3" xfId="13009"/>
    <cellStyle name="Comma 2 16 3 4" xfId="13015"/>
    <cellStyle name="Comma 2 16 4" xfId="13058"/>
    <cellStyle name="Comma 2 16 5" xfId="13085"/>
    <cellStyle name="Comma 2 16 6" xfId="13115"/>
    <cellStyle name="Comma 2 16 7" xfId="25993"/>
    <cellStyle name="Comma 2 16_BSD2" xfId="29832"/>
    <cellStyle name="Comma 2 17" xfId="1918"/>
    <cellStyle name="Comma 2 17 10" xfId="32119"/>
    <cellStyle name="Comma 2 17 11" xfId="32121"/>
    <cellStyle name="Comma 2 17 11 10" xfId="32123"/>
    <cellStyle name="Comma 2 17 11 2" xfId="32124"/>
    <cellStyle name="Comma 2 17 11 2 2" xfId="32125"/>
    <cellStyle name="Comma 2 17 11 2 2 2" xfId="32126"/>
    <cellStyle name="Comma 2 17 11 2 2 2 2" xfId="32128"/>
    <cellStyle name="Comma 2 17 11 2 2 2 3" xfId="32129"/>
    <cellStyle name="Comma 2 17 11 2 2 2 4" xfId="32130"/>
    <cellStyle name="Comma 2 17 11 2 2 3" xfId="22140"/>
    <cellStyle name="Comma 2 17 11 2 2 4" xfId="32131"/>
    <cellStyle name="Comma 2 17 11 2 2 5" xfId="23833"/>
    <cellStyle name="Comma 2 17 11 2 2 6" xfId="12762"/>
    <cellStyle name="Comma 2 17 11 2 2 7" xfId="12769"/>
    <cellStyle name="Comma 2 17 11 2 3" xfId="32132"/>
    <cellStyle name="Comma 2 17 11 2 3 2" xfId="32133"/>
    <cellStyle name="Comma 2 17 11 2 3 3" xfId="22145"/>
    <cellStyle name="Comma 2 17 11 2 3 4" xfId="32134"/>
    <cellStyle name="Comma 2 17 11 2 4" xfId="32135"/>
    <cellStyle name="Comma 2 17 11 2 5" xfId="32136"/>
    <cellStyle name="Comma 2 17 11 2 6" xfId="27939"/>
    <cellStyle name="Comma 2 17 11 2 7" xfId="27943"/>
    <cellStyle name="Comma 2 17 11 3" xfId="19128"/>
    <cellStyle name="Comma 2 17 11 4" xfId="19130"/>
    <cellStyle name="Comma 2 17 11 5" xfId="19137"/>
    <cellStyle name="Comma 2 17 11 5 2" xfId="32137"/>
    <cellStyle name="Comma 2 17 11 5 3" xfId="32138"/>
    <cellStyle name="Comma 2 17 11 5 4" xfId="32139"/>
    <cellStyle name="Comma 2 17 11 6" xfId="32140"/>
    <cellStyle name="Comma 2 17 11 7" xfId="32141"/>
    <cellStyle name="Comma 2 17 11 8" xfId="32143"/>
    <cellStyle name="Comma 2 17 11 9" xfId="32148"/>
    <cellStyle name="Comma 2 17 12" xfId="32150"/>
    <cellStyle name="Comma 2 17 12 2" xfId="32152"/>
    <cellStyle name="Comma 2 17 12 2 2" xfId="32153"/>
    <cellStyle name="Comma 2 17 12 2 2 2" xfId="32154"/>
    <cellStyle name="Comma 2 17 12 2 2 3" xfId="32157"/>
    <cellStyle name="Comma 2 17 12 2 2 4" xfId="32159"/>
    <cellStyle name="Comma 2 17 12 2 3" xfId="32161"/>
    <cellStyle name="Comma 2 17 12 2 4" xfId="32162"/>
    <cellStyle name="Comma 2 17 12 2 5" xfId="32163"/>
    <cellStyle name="Comma 2 17 12 2 6" xfId="27991"/>
    <cellStyle name="Comma 2 17 12 2 7" xfId="27998"/>
    <cellStyle name="Comma 2 17 12 3" xfId="32166"/>
    <cellStyle name="Comma 2 17 12 3 2" xfId="32169"/>
    <cellStyle name="Comma 2 17 12 3 3" xfId="32170"/>
    <cellStyle name="Comma 2 17 12 3 4" xfId="26094"/>
    <cellStyle name="Comma 2 17 12 4" xfId="22431"/>
    <cellStyle name="Comma 2 17 12 5" xfId="22441"/>
    <cellStyle name="Comma 2 17 12 6" xfId="32171"/>
    <cellStyle name="Comma 2 17 12 7" xfId="32172"/>
    <cellStyle name="Comma 2 17 13" xfId="3925"/>
    <cellStyle name="Comma 2 17 14" xfId="31145"/>
    <cellStyle name="Comma 2 17 14 2" xfId="31151"/>
    <cellStyle name="Comma 2 17 14 3" xfId="31155"/>
    <cellStyle name="Comma 2 17 14 4" xfId="7403"/>
    <cellStyle name="Comma 2 17 15" xfId="31158"/>
    <cellStyle name="Comma 2 17 16" xfId="31169"/>
    <cellStyle name="Comma 2 17 17" xfId="31182"/>
    <cellStyle name="Comma 2 17 18" xfId="31191"/>
    <cellStyle name="Comma 2 17 19" xfId="31196"/>
    <cellStyle name="Comma 2 17 2" xfId="13660"/>
    <cellStyle name="Comma 2 17 2 10" xfId="32174"/>
    <cellStyle name="Comma 2 17 2 10 2" xfId="32175"/>
    <cellStyle name="Comma 2 17 2 10 3" xfId="32176"/>
    <cellStyle name="Comma 2 17 2 10 4" xfId="32177"/>
    <cellStyle name="Comma 2 17 2 10 5" xfId="16123"/>
    <cellStyle name="Comma 2 17 2 10 6" xfId="32178"/>
    <cellStyle name="Comma 2 17 2 10 7" xfId="32179"/>
    <cellStyle name="Comma 2 17 2 10 8" xfId="32181"/>
    <cellStyle name="Comma 2 17 2 10 9" xfId="2896"/>
    <cellStyle name="Comma 2 17 2 11" xfId="32182"/>
    <cellStyle name="Comma 2 17 2 12" xfId="32183"/>
    <cellStyle name="Comma 2 17 2 13" xfId="32184"/>
    <cellStyle name="Comma 2 17 2 14" xfId="32185"/>
    <cellStyle name="Comma 2 17 2 14 2" xfId="32186"/>
    <cellStyle name="Comma 2 17 2 14 3" xfId="15814"/>
    <cellStyle name="Comma 2 17 2 14 4" xfId="32187"/>
    <cellStyle name="Comma 2 17 2 14 5" xfId="26312"/>
    <cellStyle name="Comma 2 17 2 14 6" xfId="32188"/>
    <cellStyle name="Comma 2 17 2 15" xfId="2739"/>
    <cellStyle name="Comma 2 17 2 15 2" xfId="32189"/>
    <cellStyle name="Comma 2 17 2 15 3" xfId="32190"/>
    <cellStyle name="Comma 2 17 2 15 4" xfId="32191"/>
    <cellStyle name="Comma 2 17 2 15 5" xfId="32193"/>
    <cellStyle name="Comma 2 17 2 15 6" xfId="32194"/>
    <cellStyle name="Comma 2 17 2 16" xfId="3771"/>
    <cellStyle name="Comma 2 17 2 2" xfId="13670"/>
    <cellStyle name="Comma 2 17 2 2 10" xfId="32196"/>
    <cellStyle name="Comma 2 17 2 2 11" xfId="32197"/>
    <cellStyle name="Comma 2 17 2 2 12" xfId="32200"/>
    <cellStyle name="Comma 2 17 2 2 13" xfId="32201"/>
    <cellStyle name="Comma 2 17 2 2 14" xfId="32202"/>
    <cellStyle name="Comma 2 17 2 2 15" xfId="29811"/>
    <cellStyle name="Comma 2 17 2 2 16" xfId="29813"/>
    <cellStyle name="Comma 2 17 2 2 17" xfId="32203"/>
    <cellStyle name="Comma 2 17 2 2 2" xfId="13677"/>
    <cellStyle name="Comma 2 17 2 2 2 10" xfId="4453"/>
    <cellStyle name="Comma 2 17 2 2 2 2" xfId="12414"/>
    <cellStyle name="Comma 2 17 2 2 2 2 2" xfId="16090"/>
    <cellStyle name="Comma 2 17 2 2 2 2 2 2" xfId="32204"/>
    <cellStyle name="Comma 2 17 2 2 2 2 2 2 2" xfId="21510"/>
    <cellStyle name="Comma 2 17 2 2 2 2 2 2 3" xfId="21513"/>
    <cellStyle name="Comma 2 17 2 2 2 2 2 2 4" xfId="21548"/>
    <cellStyle name="Comma 2 17 2 2 2 2 2 3" xfId="32206"/>
    <cellStyle name="Comma 2 17 2 2 2 2 2 4" xfId="32208"/>
    <cellStyle name="Comma 2 17 2 2 2 2 2 5" xfId="32209"/>
    <cellStyle name="Comma 2 17 2 2 2 2 2 6" xfId="32210"/>
    <cellStyle name="Comma 2 17 2 2 2 2 2 7" xfId="32211"/>
    <cellStyle name="Comma 2 17 2 2 2 2 3" xfId="32212"/>
    <cellStyle name="Comma 2 17 2 2 2 2 3 2" xfId="32213"/>
    <cellStyle name="Comma 2 17 2 2 2 2 3 3" xfId="32214"/>
    <cellStyle name="Comma 2 17 2 2 2 2 3 4" xfId="32215"/>
    <cellStyle name="Comma 2 17 2 2 2 2 4" xfId="32216"/>
    <cellStyle name="Comma 2 17 2 2 2 2 5" xfId="20210"/>
    <cellStyle name="Comma 2 17 2 2 2 2 6" xfId="32218"/>
    <cellStyle name="Comma 2 17 2 2 2 2 7" xfId="32220"/>
    <cellStyle name="Comma 2 17 2 2 2 3" xfId="16095"/>
    <cellStyle name="Comma 2 17 2 2 2 4" xfId="16109"/>
    <cellStyle name="Comma 2 17 2 2 2 5" xfId="32221"/>
    <cellStyle name="Comma 2 17 2 2 2 5 2" xfId="32222"/>
    <cellStyle name="Comma 2 17 2 2 2 5 3" xfId="32223"/>
    <cellStyle name="Comma 2 17 2 2 2 5 4" xfId="32224"/>
    <cellStyle name="Comma 2 17 2 2 2 6" xfId="32225"/>
    <cellStyle name="Comma 2 17 2 2 2 7" xfId="32226"/>
    <cellStyle name="Comma 2 17 2 2 2 8" xfId="32227"/>
    <cellStyle name="Comma 2 17 2 2 2 9" xfId="32229"/>
    <cellStyle name="Comma 2 17 2 2 3" xfId="16120"/>
    <cellStyle name="Comma 2 17 2 2 4" xfId="16130"/>
    <cellStyle name="Comma 2 17 2 2 4 2" xfId="12469"/>
    <cellStyle name="Comma 2 17 2 2 4 2 2" xfId="32232"/>
    <cellStyle name="Comma 2 17 2 2 4 2 2 2" xfId="32233"/>
    <cellStyle name="Comma 2 17 2 2 4 2 2 3" xfId="32234"/>
    <cellStyle name="Comma 2 17 2 2 4 2 2 4" xfId="32235"/>
    <cellStyle name="Comma 2 17 2 2 4 2 3" xfId="6466"/>
    <cellStyle name="Comma 2 17 2 2 4 2 4" xfId="21607"/>
    <cellStyle name="Comma 2 17 2 2 4 2 5" xfId="17427"/>
    <cellStyle name="Comma 2 17 2 2 4 2 6" xfId="32236"/>
    <cellStyle name="Comma 2 17 2 2 4 2 7" xfId="32237"/>
    <cellStyle name="Comma 2 17 2 2 4 3" xfId="32239"/>
    <cellStyle name="Comma 2 17 2 2 4 3 2" xfId="32240"/>
    <cellStyle name="Comma 2 17 2 2 4 3 3" xfId="32241"/>
    <cellStyle name="Comma 2 17 2 2 4 3 4" xfId="21610"/>
    <cellStyle name="Comma 2 17 2 2 4 4" xfId="32244"/>
    <cellStyle name="Comma 2 17 2 2 4 5" xfId="21710"/>
    <cellStyle name="Comma 2 17 2 2 4 6" xfId="32245"/>
    <cellStyle name="Comma 2 17 2 2 4 7" xfId="32246"/>
    <cellStyle name="Comma 2 17 2 2 5" xfId="16134"/>
    <cellStyle name="Comma 2 17 2 2 6" xfId="32248"/>
    <cellStyle name="Comma 2 17 2 2 6 2" xfId="32249"/>
    <cellStyle name="Comma 2 17 2 2 6 3" xfId="20159"/>
    <cellStyle name="Comma 2 17 2 2 6 4" xfId="32250"/>
    <cellStyle name="Comma 2 17 2 2 7" xfId="32253"/>
    <cellStyle name="Comma 2 17 2 2 8" xfId="32255"/>
    <cellStyle name="Comma 2 17 2 2 9" xfId="32256"/>
    <cellStyle name="Comma 2 17 2 3" xfId="13683"/>
    <cellStyle name="Comma 2 17 2 4" xfId="13694"/>
    <cellStyle name="Comma 2 17 2 5" xfId="16227"/>
    <cellStyle name="Comma 2 17 2 6" xfId="16263"/>
    <cellStyle name="Comma 2 17 2 7" xfId="8048"/>
    <cellStyle name="Comma 2 17 2 7 10" xfId="9868"/>
    <cellStyle name="Comma 2 17 2 7 11" xfId="21269"/>
    <cellStyle name="Comma 2 17 2 7 12" xfId="21276"/>
    <cellStyle name="Comma 2 17 2 7 13" xfId="32257"/>
    <cellStyle name="Comma 2 17 2 7 14" xfId="32258"/>
    <cellStyle name="Comma 2 17 2 7 15" xfId="32261"/>
    <cellStyle name="Comma 2 17 2 7 2" xfId="3508"/>
    <cellStyle name="Comma 2 17 2 7 2 2" xfId="12874"/>
    <cellStyle name="Comma 2 17 2 7 2 2 2" xfId="12885"/>
    <cellStyle name="Comma 2 17 2 7 2 2 2 2" xfId="32262"/>
    <cellStyle name="Comma 2 17 2 7 2 2 2 3" xfId="32263"/>
    <cellStyle name="Comma 2 17 2 7 2 2 2 4" xfId="5230"/>
    <cellStyle name="Comma 2 17 2 7 2 2 3" xfId="32266"/>
    <cellStyle name="Comma 2 17 2 7 2 2 4" xfId="32267"/>
    <cellStyle name="Comma 2 17 2 7 2 2 5" xfId="20741"/>
    <cellStyle name="Comma 2 17 2 7 2 2 6" xfId="19207"/>
    <cellStyle name="Comma 2 17 2 7 2 2 7" xfId="32268"/>
    <cellStyle name="Comma 2 17 2 7 2 3" xfId="12891"/>
    <cellStyle name="Comma 2 17 2 7 2 3 2" xfId="12901"/>
    <cellStyle name="Comma 2 17 2 7 2 3 3" xfId="32270"/>
    <cellStyle name="Comma 2 17 2 7 2 3 4" xfId="32271"/>
    <cellStyle name="Comma 2 17 2 7 2 4" xfId="12907"/>
    <cellStyle name="Comma 2 17 2 7 2 5" xfId="20076"/>
    <cellStyle name="Comma 2 17 2 7 2 6" xfId="20082"/>
    <cellStyle name="Comma 2 17 2 7 2 7" xfId="32272"/>
    <cellStyle name="Comma 2 17 2 7 3" xfId="7900"/>
    <cellStyle name="Comma 2 17 2 7 4" xfId="16274"/>
    <cellStyle name="Comma 2 17 2 7 5" xfId="16278"/>
    <cellStyle name="Comma 2 17 2 7 5 2" xfId="32273"/>
    <cellStyle name="Comma 2 17 2 7 5 3" xfId="20865"/>
    <cellStyle name="Comma 2 17 2 7 5 4" xfId="19317"/>
    <cellStyle name="Comma 2 17 2 7 6" xfId="32275"/>
    <cellStyle name="Comma 2 17 2 7 7" xfId="32276"/>
    <cellStyle name="Comma 2 17 2 7 8" xfId="32277"/>
    <cellStyle name="Comma 2 17 2 7 9" xfId="32278"/>
    <cellStyle name="Comma 2 17 2 8" xfId="8063"/>
    <cellStyle name="Comma 2 17 2 8 10" xfId="32280"/>
    <cellStyle name="Comma 2 17 2 8 11" xfId="15198"/>
    <cellStyle name="Comma 2 17 2 8 12" xfId="32282"/>
    <cellStyle name="Comma 2 17 2 8 2" xfId="16282"/>
    <cellStyle name="Comma 2 17 2 8 2 2" xfId="14039"/>
    <cellStyle name="Comma 2 17 2 8 2 2 2" xfId="14047"/>
    <cellStyle name="Comma 2 17 2 8 2 2 3" xfId="32283"/>
    <cellStyle name="Comma 2 17 2 8 2 2 4" xfId="17801"/>
    <cellStyle name="Comma 2 17 2 8 2 3" xfId="14063"/>
    <cellStyle name="Comma 2 17 2 8 2 4" xfId="14085"/>
    <cellStyle name="Comma 2 17 2 8 2 5" xfId="8420"/>
    <cellStyle name="Comma 2 17 2 8 2 6" xfId="5995"/>
    <cellStyle name="Comma 2 17 2 8 2 7" xfId="32284"/>
    <cellStyle name="Comma 2 17 2 8 3" xfId="16290"/>
    <cellStyle name="Comma 2 17 2 8 3 2" xfId="2875"/>
    <cellStyle name="Comma 2 17 2 8 3 3" xfId="20643"/>
    <cellStyle name="Comma 2 17 2 8 3 4" xfId="32285"/>
    <cellStyle name="Comma 2 17 2 8 4" xfId="16294"/>
    <cellStyle name="Comma 2 17 2 8 5" xfId="16297"/>
    <cellStyle name="Comma 2 17 2 8 6" xfId="32286"/>
    <cellStyle name="Comma 2 17 2 8 7" xfId="32287"/>
    <cellStyle name="Comma 2 17 2 8 8" xfId="32288"/>
    <cellStyle name="Comma 2 17 2 8 9" xfId="32289"/>
    <cellStyle name="Comma 2 17 2 9" xfId="8074"/>
    <cellStyle name="Comma 2 17 20" xfId="31159"/>
    <cellStyle name="Comma 2 17 21" xfId="31170"/>
    <cellStyle name="Comma 2 17 22" xfId="31183"/>
    <cellStyle name="Comma 2 17 23" xfId="31192"/>
    <cellStyle name="Comma 2 17 24" xfId="31197"/>
    <cellStyle name="Comma 2 17 25" xfId="32290"/>
    <cellStyle name="Comma 2 17 26" xfId="16755"/>
    <cellStyle name="Comma 2 17 26 2" xfId="16760"/>
    <cellStyle name="Comma 2 17 26 3" xfId="4334"/>
    <cellStyle name="Comma 2 17 26 4" xfId="16341"/>
    <cellStyle name="Comma 2 17 27" xfId="13552"/>
    <cellStyle name="Comma 2 17 3" xfId="13696"/>
    <cellStyle name="Comma 2 17 3 2" xfId="13704"/>
    <cellStyle name="Comma 2 17 4" xfId="13720"/>
    <cellStyle name="Comma 2 17 4 2" xfId="13726"/>
    <cellStyle name="Comma 2 17 5" xfId="13732"/>
    <cellStyle name="Comma 2 17 5 2" xfId="13740"/>
    <cellStyle name="Comma 2 17 6" xfId="13744"/>
    <cellStyle name="Comma 2 17 7" xfId="13751"/>
    <cellStyle name="Comma 2 17 7 10" xfId="32292"/>
    <cellStyle name="Comma 2 17 7 11" xfId="32293"/>
    <cellStyle name="Comma 2 17 7 2" xfId="13756"/>
    <cellStyle name="Comma 2 17 7 2 10" xfId="32294"/>
    <cellStyle name="Comma 2 17 7 2 2" xfId="17068"/>
    <cellStyle name="Comma 2 17 7 2 2 2" xfId="17077"/>
    <cellStyle name="Comma 2 17 7 2 2 2 2" xfId="17078"/>
    <cellStyle name="Comma 2 17 7 2 2 2 2 2" xfId="32295"/>
    <cellStyle name="Comma 2 17 7 2 2 2 2 3" xfId="32296"/>
    <cellStyle name="Comma 2 17 7 2 2 2 2 4" xfId="16839"/>
    <cellStyle name="Comma 2 17 7 2 2 2 3" xfId="32297"/>
    <cellStyle name="Comma 2 17 7 2 2 2 4" xfId="32298"/>
    <cellStyle name="Comma 2 17 7 2 2 2 5" xfId="32299"/>
    <cellStyle name="Comma 2 17 7 2 2 2 6" xfId="32300"/>
    <cellStyle name="Comma 2 17 7 2 2 2 7" xfId="32301"/>
    <cellStyle name="Comma 2 17 7 2 2 3" xfId="3390"/>
    <cellStyle name="Comma 2 17 7 2 2 3 2" xfId="2747"/>
    <cellStyle name="Comma 2 17 7 2 2 3 3" xfId="3752"/>
    <cellStyle name="Comma 2 17 7 2 2 3 4" xfId="32302"/>
    <cellStyle name="Comma 2 17 7 2 2 4" xfId="3413"/>
    <cellStyle name="Comma 2 17 7 2 2 5" xfId="3437"/>
    <cellStyle name="Comma 2 17 7 2 2 6" xfId="15790"/>
    <cellStyle name="Comma 2 17 7 2 2 7" xfId="15798"/>
    <cellStyle name="Comma 2 17 7 2 3" xfId="17084"/>
    <cellStyle name="Comma 2 17 7 2 4" xfId="17092"/>
    <cellStyle name="Comma 2 17 7 2 5" xfId="17094"/>
    <cellStyle name="Comma 2 17 7 2 5 2" xfId="32303"/>
    <cellStyle name="Comma 2 17 7 2 5 3" xfId="16310"/>
    <cellStyle name="Comma 2 17 7 2 5 4" xfId="16324"/>
    <cellStyle name="Comma 2 17 7 2 6" xfId="32305"/>
    <cellStyle name="Comma 2 17 7 2 7" xfId="32306"/>
    <cellStyle name="Comma 2 17 7 2 8" xfId="32307"/>
    <cellStyle name="Comma 2 17 7 2 9" xfId="32308"/>
    <cellStyle name="Comma 2 17 7 3" xfId="17102"/>
    <cellStyle name="Comma 2 17 7 4" xfId="17134"/>
    <cellStyle name="Comma 2 17 7 4 2" xfId="17138"/>
    <cellStyle name="Comma 2 17 7 4 2 2" xfId="17146"/>
    <cellStyle name="Comma 2 17 7 4 2 2 2" xfId="17147"/>
    <cellStyle name="Comma 2 17 7 4 2 2 3" xfId="29541"/>
    <cellStyle name="Comma 2 17 7 4 2 2 4" xfId="29544"/>
    <cellStyle name="Comma 2 17 7 4 2 3" xfId="3033"/>
    <cellStyle name="Comma 2 17 7 4 2 4" xfId="3076"/>
    <cellStyle name="Comma 2 17 7 4 2 5" xfId="3156"/>
    <cellStyle name="Comma 2 17 7 4 2 6" xfId="3183"/>
    <cellStyle name="Comma 2 17 7 4 2 7" xfId="3245"/>
    <cellStyle name="Comma 2 17 7 4 3" xfId="17160"/>
    <cellStyle name="Comma 2 17 7 4 3 2" xfId="14752"/>
    <cellStyle name="Comma 2 17 7 4 3 3" xfId="6150"/>
    <cellStyle name="Comma 2 17 7 4 3 4" xfId="18068"/>
    <cellStyle name="Comma 2 17 7 4 4" xfId="17162"/>
    <cellStyle name="Comma 2 17 7 4 5" xfId="6369"/>
    <cellStyle name="Comma 2 17 7 4 6" xfId="32310"/>
    <cellStyle name="Comma 2 17 7 4 7" xfId="32311"/>
    <cellStyle name="Comma 2 17 7 5" xfId="17197"/>
    <cellStyle name="Comma 2 17 7 6" xfId="17237"/>
    <cellStyle name="Comma 2 17 7 6 2" xfId="15876"/>
    <cellStyle name="Comma 2 17 7 6 3" xfId="17249"/>
    <cellStyle name="Comma 2 17 7 6 4" xfId="9909"/>
    <cellStyle name="Comma 2 17 7 7" xfId="8260"/>
    <cellStyle name="Comma 2 17 7 8" xfId="8304"/>
    <cellStyle name="Comma 2 17 7 9" xfId="4248"/>
    <cellStyle name="Comma 2 17 8" xfId="13761"/>
    <cellStyle name="Comma 2 17 9" xfId="32312"/>
    <cellStyle name="Comma 2 17_BSD2" xfId="32317"/>
    <cellStyle name="Comma 2 18" xfId="1920"/>
    <cellStyle name="Comma 2 18 2" xfId="32321"/>
    <cellStyle name="Comma 2 18 2 2" xfId="32323"/>
    <cellStyle name="Comma 2 18 2 3" xfId="32325"/>
    <cellStyle name="Comma 2 18 3" xfId="32328"/>
    <cellStyle name="Comma 2 18 3 2" xfId="32330"/>
    <cellStyle name="Comma 2 18 3 3" xfId="32332"/>
    <cellStyle name="Comma 2 18 3 4" xfId="22242"/>
    <cellStyle name="Comma 2 18 4" xfId="23195"/>
    <cellStyle name="Comma 2 18 4 2" xfId="32334"/>
    <cellStyle name="Comma 2 18 5" xfId="32336"/>
    <cellStyle name="Comma 2 18 6" xfId="32338"/>
    <cellStyle name="Comma 2 18 7" xfId="32340"/>
    <cellStyle name="Comma 2 18 8" xfId="32319"/>
    <cellStyle name="Comma 2 18_BSD2" xfId="32342"/>
    <cellStyle name="Comma 2 19" xfId="1922"/>
    <cellStyle name="Comma 2 19 10" xfId="14842"/>
    <cellStyle name="Comma 2 19 10 2" xfId="6302"/>
    <cellStyle name="Comma 2 19 10 3" xfId="32346"/>
    <cellStyle name="Comma 2 19 10 4" xfId="23420"/>
    <cellStyle name="Comma 2 19 11" xfId="32347"/>
    <cellStyle name="Comma 2 19 12" xfId="24832"/>
    <cellStyle name="Comma 2 19 13" xfId="32348"/>
    <cellStyle name="Comma 2 19 14" xfId="32351"/>
    <cellStyle name="Comma 2 19 15" xfId="32354"/>
    <cellStyle name="Comma 2 19 16" xfId="32358"/>
    <cellStyle name="Comma 2 19 17" xfId="32362"/>
    <cellStyle name="Comma 2 19 18" xfId="32364"/>
    <cellStyle name="Comma 2 19 19" xfId="32366"/>
    <cellStyle name="Comma 2 19 2" xfId="3926"/>
    <cellStyle name="Comma 2 19 2 10" xfId="16679"/>
    <cellStyle name="Comma 2 19 2 10 2" xfId="32369"/>
    <cellStyle name="Comma 2 19 2 10 3" xfId="32371"/>
    <cellStyle name="Comma 2 19 2 10 4" xfId="32373"/>
    <cellStyle name="Comma 2 19 2 10 5" xfId="18633"/>
    <cellStyle name="Comma 2 19 2 10 6" xfId="32374"/>
    <cellStyle name="Comma 2 19 2 11" xfId="32375"/>
    <cellStyle name="Comma 2 19 2 11 2" xfId="32376"/>
    <cellStyle name="Comma 2 19 2 11 3" xfId="32378"/>
    <cellStyle name="Comma 2 19 2 11 4" xfId="32380"/>
    <cellStyle name="Comma 2 19 2 11 5" xfId="32384"/>
    <cellStyle name="Comma 2 19 2 11 6" xfId="32387"/>
    <cellStyle name="Comma 2 19 2 12" xfId="32388"/>
    <cellStyle name="Comma 2 19 2 2" xfId="32389"/>
    <cellStyle name="Comma 2 19 2 2 10" xfId="32391"/>
    <cellStyle name="Comma 2 19 2 2 11" xfId="32392"/>
    <cellStyle name="Comma 2 19 2 2 12" xfId="32394"/>
    <cellStyle name="Comma 2 19 2 2 13" xfId="32396"/>
    <cellStyle name="Comma 2 19 2 2 14" xfId="32400"/>
    <cellStyle name="Comma 2 19 2 2 15" xfId="32402"/>
    <cellStyle name="Comma 2 19 2 2 16" xfId="10765"/>
    <cellStyle name="Comma 2 19 2 2 2" xfId="32403"/>
    <cellStyle name="Comma 2 19 2 2 2 2" xfId="32404"/>
    <cellStyle name="Comma 2 19 2 2 2 2 2" xfId="32407"/>
    <cellStyle name="Comma 2 19 2 2 2 2 2 2" xfId="32410"/>
    <cellStyle name="Comma 2 19 2 2 2 2 2 3" xfId="11620"/>
    <cellStyle name="Comma 2 19 2 2 2 2 2 4" xfId="12029"/>
    <cellStyle name="Comma 2 19 2 2 2 2 3" xfId="32411"/>
    <cellStyle name="Comma 2 19 2 2 2 2 4" xfId="32413"/>
    <cellStyle name="Comma 2 19 2 2 2 2 5" xfId="32415"/>
    <cellStyle name="Comma 2 19 2 2 2 2 6" xfId="32417"/>
    <cellStyle name="Comma 2 19 2 2 2 2 7" xfId="32418"/>
    <cellStyle name="Comma 2 19 2 2 2 3" xfId="32419"/>
    <cellStyle name="Comma 2 19 2 2 2 3 2" xfId="32422"/>
    <cellStyle name="Comma 2 19 2 2 2 3 3" xfId="32423"/>
    <cellStyle name="Comma 2 19 2 2 2 3 4" xfId="32424"/>
    <cellStyle name="Comma 2 19 2 2 2 4" xfId="32425"/>
    <cellStyle name="Comma 2 19 2 2 2 5" xfId="24782"/>
    <cellStyle name="Comma 2 19 2 2 2 6" xfId="8900"/>
    <cellStyle name="Comma 2 19 2 2 2 7" xfId="32426"/>
    <cellStyle name="Comma 2 19 2 2 3" xfId="30953"/>
    <cellStyle name="Comma 2 19 2 2 4" xfId="30955"/>
    <cellStyle name="Comma 2 19 2 2 5" xfId="32427"/>
    <cellStyle name="Comma 2 19 2 2 5 2" xfId="32428"/>
    <cellStyle name="Comma 2 19 2 2 5 3" xfId="32315"/>
    <cellStyle name="Comma 2 19 2 2 5 4" xfId="32430"/>
    <cellStyle name="Comma 2 19 2 2 6" xfId="28056"/>
    <cellStyle name="Comma 2 19 2 2 7" xfId="28063"/>
    <cellStyle name="Comma 2 19 2 2 8" xfId="32431"/>
    <cellStyle name="Comma 2 19 2 2 9" xfId="32432"/>
    <cellStyle name="Comma 2 19 2 3" xfId="32433"/>
    <cellStyle name="Comma 2 19 2 3 10" xfId="32434"/>
    <cellStyle name="Comma 2 19 2 3 2" xfId="32435"/>
    <cellStyle name="Comma 2 19 2 3 3" xfId="32437"/>
    <cellStyle name="Comma 2 19 2 3 4" xfId="32439"/>
    <cellStyle name="Comma 2 19 2 3 5" xfId="32440"/>
    <cellStyle name="Comma 2 19 2 3 6" xfId="28065"/>
    <cellStyle name="Comma 2 19 2 3 7" xfId="28068"/>
    <cellStyle name="Comma 2 19 2 3 8" xfId="32441"/>
    <cellStyle name="Comma 2 19 2 3 9" xfId="32442"/>
    <cellStyle name="Comma 2 19 2 4" xfId="2842"/>
    <cellStyle name="Comma 2 19 2 4 10" xfId="32443"/>
    <cellStyle name="Comma 2 19 2 4 11" xfId="32446"/>
    <cellStyle name="Comma 2 19 2 4 12" xfId="32447"/>
    <cellStyle name="Comma 2 19 2 4 2" xfId="22452"/>
    <cellStyle name="Comma 2 19 2 4 2 2" xfId="26158"/>
    <cellStyle name="Comma 2 19 2 4 2 2 2" xfId="32217"/>
    <cellStyle name="Comma 2 19 2 4 2 2 3" xfId="32219"/>
    <cellStyle name="Comma 2 19 2 4 2 2 4" xfId="6816"/>
    <cellStyle name="Comma 2 19 2 4 2 3" xfId="32448"/>
    <cellStyle name="Comma 2 19 2 4 2 4" xfId="32450"/>
    <cellStyle name="Comma 2 19 2 4 2 5" xfId="24875"/>
    <cellStyle name="Comma 2 19 2 4 2 6" xfId="32451"/>
    <cellStyle name="Comma 2 19 2 4 2 7" xfId="32452"/>
    <cellStyle name="Comma 2 19 2 4 3" xfId="32453"/>
    <cellStyle name="Comma 2 19 2 4 3 2" xfId="26169"/>
    <cellStyle name="Comma 2 19 2 4 3 3" xfId="32454"/>
    <cellStyle name="Comma 2 19 2 4 3 4" xfId="32456"/>
    <cellStyle name="Comma 2 19 2 4 4" xfId="32457"/>
    <cellStyle name="Comma 2 19 2 4 5" xfId="32458"/>
    <cellStyle name="Comma 2 19 2 4 6" xfId="28073"/>
    <cellStyle name="Comma 2 19 2 4 7" xfId="28076"/>
    <cellStyle name="Comma 2 19 2 4 8" xfId="11404"/>
    <cellStyle name="Comma 2 19 2 4 9" xfId="32459"/>
    <cellStyle name="Comma 2 19 2 5" xfId="22454"/>
    <cellStyle name="Comma 2 19 2 6" xfId="32460"/>
    <cellStyle name="Comma 2 19 2 6 2" xfId="32461"/>
    <cellStyle name="Comma 2 19 2 6 3" xfId="32462"/>
    <cellStyle name="Comma 2 19 2 6 4" xfId="32463"/>
    <cellStyle name="Comma 2 19 2 6 5" xfId="32464"/>
    <cellStyle name="Comma 2 19 2 6 6" xfId="32465"/>
    <cellStyle name="Comma 2 19 2 6 7" xfId="32466"/>
    <cellStyle name="Comma 2 19 2 6 8" xfId="32469"/>
    <cellStyle name="Comma 2 19 2 6 9" xfId="32470"/>
    <cellStyle name="Comma 2 19 2 7" xfId="32471"/>
    <cellStyle name="Comma 2 19 2 8" xfId="23866"/>
    <cellStyle name="Comma 2 19 2 9" xfId="22406"/>
    <cellStyle name="Comma 2 19 20" xfId="32355"/>
    <cellStyle name="Comma 2 19 21" xfId="32359"/>
    <cellStyle name="Comma 2 19 22" xfId="32363"/>
    <cellStyle name="Comma 2 19 22 2" xfId="31127"/>
    <cellStyle name="Comma 2 19 22 3" xfId="31133"/>
    <cellStyle name="Comma 2 19 22 4" xfId="21026"/>
    <cellStyle name="Comma 2 19 23" xfId="32365"/>
    <cellStyle name="Comma 2 19 24" xfId="32367"/>
    <cellStyle name="Comma 2 19 25" xfId="32472"/>
    <cellStyle name="Comma 2 19 26" xfId="32344"/>
    <cellStyle name="Comma 2 19 3" xfId="31146"/>
    <cellStyle name="Comma 2 19 3 2" xfId="31152"/>
    <cellStyle name="Comma 2 19 4" xfId="31160"/>
    <cellStyle name="Comma 2 19 4 2" xfId="31165"/>
    <cellStyle name="Comma 2 19 5" xfId="31171"/>
    <cellStyle name="Comma 2 19 5 2" xfId="31176"/>
    <cellStyle name="Comma 2 19 6" xfId="31184"/>
    <cellStyle name="Comma 2 19 7" xfId="31193"/>
    <cellStyle name="Comma 2 19 7 10" xfId="32473"/>
    <cellStyle name="Comma 2 19 7 2" xfId="32474"/>
    <cellStyle name="Comma 2 19 7 2 2" xfId="32476"/>
    <cellStyle name="Comma 2 19 7 2 2 2" xfId="32477"/>
    <cellStyle name="Comma 2 19 7 2 2 2 2" xfId="32478"/>
    <cellStyle name="Comma 2 19 7 2 2 2 3" xfId="32479"/>
    <cellStyle name="Comma 2 19 7 2 2 2 4" xfId="32481"/>
    <cellStyle name="Comma 2 19 7 2 2 3" xfId="32482"/>
    <cellStyle name="Comma 2 19 7 2 2 4" xfId="32483"/>
    <cellStyle name="Comma 2 19 7 2 2 5" xfId="32484"/>
    <cellStyle name="Comma 2 19 7 2 2 6" xfId="32489"/>
    <cellStyle name="Comma 2 19 7 2 2 7" xfId="32494"/>
    <cellStyle name="Comma 2 19 7 2 3" xfId="32496"/>
    <cellStyle name="Comma 2 19 7 2 3 2" xfId="32497"/>
    <cellStyle name="Comma 2 19 7 2 3 3" xfId="32498"/>
    <cellStyle name="Comma 2 19 7 2 3 4" xfId="32499"/>
    <cellStyle name="Comma 2 19 7 2 4" xfId="32500"/>
    <cellStyle name="Comma 2 19 7 2 5" xfId="32501"/>
    <cellStyle name="Comma 2 19 7 2 6" xfId="32504"/>
    <cellStyle name="Comma 2 19 7 2 7" xfId="32505"/>
    <cellStyle name="Comma 2 19 7 3" xfId="32506"/>
    <cellStyle name="Comma 2 19 7 4" xfId="22466"/>
    <cellStyle name="Comma 2 19 7 5" xfId="32507"/>
    <cellStyle name="Comma 2 19 7 5 2" xfId="32509"/>
    <cellStyle name="Comma 2 19 7 5 3" xfId="25229"/>
    <cellStyle name="Comma 2 19 7 5 4" xfId="32510"/>
    <cellStyle name="Comma 2 19 7 6" xfId="32511"/>
    <cellStyle name="Comma 2 19 7 7" xfId="32512"/>
    <cellStyle name="Comma 2 19 7 8" xfId="32513"/>
    <cellStyle name="Comma 2 19 7 9" xfId="32514"/>
    <cellStyle name="Comma 2 19 8" xfId="31198"/>
    <cellStyle name="Comma 2 19 8 2" xfId="23343"/>
    <cellStyle name="Comma 2 19 8 2 2" xfId="32516"/>
    <cellStyle name="Comma 2 19 8 2 2 2" xfId="32519"/>
    <cellStyle name="Comma 2 19 8 2 2 3" xfId="32521"/>
    <cellStyle name="Comma 2 19 8 2 2 4" xfId="32522"/>
    <cellStyle name="Comma 2 19 8 2 3" xfId="32523"/>
    <cellStyle name="Comma 2 19 8 2 4" xfId="32524"/>
    <cellStyle name="Comma 2 19 8 2 5" xfId="32527"/>
    <cellStyle name="Comma 2 19 8 2 6" xfId="32528"/>
    <cellStyle name="Comma 2 19 8 2 7" xfId="32529"/>
    <cellStyle name="Comma 2 19 8 3" xfId="32530"/>
    <cellStyle name="Comma 2 19 8 3 2" xfId="32533"/>
    <cellStyle name="Comma 2 19 8 3 3" xfId="32534"/>
    <cellStyle name="Comma 2 19 8 3 4" xfId="32536"/>
    <cellStyle name="Comma 2 19 8 4" xfId="22502"/>
    <cellStyle name="Comma 2 19 8 5" xfId="32537"/>
    <cellStyle name="Comma 2 19 8 6" xfId="32538"/>
    <cellStyle name="Comma 2 19 8 7" xfId="32540"/>
    <cellStyle name="Comma 2 19 9" xfId="32291"/>
    <cellStyle name="Comma 2 19_BSD2" xfId="26036"/>
    <cellStyle name="Comma 2 2" xfId="1924"/>
    <cellStyle name="Comma 2 2 10" xfId="32544"/>
    <cellStyle name="Comma 2 2 10 2" xfId="30878"/>
    <cellStyle name="Comma 2 2 10 2 2" xfId="16118"/>
    <cellStyle name="Comma 2 2 10 2 2 2" xfId="12453"/>
    <cellStyle name="Comma 2 2 10 2 2 3" xfId="32545"/>
    <cellStyle name="Comma 2 2 10 2 2 4" xfId="32546"/>
    <cellStyle name="Comma 2 2 10 2 3" xfId="16129"/>
    <cellStyle name="Comma 2 2 10 2 3 2" xfId="12468"/>
    <cellStyle name="Comma 2 2 10 2 3 2 2" xfId="32231"/>
    <cellStyle name="Comma 2 2 10 2 3 2 3" xfId="6464"/>
    <cellStyle name="Comma 2 2 10 2 3 2 4" xfId="21604"/>
    <cellStyle name="Comma 2 2 10 2 3 3" xfId="32238"/>
    <cellStyle name="Comma 2 2 10 2 3 4" xfId="32243"/>
    <cellStyle name="Comma 2 2 10 2 3 5" xfId="21709"/>
    <cellStyle name="Comma 2 2 10 2 4" xfId="16133"/>
    <cellStyle name="Comma 2 2 10 2 5" xfId="32247"/>
    <cellStyle name="Comma 2 2 10 2 6" xfId="32251"/>
    <cellStyle name="Comma 2 2 10 3" xfId="16662"/>
    <cellStyle name="Comma 2 2 10 4" xfId="30880"/>
    <cellStyle name="Comma 2 2 10 5" xfId="19951"/>
    <cellStyle name="Comma 2 2 10 6" xfId="17792"/>
    <cellStyle name="Comma 2 2 11" xfId="13000"/>
    <cellStyle name="Comma 2 2 11 2" xfId="10254"/>
    <cellStyle name="Comma 2 2 11 3" xfId="13004"/>
    <cellStyle name="Comma 2 2 11 4" xfId="32547"/>
    <cellStyle name="Comma 2 2 11 5" xfId="19972"/>
    <cellStyle name="Comma 2 2 12" xfId="13010"/>
    <cellStyle name="Comma 2 2 12 2" xfId="32548"/>
    <cellStyle name="Comma 2 2 12 3" xfId="32549"/>
    <cellStyle name="Comma 2 2 12 4" xfId="32550"/>
    <cellStyle name="Comma 2 2 12 5" xfId="16089"/>
    <cellStyle name="Comma 2 2 13" xfId="13016"/>
    <cellStyle name="Comma 2 2 13 2" xfId="26430"/>
    <cellStyle name="Comma 2 2 13 3" xfId="32551"/>
    <cellStyle name="Comma 2 2 13 4" xfId="32553"/>
    <cellStyle name="Comma 2 2 13 5" xfId="16103"/>
    <cellStyle name="Comma 2 2 14" xfId="25777"/>
    <cellStyle name="Comma 2 2 14 2" xfId="32554"/>
    <cellStyle name="Comma 2 2 14 3" xfId="19544"/>
    <cellStyle name="Comma 2 2 14 4" xfId="32555"/>
    <cellStyle name="Comma 2 2 14 5" xfId="19986"/>
    <cellStyle name="Comma 2 2 15" xfId="32556"/>
    <cellStyle name="Comma 2 2 15 2" xfId="3838"/>
    <cellStyle name="Comma 2 2 15 3" xfId="3891"/>
    <cellStyle name="Comma 2 2 15 4" xfId="23677"/>
    <cellStyle name="Comma 2 2 15 5" xfId="19995"/>
    <cellStyle name="Comma 2 2 16" xfId="32558"/>
    <cellStyle name="Comma 2 2 16 2" xfId="32560"/>
    <cellStyle name="Comma 2 2 16 2 2" xfId="18338"/>
    <cellStyle name="Comma 2 2 16 3" xfId="32562"/>
    <cellStyle name="Comma 2 2 16 3 2" xfId="24877"/>
    <cellStyle name="Comma 2 2 16 4" xfId="32565"/>
    <cellStyle name="Comma 2 2 16 5" xfId="20018"/>
    <cellStyle name="Comma 2 2 17" xfId="32568"/>
    <cellStyle name="Comma 2 2 17 2" xfId="32570"/>
    <cellStyle name="Comma 2 2 17 3" xfId="32574"/>
    <cellStyle name="Comma 2 2 17 4" xfId="32579"/>
    <cellStyle name="Comma 2 2 17 5" xfId="20023"/>
    <cellStyle name="Comma 2 2 18" xfId="32583"/>
    <cellStyle name="Comma 2 2 18 2" xfId="32585"/>
    <cellStyle name="Comma 2 2 18 3" xfId="32588"/>
    <cellStyle name="Comma 2 2 18 4" xfId="32594"/>
    <cellStyle name="Comma 2 2 18 5" xfId="20032"/>
    <cellStyle name="Comma 2 2 19" xfId="32597"/>
    <cellStyle name="Comma 2 2 19 2" xfId="32599"/>
    <cellStyle name="Comma 2 2 19 3" xfId="32601"/>
    <cellStyle name="Comma 2 2 19 4" xfId="32606"/>
    <cellStyle name="Comma 2 2 19 5" xfId="20041"/>
    <cellStyle name="Comma 2 2 2" xfId="1925"/>
    <cellStyle name="Comma 2 2 2 10" xfId="19034"/>
    <cellStyle name="Comma 2 2 2 10 2" xfId="19037"/>
    <cellStyle name="Comma 2 2 2 10 3" xfId="19043"/>
    <cellStyle name="Comma 2 2 2 10 4" xfId="5153"/>
    <cellStyle name="Comma 2 2 2 11" xfId="19048"/>
    <cellStyle name="Comma 2 2 2 11 2" xfId="19051"/>
    <cellStyle name="Comma 2 2 2 11 3" xfId="19056"/>
    <cellStyle name="Comma 2 2 2 11 4" xfId="19061"/>
    <cellStyle name="Comma 2 2 2 12" xfId="19068"/>
    <cellStyle name="Comma 2 2 2 12 2" xfId="19070"/>
    <cellStyle name="Comma 2 2 2 12 3" xfId="19074"/>
    <cellStyle name="Comma 2 2 2 12 4" xfId="7215"/>
    <cellStyle name="Comma 2 2 2 13" xfId="19076"/>
    <cellStyle name="Comma 2 2 2 13 2" xfId="19078"/>
    <cellStyle name="Comma 2 2 2 13 3" xfId="19082"/>
    <cellStyle name="Comma 2 2 2 13 4" xfId="19090"/>
    <cellStyle name="Comma 2 2 2 14" xfId="19092"/>
    <cellStyle name="Comma 2 2 2 14 2" xfId="19096"/>
    <cellStyle name="Comma 2 2 2 14 3" xfId="19100"/>
    <cellStyle name="Comma 2 2 2 14 4" xfId="19104"/>
    <cellStyle name="Comma 2 2 2 15" xfId="19106"/>
    <cellStyle name="Comma 2 2 2 15 2" xfId="19109"/>
    <cellStyle name="Comma 2 2 2 15 3" xfId="19115"/>
    <cellStyle name="Comma 2 2 2 15 4" xfId="19118"/>
    <cellStyle name="Comma 2 2 2 16" xfId="19121"/>
    <cellStyle name="Comma 2 2 2 16 2" xfId="19126"/>
    <cellStyle name="Comma 2 2 2 17" xfId="3946"/>
    <cellStyle name="Comma 2 2 2 17 2" xfId="32165"/>
    <cellStyle name="Comma 2 2 2 18" xfId="32609"/>
    <cellStyle name="Comma 2 2 2 19" xfId="32611"/>
    <cellStyle name="Comma 2 2 2 2" xfId="206"/>
    <cellStyle name="Comma 2 2 2 2 10" xfId="29447"/>
    <cellStyle name="Comma 2 2 2 2 11" xfId="32615"/>
    <cellStyle name="Comma 2 2 2 2 12" xfId="24262"/>
    <cellStyle name="Comma 2 2 2 2 13" xfId="11408"/>
    <cellStyle name="Comma 2 2 2 2 14" xfId="32613"/>
    <cellStyle name="Comma 2 2 2 2 2" xfId="1926"/>
    <cellStyle name="Comma 2 2 2 2 2 2" xfId="32619"/>
    <cellStyle name="Comma 2 2 2 2 2 2 2" xfId="12717"/>
    <cellStyle name="Comma 2 2 2 2 2 2 3" xfId="32624"/>
    <cellStyle name="Comma 2 2 2 2 2 3" xfId="32625"/>
    <cellStyle name="Comma 2 2 2 2 2 3 2" xfId="15655"/>
    <cellStyle name="Comma 2 2 2 2 2 3 3" xfId="32626"/>
    <cellStyle name="Comma 2 2 2 2 2 3 4" xfId="32627"/>
    <cellStyle name="Comma 2 2 2 2 2 4" xfId="32628"/>
    <cellStyle name="Comma 2 2 2 2 2 4 2" xfId="15679"/>
    <cellStyle name="Comma 2 2 2 2 2 5" xfId="32629"/>
    <cellStyle name="Comma 2 2 2 2 2 6" xfId="32630"/>
    <cellStyle name="Comma 2 2 2 2 2 7" xfId="32631"/>
    <cellStyle name="Comma 2 2 2 2 2 8" xfId="32617"/>
    <cellStyle name="Comma 2 2 2 2 2_BSD2" xfId="32632"/>
    <cellStyle name="Comma 2 2 2 2 3" xfId="1928"/>
    <cellStyle name="Comma 2 2 2 2 3 2" xfId="32637"/>
    <cellStyle name="Comma 2 2 2 2 3 2 2" xfId="32640"/>
    <cellStyle name="Comma 2 2 2 2 3 3" xfId="32643"/>
    <cellStyle name="Comma 2 2 2 2 3 4" xfId="32644"/>
    <cellStyle name="Comma 2 2 2 2 3 5" xfId="32645"/>
    <cellStyle name="Comma 2 2 2 2 3 6" xfId="32646"/>
    <cellStyle name="Comma 2 2 2 2 3 7" xfId="32633"/>
    <cellStyle name="Comma 2 2 2 2 4" xfId="32647"/>
    <cellStyle name="Comma 2 2 2 2 4 2" xfId="32649"/>
    <cellStyle name="Comma 2 2 2 2 4 3" xfId="32650"/>
    <cellStyle name="Comma 2 2 2 2 4 4" xfId="32651"/>
    <cellStyle name="Comma 2 2 2 2 5" xfId="26218"/>
    <cellStyle name="Comma 2 2 2 2 5 2" xfId="6862"/>
    <cellStyle name="Comma 2 2 2 2 5 3" xfId="32653"/>
    <cellStyle name="Comma 2 2 2 2 5 4" xfId="32656"/>
    <cellStyle name="Comma 2 2 2 2 6" xfId="32657"/>
    <cellStyle name="Comma 2 2 2 2 6 2" xfId="15303"/>
    <cellStyle name="Comma 2 2 2 2 6 3" xfId="32660"/>
    <cellStyle name="Comma 2 2 2 2 6 4" xfId="32663"/>
    <cellStyle name="Comma 2 2 2 2 7" xfId="32664"/>
    <cellStyle name="Comma 2 2 2 2 7 2" xfId="15326"/>
    <cellStyle name="Comma 2 2 2 2 7 3" xfId="32665"/>
    <cellStyle name="Comma 2 2 2 2 7 4" xfId="32666"/>
    <cellStyle name="Comma 2 2 2 2 8" xfId="30029"/>
    <cellStyle name="Comma 2 2 2 2 8 2" xfId="15343"/>
    <cellStyle name="Comma 2 2 2 2 8 3" xfId="32667"/>
    <cellStyle name="Comma 2 2 2 2 8 4" xfId="32668"/>
    <cellStyle name="Comma 2 2 2 2 9" xfId="30031"/>
    <cellStyle name="Comma 2 2 2 2 9 2" xfId="12013"/>
    <cellStyle name="Comma 2 2 2 2_BSD2" xfId="24537"/>
    <cellStyle name="Comma 2 2 2 20" xfId="19107"/>
    <cellStyle name="Comma 2 2 2 21" xfId="19122"/>
    <cellStyle name="Comma 2 2 2 22" xfId="3947"/>
    <cellStyle name="Comma 2 2 2 23" xfId="32610"/>
    <cellStyle name="Comma 2 2 2 24" xfId="32612"/>
    <cellStyle name="Comma 2 2 2 25" xfId="32670"/>
    <cellStyle name="Comma 2 2 2 3" xfId="211"/>
    <cellStyle name="Comma 2 2 2 3 2" xfId="32671"/>
    <cellStyle name="Comma 2 2 2 3 2 2" xfId="32252"/>
    <cellStyle name="Comma 2 2 2 3 2 3" xfId="32254"/>
    <cellStyle name="Comma 2 2 2 3 3" xfId="32672"/>
    <cellStyle name="Comma 2 2 2 3 3 2" xfId="32675"/>
    <cellStyle name="Comma 2 2 2 3 3 2 2" xfId="32678"/>
    <cellStyle name="Comma 2 2 2 3 3 3" xfId="32681"/>
    <cellStyle name="Comma 2 2 2 3 3 4" xfId="32682"/>
    <cellStyle name="Comma 2 2 2 3 4" xfId="32683"/>
    <cellStyle name="Comma 2 2 2 3 4 2" xfId="32684"/>
    <cellStyle name="Comma 2 2 2 3 5" xfId="26221"/>
    <cellStyle name="Comma 2 2 2 3 6" xfId="32685"/>
    <cellStyle name="Comma 2 2 2 3 7" xfId="32686"/>
    <cellStyle name="Comma 2 2 2 3 8" xfId="31747"/>
    <cellStyle name="Comma 2 2 2 3_BSD2" xfId="32687"/>
    <cellStyle name="Comma 2 2 2 4" xfId="216"/>
    <cellStyle name="Comma 2 2 2 4 2" xfId="32688"/>
    <cellStyle name="Comma 2 2 2 4 2 2" xfId="32689"/>
    <cellStyle name="Comma 2 2 2 4 3" xfId="32690"/>
    <cellStyle name="Comma 2 2 2 4 4" xfId="18497"/>
    <cellStyle name="Comma 2 2 2 4 5" xfId="4879"/>
    <cellStyle name="Comma 2 2 2 4 6" xfId="32691"/>
    <cellStyle name="Comma 2 2 2 4 7" xfId="31750"/>
    <cellStyle name="Comma 2 2 2 5" xfId="32692"/>
    <cellStyle name="Comma 2 2 2 5 2" xfId="32693"/>
    <cellStyle name="Comma 2 2 2 5 3" xfId="32694"/>
    <cellStyle name="Comma 2 2 2 5 4" xfId="18504"/>
    <cellStyle name="Comma 2 2 2 5 5" xfId="26223"/>
    <cellStyle name="Comma 2 2 2 6" xfId="29255"/>
    <cellStyle name="Comma 2 2 2 6 2" xfId="29257"/>
    <cellStyle name="Comma 2 2 2 6 3" xfId="29259"/>
    <cellStyle name="Comma 2 2 2 6 4" xfId="32695"/>
    <cellStyle name="Comma 2 2 2 6 5" xfId="9286"/>
    <cellStyle name="Comma 2 2 2 7" xfId="29261"/>
    <cellStyle name="Comma 2 2 2 7 2" xfId="29263"/>
    <cellStyle name="Comma 2 2 2 7 2 2" xfId="32697"/>
    <cellStyle name="Comma 2 2 2 7 3" xfId="29265"/>
    <cellStyle name="Comma 2 2 2 7 4" xfId="32698"/>
    <cellStyle name="Comma 2 2 2 7 5" xfId="21873"/>
    <cellStyle name="Comma 2 2 2 7 6" xfId="20532"/>
    <cellStyle name="Comma 2 2 2 8" xfId="29268"/>
    <cellStyle name="Comma 2 2 2 8 2" xfId="29270"/>
    <cellStyle name="Comma 2 2 2 8 3" xfId="29273"/>
    <cellStyle name="Comma 2 2 2 8 4" xfId="32699"/>
    <cellStyle name="Comma 2 2 2 9" xfId="23051"/>
    <cellStyle name="Comma 2 2 2 9 2" xfId="29276"/>
    <cellStyle name="Comma 2 2 2 9 3" xfId="29278"/>
    <cellStyle name="Comma 2 2 2 9 4" xfId="32700"/>
    <cellStyle name="Comma 2 2 2_Annexure" xfId="29092"/>
    <cellStyle name="Comma 2 2 20" xfId="32557"/>
    <cellStyle name="Comma 2 2 20 2" xfId="3839"/>
    <cellStyle name="Comma 2 2 20 3" xfId="3892"/>
    <cellStyle name="Comma 2 2 20 4" xfId="23678"/>
    <cellStyle name="Comma 2 2 20 5" xfId="19996"/>
    <cellStyle name="Comma 2 2 21" xfId="32559"/>
    <cellStyle name="Comma 2 2 21 2" xfId="32561"/>
    <cellStyle name="Comma 2 2 21 3" xfId="32563"/>
    <cellStyle name="Comma 2 2 21 4" xfId="32566"/>
    <cellStyle name="Comma 2 2 21 5" xfId="20019"/>
    <cellStyle name="Comma 2 2 22" xfId="32569"/>
    <cellStyle name="Comma 2 2 22 2" xfId="32571"/>
    <cellStyle name="Comma 2 2 22 3" xfId="32575"/>
    <cellStyle name="Comma 2 2 23" xfId="32584"/>
    <cellStyle name="Comma 2 2 23 2" xfId="32586"/>
    <cellStyle name="Comma 2 2 23 3" xfId="32589"/>
    <cellStyle name="Comma 2 2 24" xfId="32598"/>
    <cellStyle name="Comma 2 2 24 2" xfId="32600"/>
    <cellStyle name="Comma 2 2 24 3" xfId="32602"/>
    <cellStyle name="Comma 2 2 25" xfId="32701"/>
    <cellStyle name="Comma 2 2 25 2" xfId="32703"/>
    <cellStyle name="Comma 2 2 25 3" xfId="32708"/>
    <cellStyle name="Comma 2 2 26" xfId="32710"/>
    <cellStyle name="Comma 2 2 26 2" xfId="32712"/>
    <cellStyle name="Comma 2 2 26 3" xfId="32713"/>
    <cellStyle name="Comma 2 2 27" xfId="21238"/>
    <cellStyle name="Comma 2 2 27 2" xfId="21241"/>
    <cellStyle name="Comma 2 2 28" xfId="17558"/>
    <cellStyle name="Comma 2 2 28 2" xfId="32715"/>
    <cellStyle name="Comma 2 2 29" xfId="21243"/>
    <cellStyle name="Comma 2 2 29 2" xfId="32716"/>
    <cellStyle name="Comma 2 2 3" xfId="1929"/>
    <cellStyle name="Comma 2 2 3 10" xfId="19469"/>
    <cellStyle name="Comma 2 2 3 10 2" xfId="19471"/>
    <cellStyle name="Comma 2 2 3 10 3" xfId="8179"/>
    <cellStyle name="Comma 2 2 3 10 4" xfId="22879"/>
    <cellStyle name="Comma 2 2 3 11" xfId="19473"/>
    <cellStyle name="Comma 2 2 3 11 2" xfId="3603"/>
    <cellStyle name="Comma 2 2 3 12" xfId="8240"/>
    <cellStyle name="Comma 2 2 3 12 2" xfId="8252"/>
    <cellStyle name="Comma 2 2 3 13" xfId="3642"/>
    <cellStyle name="Comma 2 2 3 14" xfId="3665"/>
    <cellStyle name="Comma 2 2 3 15" xfId="19478"/>
    <cellStyle name="Comma 2 2 3 16" xfId="19484"/>
    <cellStyle name="Comma 2 2 3 17" xfId="32719"/>
    <cellStyle name="Comma 2 2 3 2" xfId="1566"/>
    <cellStyle name="Comma 2 2 3 2 2" xfId="32722"/>
    <cellStyle name="Comma 2 2 3 2 2 2" xfId="32723"/>
    <cellStyle name="Comma 2 2 3 2 2 2 2" xfId="32725"/>
    <cellStyle name="Comma 2 2 3 2 2 2 3" xfId="32729"/>
    <cellStyle name="Comma 2 2 3 2 2 2 4" xfId="32730"/>
    <cellStyle name="Comma 2 2 3 2 2 3" xfId="32731"/>
    <cellStyle name="Comma 2 2 3 2 2 3 2" xfId="32733"/>
    <cellStyle name="Comma 2 2 3 2 2 3 3" xfId="32734"/>
    <cellStyle name="Comma 2 2 3 2 2 3 4" xfId="32735"/>
    <cellStyle name="Comma 2 2 3 2 2 4" xfId="32736"/>
    <cellStyle name="Comma 2 2 3 2 2 5" xfId="2715"/>
    <cellStyle name="Comma 2 2 3 2 2 6" xfId="32737"/>
    <cellStyle name="Comma 2 2 3 2 3" xfId="32738"/>
    <cellStyle name="Comma 2 2 3 2 3 2" xfId="32739"/>
    <cellStyle name="Comma 2 2 3 2 3 3" xfId="32740"/>
    <cellStyle name="Comma 2 2 3 2 3 4" xfId="32741"/>
    <cellStyle name="Comma 2 2 3 2 4" xfId="32742"/>
    <cellStyle name="Comma 2 2 3 2 4 2" xfId="32743"/>
    <cellStyle name="Comma 2 2 3 2 5" xfId="32744"/>
    <cellStyle name="Comma 2 2 3 2 6" xfId="32745"/>
    <cellStyle name="Comma 2 2 3 2 7" xfId="32746"/>
    <cellStyle name="Comma 2 2 3 2 8" xfId="32720"/>
    <cellStyle name="Comma 2 2 3 3" xfId="1569"/>
    <cellStyle name="Comma 2 2 3 3 10" xfId="32748"/>
    <cellStyle name="Comma 2 2 3 3 11" xfId="32749"/>
    <cellStyle name="Comma 2 2 3 3 12" xfId="29221"/>
    <cellStyle name="Comma 2 2 3 3 13" xfId="31755"/>
    <cellStyle name="Comma 2 2 3 3 2" xfId="32750"/>
    <cellStyle name="Comma 2 2 3 3 2 2" xfId="30548"/>
    <cellStyle name="Comma 2 2 3 3 2 3" xfId="30592"/>
    <cellStyle name="Comma 2 2 3 3 2 4" xfId="30630"/>
    <cellStyle name="Comma 2 2 3 3 3" xfId="32751"/>
    <cellStyle name="Comma 2 2 3 3 3 2" xfId="32752"/>
    <cellStyle name="Comma 2 2 3 3 3 3" xfId="32753"/>
    <cellStyle name="Comma 2 2 3 3 3 4" xfId="4042"/>
    <cellStyle name="Comma 2 2 3 3 4" xfId="32754"/>
    <cellStyle name="Comma 2 2 3 3 4 2" xfId="32755"/>
    <cellStyle name="Comma 2 2 3 3 4 3" xfId="32756"/>
    <cellStyle name="Comma 2 2 3 3 4 4" xfId="32757"/>
    <cellStyle name="Comma 2 2 3 3 5" xfId="32758"/>
    <cellStyle name="Comma 2 2 3 3 5 2" xfId="32759"/>
    <cellStyle name="Comma 2 2 3 3 5 3" xfId="32760"/>
    <cellStyle name="Comma 2 2 3 3 5 4" xfId="32761"/>
    <cellStyle name="Comma 2 2 3 3 6" xfId="32762"/>
    <cellStyle name="Comma 2 2 3 3 6 2" xfId="32763"/>
    <cellStyle name="Comma 2 2 3 3 6 3" xfId="32766"/>
    <cellStyle name="Comma 2 2 3 3 6 4" xfId="32767"/>
    <cellStyle name="Comma 2 2 3 3 7" xfId="32768"/>
    <cellStyle name="Comma 2 2 3 3 7 2" xfId="32769"/>
    <cellStyle name="Comma 2 2 3 3 7 3" xfId="32771"/>
    <cellStyle name="Comma 2 2 3 3 7 4" xfId="32773"/>
    <cellStyle name="Comma 2 2 3 3 8" xfId="6366"/>
    <cellStyle name="Comma 2 2 3 3 8 2" xfId="32776"/>
    <cellStyle name="Comma 2 2 3 3 8 3" xfId="32777"/>
    <cellStyle name="Comma 2 2 3 3 8 4" xfId="32778"/>
    <cellStyle name="Comma 2 2 3 3 9" xfId="32779"/>
    <cellStyle name="Comma 2 2 3 3 9 2" xfId="11925"/>
    <cellStyle name="Comma 2 2 3 4" xfId="31758"/>
    <cellStyle name="Comma 2 2 3 4 2" xfId="32780"/>
    <cellStyle name="Comma 2 2 3 4 2 2" xfId="32781"/>
    <cellStyle name="Comma 2 2 3 4 3" xfId="32782"/>
    <cellStyle name="Comma 2 2 3 4 4" xfId="18520"/>
    <cellStyle name="Comma 2 2 3 4 5" xfId="32784"/>
    <cellStyle name="Comma 2 2 3 4 6" xfId="32785"/>
    <cellStyle name="Comma 2 2 3 5" xfId="32786"/>
    <cellStyle name="Comma 2 2 3 5 2" xfId="32787"/>
    <cellStyle name="Comma 2 2 3 5 2 2" xfId="32790"/>
    <cellStyle name="Comma 2 2 3 5 3" xfId="32791"/>
    <cellStyle name="Comma 2 2 3 5 4" xfId="18525"/>
    <cellStyle name="Comma 2 2 3 5 5" xfId="32793"/>
    <cellStyle name="Comma 2 2 3 5 6" xfId="32794"/>
    <cellStyle name="Comma 2 2 3 6" xfId="29285"/>
    <cellStyle name="Comma 2 2 3 6 2" xfId="32795"/>
    <cellStyle name="Comma 2 2 3 6 3" xfId="32796"/>
    <cellStyle name="Comma 2 2 3 6 4" xfId="32798"/>
    <cellStyle name="Comma 2 2 3 7" xfId="29287"/>
    <cellStyle name="Comma 2 2 3 7 2" xfId="32799"/>
    <cellStyle name="Comma 2 2 3 7 3" xfId="32800"/>
    <cellStyle name="Comma 2 2 3 7 4" xfId="32801"/>
    <cellStyle name="Comma 2 2 3 8" xfId="32802"/>
    <cellStyle name="Comma 2 2 3 8 2" xfId="32803"/>
    <cellStyle name="Comma 2 2 3 8 3" xfId="32804"/>
    <cellStyle name="Comma 2 2 3 8 4" xfId="32805"/>
    <cellStyle name="Comma 2 2 3 9" xfId="32806"/>
    <cellStyle name="Comma 2 2 3 9 2" xfId="32807"/>
    <cellStyle name="Comma 2 2 3 9 3" xfId="32808"/>
    <cellStyle name="Comma 2 2 3 9 4" xfId="32809"/>
    <cellStyle name="Comma 2 2 3_Annexure" xfId="22886"/>
    <cellStyle name="Comma 2 2 30" xfId="32702"/>
    <cellStyle name="Comma 2 2 30 2" xfId="32704"/>
    <cellStyle name="Comma 2 2 31" xfId="32711"/>
    <cellStyle name="Comma 2 2 32" xfId="21239"/>
    <cellStyle name="Comma 2 2 33" xfId="17559"/>
    <cellStyle name="Comma 2 2 34" xfId="21244"/>
    <cellStyle name="Comma 2 2 4" xfId="1930"/>
    <cellStyle name="Comma 2 2 4 10" xfId="32812"/>
    <cellStyle name="Comma 2 2 4 11" xfId="32813"/>
    <cellStyle name="Comma 2 2 4 12" xfId="32814"/>
    <cellStyle name="Comma 2 2 4 13" xfId="32815"/>
    <cellStyle name="Comma 2 2 4 14" xfId="32816"/>
    <cellStyle name="Comma 2 2 4 15" xfId="32811"/>
    <cellStyle name="Comma 2 2 4 2" xfId="32817"/>
    <cellStyle name="Comma 2 2 4 2 2" xfId="32820"/>
    <cellStyle name="Comma 2 2 4 2 2 2" xfId="27997"/>
    <cellStyle name="Comma 2 2 4 2 2 3" xfId="32822"/>
    <cellStyle name="Comma 2 2 4 2 2 4" xfId="21715"/>
    <cellStyle name="Comma 2 2 4 2 3" xfId="32824"/>
    <cellStyle name="Comma 2 2 4 2 4" xfId="32826"/>
    <cellStyle name="Comma 2 2 4 2 5" xfId="32829"/>
    <cellStyle name="Comma 2 2 4 2 6" xfId="32832"/>
    <cellStyle name="Comma 2 2 4 3" xfId="32833"/>
    <cellStyle name="Comma 2 2 4 3 2" xfId="32835"/>
    <cellStyle name="Comma 2 2 4 3 2 2" xfId="28062"/>
    <cellStyle name="Comma 2 2 4 3 3" xfId="32837"/>
    <cellStyle name="Comma 2 2 4 3 4" xfId="32839"/>
    <cellStyle name="Comma 2 2 4 3 5" xfId="32842"/>
    <cellStyle name="Comma 2 2 4 3 6" xfId="32845"/>
    <cellStyle name="Comma 2 2 4 4" xfId="32846"/>
    <cellStyle name="Comma 2 2 4 4 2" xfId="32848"/>
    <cellStyle name="Comma 2 2 4 4 3" xfId="32850"/>
    <cellStyle name="Comma 2 2 4 4 4" xfId="18542"/>
    <cellStyle name="Comma 2 2 4 4 5" xfId="32852"/>
    <cellStyle name="Comma 2 2 4 5" xfId="32854"/>
    <cellStyle name="Comma 2 2 4 5 2" xfId="32856"/>
    <cellStyle name="Comma 2 2 4 5 3" xfId="32858"/>
    <cellStyle name="Comma 2 2 4 5 4" xfId="18549"/>
    <cellStyle name="Comma 2 2 4 6" xfId="29290"/>
    <cellStyle name="Comma 2 2 4 6 2" xfId="18206"/>
    <cellStyle name="Comma 2 2 4 6 3" xfId="28090"/>
    <cellStyle name="Comma 2 2 4 6 4" xfId="32859"/>
    <cellStyle name="Comma 2 2 4 7" xfId="29292"/>
    <cellStyle name="Comma 2 2 4 7 2" xfId="32863"/>
    <cellStyle name="Comma 2 2 4 7 3" xfId="32865"/>
    <cellStyle name="Comma 2 2 4 7 4" xfId="32867"/>
    <cellStyle name="Comma 2 2 4 8" xfId="32868"/>
    <cellStyle name="Comma 2 2 4 8 2" xfId="32870"/>
    <cellStyle name="Comma 2 2 4 8 3" xfId="32872"/>
    <cellStyle name="Comma 2 2 4 8 4" xfId="32873"/>
    <cellStyle name="Comma 2 2 4 9" xfId="32874"/>
    <cellStyle name="Comma 2 2 4 9 2" xfId="32875"/>
    <cellStyle name="Comma 2 2 4_Annexure" xfId="32877"/>
    <cellStyle name="Comma 2 2 5" xfId="1931"/>
    <cellStyle name="Comma 2 2 5 10" xfId="32879"/>
    <cellStyle name="Comma 2 2 5 11" xfId="32882"/>
    <cellStyle name="Comma 2 2 5 2" xfId="94"/>
    <cellStyle name="Comma 2 2 5 2 2" xfId="32887"/>
    <cellStyle name="Comma 2 2 5 2 3" xfId="32889"/>
    <cellStyle name="Comma 2 2 5 2 4" xfId="32891"/>
    <cellStyle name="Comma 2 2 5 2 5" xfId="32893"/>
    <cellStyle name="Comma 2 2 5 2 6" xfId="32885"/>
    <cellStyle name="Comma 2 2 5 3" xfId="32896"/>
    <cellStyle name="Comma 2 2 5 3 2" xfId="18913"/>
    <cellStyle name="Comma 2 2 5 3 3" xfId="32898"/>
    <cellStyle name="Comma 2 2 5 3 4" xfId="32900"/>
    <cellStyle name="Comma 2 2 5 3 5" xfId="32902"/>
    <cellStyle name="Comma 2 2 5 4" xfId="32905"/>
    <cellStyle name="Comma 2 2 5 4 2" xfId="32907"/>
    <cellStyle name="Comma 2 2 5 4 3" xfId="32909"/>
    <cellStyle name="Comma 2 2 5 4 4" xfId="18590"/>
    <cellStyle name="Comma 2 2 5 5" xfId="32911"/>
    <cellStyle name="Comma 2 2 5 5 2" xfId="32912"/>
    <cellStyle name="Comma 2 2 5 5 3" xfId="32913"/>
    <cellStyle name="Comma 2 2 5 5 4" xfId="18598"/>
    <cellStyle name="Comma 2 2 5 6" xfId="29295"/>
    <cellStyle name="Comma 2 2 5 6 2" xfId="32915"/>
    <cellStyle name="Comma 2 2 5 6 3" xfId="32916"/>
    <cellStyle name="Comma 2 2 5 6 4" xfId="32917"/>
    <cellStyle name="Comma 2 2 5 7" xfId="29298"/>
    <cellStyle name="Comma 2 2 5 7 2" xfId="32918"/>
    <cellStyle name="Comma 2 2 5 7 3" xfId="32919"/>
    <cellStyle name="Comma 2 2 5 7 4" xfId="32920"/>
    <cellStyle name="Comma 2 2 5 8" xfId="32921"/>
    <cellStyle name="Comma 2 2 5 8 2" xfId="32922"/>
    <cellStyle name="Comma 2 2 5 8 3" xfId="32923"/>
    <cellStyle name="Comma 2 2 5 8 4" xfId="24644"/>
    <cellStyle name="Comma 2 2 5 9" xfId="32924"/>
    <cellStyle name="Comma 2 2 5 9 2" xfId="32925"/>
    <cellStyle name="Comma 2 2 5_Annexure" xfId="5701"/>
    <cellStyle name="Comma 2 2 6" xfId="1932"/>
    <cellStyle name="Comma 2 2 6 10" xfId="32927"/>
    <cellStyle name="Comma 2 2 6 11" xfId="32928"/>
    <cellStyle name="Comma 2 2 6 12" xfId="5508"/>
    <cellStyle name="Comma 2 2 6 13" xfId="32926"/>
    <cellStyle name="Comma 2 2 6 2" xfId="1933"/>
    <cellStyle name="Comma 2 2 6 2 2" xfId="32931"/>
    <cellStyle name="Comma 2 2 6 2 3" xfId="32933"/>
    <cellStyle name="Comma 2 2 6 2 4" xfId="32935"/>
    <cellStyle name="Comma 2 2 6 2 5" xfId="32937"/>
    <cellStyle name="Comma 2 2 6 2 6" xfId="32929"/>
    <cellStyle name="Comma 2 2 6 3" xfId="32938"/>
    <cellStyle name="Comma 2 2 6 3 2" xfId="32940"/>
    <cellStyle name="Comma 2 2 6 3 3" xfId="32943"/>
    <cellStyle name="Comma 2 2 6 3 4" xfId="6545"/>
    <cellStyle name="Comma 2 2 6 3 5" xfId="32944"/>
    <cellStyle name="Comma 2 2 6 4" xfId="32946"/>
    <cellStyle name="Comma 2 2 6 4 2" xfId="32947"/>
    <cellStyle name="Comma 2 2 6 4 3" xfId="32948"/>
    <cellStyle name="Comma 2 2 6 4 4" xfId="18607"/>
    <cellStyle name="Comma 2 2 6 5" xfId="32949"/>
    <cellStyle name="Comma 2 2 6 5 2" xfId="32950"/>
    <cellStyle name="Comma 2 2 6 5 3" xfId="32951"/>
    <cellStyle name="Comma 2 2 6 5 4" xfId="18612"/>
    <cellStyle name="Comma 2 2 6 6" xfId="29301"/>
    <cellStyle name="Comma 2 2 6 6 2" xfId="32952"/>
    <cellStyle name="Comma 2 2 6 6 3" xfId="32953"/>
    <cellStyle name="Comma 2 2 6 6 4" xfId="32954"/>
    <cellStyle name="Comma 2 2 6 7" xfId="29303"/>
    <cellStyle name="Comma 2 2 6 7 2" xfId="32955"/>
    <cellStyle name="Comma 2 2 6 7 3" xfId="32956"/>
    <cellStyle name="Comma 2 2 6 7 4" xfId="32957"/>
    <cellStyle name="Comma 2 2 6 8" xfId="32958"/>
    <cellStyle name="Comma 2 2 6 8 2" xfId="32960"/>
    <cellStyle name="Comma 2 2 6 8 3" xfId="32962"/>
    <cellStyle name="Comma 2 2 6 8 4" xfId="32963"/>
    <cellStyle name="Comma 2 2 6 9" xfId="32964"/>
    <cellStyle name="Comma 2 2 6 9 2" xfId="32965"/>
    <cellStyle name="Comma 2 2 6_Annexure" xfId="32966"/>
    <cellStyle name="Comma 2 2 7" xfId="1934"/>
    <cellStyle name="Comma 2 2 7 10" xfId="19687"/>
    <cellStyle name="Comma 2 2 7 11" xfId="19697"/>
    <cellStyle name="Comma 2 2 7 12" xfId="19705"/>
    <cellStyle name="Comma 2 2 7 13" xfId="19711"/>
    <cellStyle name="Comma 2 2 7 14" xfId="32968"/>
    <cellStyle name="Comma 2 2 7 2" xfId="32970"/>
    <cellStyle name="Comma 2 2 7 2 2" xfId="32971"/>
    <cellStyle name="Comma 2 2 7 2 3" xfId="32972"/>
    <cellStyle name="Comma 2 2 7 2 4" xfId="32973"/>
    <cellStyle name="Comma 2 2 7 2 5" xfId="32974"/>
    <cellStyle name="Comma 2 2 7 3" xfId="32975"/>
    <cellStyle name="Comma 2 2 7 3 2" xfId="32976"/>
    <cellStyle name="Comma 2 2 7 3 2 2" xfId="31104"/>
    <cellStyle name="Comma 2 2 7 3 3" xfId="32977"/>
    <cellStyle name="Comma 2 2 7 3 4" xfId="32978"/>
    <cellStyle name="Comma 2 2 7 3 5" xfId="32979"/>
    <cellStyle name="Comma 2 2 7 3 6" xfId="32980"/>
    <cellStyle name="Comma 2 2 7 4" xfId="32981"/>
    <cellStyle name="Comma 2 2 7 4 2" xfId="32983"/>
    <cellStyle name="Comma 2 2 7 4 3" xfId="32984"/>
    <cellStyle name="Comma 2 2 7 4 4" xfId="18625"/>
    <cellStyle name="Comma 2 2 7 4 5" xfId="32985"/>
    <cellStyle name="Comma 2 2 7 5" xfId="32986"/>
    <cellStyle name="Comma 2 2 7 5 2" xfId="32370"/>
    <cellStyle name="Comma 2 2 7 5 3" xfId="32372"/>
    <cellStyle name="Comma 2 2 7 5 4" xfId="18632"/>
    <cellStyle name="Comma 2 2 7 6" xfId="32987"/>
    <cellStyle name="Comma 2 2 7 6 2" xfId="32377"/>
    <cellStyle name="Comma 2 2 7 6 3" xfId="32379"/>
    <cellStyle name="Comma 2 2 7 6 4" xfId="32381"/>
    <cellStyle name="Comma 2 2 7 7" xfId="32988"/>
    <cellStyle name="Comma 2 2 7 7 2" xfId="32989"/>
    <cellStyle name="Comma 2 2 7 7 3" xfId="16138"/>
    <cellStyle name="Comma 2 2 7 7 4" xfId="32990"/>
    <cellStyle name="Comma 2 2 7 8" xfId="32991"/>
    <cellStyle name="Comma 2 2 7 8 2" xfId="32992"/>
    <cellStyle name="Comma 2 2 7 8 3" xfId="16142"/>
    <cellStyle name="Comma 2 2 7 8 4" xfId="32994"/>
    <cellStyle name="Comma 2 2 7 9" xfId="32995"/>
    <cellStyle name="Comma 2 2 7 9 2" xfId="32997"/>
    <cellStyle name="Comma 2 2 7_Annexure" xfId="5803"/>
    <cellStyle name="Comma 2 2 8" xfId="32998"/>
    <cellStyle name="Comma 2 2 8 10" xfId="20060"/>
    <cellStyle name="Comma 2 2 8 11" xfId="20068"/>
    <cellStyle name="Comma 2 2 8 12" xfId="12872"/>
    <cellStyle name="Comma 2 2 8 2" xfId="33000"/>
    <cellStyle name="Comma 2 2 8 2 2" xfId="33001"/>
    <cellStyle name="Comma 2 2 8 2 3" xfId="33002"/>
    <cellStyle name="Comma 2 2 8 2 4" xfId="33003"/>
    <cellStyle name="Comma 2 2 8 2 5" xfId="33004"/>
    <cellStyle name="Comma 2 2 8 3" xfId="33005"/>
    <cellStyle name="Comma 2 2 8 3 2" xfId="32669"/>
    <cellStyle name="Comma 2 2 8 3 3" xfId="33006"/>
    <cellStyle name="Comma 2 2 8 3 4" xfId="30194"/>
    <cellStyle name="Comma 2 2 8 3 5" xfId="30196"/>
    <cellStyle name="Comma 2 2 8 4" xfId="16557"/>
    <cellStyle name="Comma 2 2 8 4 2" xfId="12855"/>
    <cellStyle name="Comma 2 2 8 4 3" xfId="33007"/>
    <cellStyle name="Comma 2 2 8 4 4" xfId="18649"/>
    <cellStyle name="Comma 2 2 8 5" xfId="16509"/>
    <cellStyle name="Comma 2 2 8 5 2" xfId="16517"/>
    <cellStyle name="Comma 2 2 8 5 3" xfId="33008"/>
    <cellStyle name="Comma 2 2 8 5 4" xfId="18656"/>
    <cellStyle name="Comma 2 2 8 6" xfId="16522"/>
    <cellStyle name="Comma 2 2 8 6 2" xfId="18729"/>
    <cellStyle name="Comma 2 2 8 6 3" xfId="18739"/>
    <cellStyle name="Comma 2 2 8 6 4" xfId="18744"/>
    <cellStyle name="Comma 2 2 8 7" xfId="33009"/>
    <cellStyle name="Comma 2 2 8 7 2" xfId="33010"/>
    <cellStyle name="Comma 2 2 8 7 3" xfId="33011"/>
    <cellStyle name="Comma 2 2 8 7 4" xfId="33012"/>
    <cellStyle name="Comma 2 2 8 8" xfId="33013"/>
    <cellStyle name="Comma 2 2 8 8 2" xfId="33014"/>
    <cellStyle name="Comma 2 2 8 8 3" xfId="33015"/>
    <cellStyle name="Comma 2 2 8 8 4" xfId="33016"/>
    <cellStyle name="Comma 2 2 8 9" xfId="33017"/>
    <cellStyle name="Comma 2 2 8 9 2" xfId="32205"/>
    <cellStyle name="Comma 2 2 8_BSD10" xfId="33019"/>
    <cellStyle name="Comma 2 2 9" xfId="33020"/>
    <cellStyle name="Comma 2 2 9 10" xfId="13455"/>
    <cellStyle name="Comma 2 2 9 11" xfId="33022"/>
    <cellStyle name="Comma 2 2 9 12" xfId="7993"/>
    <cellStyle name="Comma 2 2 9 13" xfId="33023"/>
    <cellStyle name="Comma 2 2 9 2" xfId="32967"/>
    <cellStyle name="Comma 2 2 9 2 10" xfId="33024"/>
    <cellStyle name="Comma 2 2 9 2 11" xfId="33025"/>
    <cellStyle name="Comma 2 2 9 2 2" xfId="33027"/>
    <cellStyle name="Comma 2 2 9 2 2 2" xfId="33032"/>
    <cellStyle name="Comma 2 2 9 2 2 3" xfId="24622"/>
    <cellStyle name="Comma 2 2 9 2 2 4" xfId="24629"/>
    <cellStyle name="Comma 2 2 9 2 3" xfId="33034"/>
    <cellStyle name="Comma 2 2 9 2 3 2" xfId="33037"/>
    <cellStyle name="Comma 2 2 9 2 3 3" xfId="24634"/>
    <cellStyle name="Comma 2 2 9 2 3 4" xfId="24641"/>
    <cellStyle name="Comma 2 2 9 2 4" xfId="33040"/>
    <cellStyle name="Comma 2 2 9 2 4 2" xfId="33043"/>
    <cellStyle name="Comma 2 2 9 2 4 3" xfId="24651"/>
    <cellStyle name="Comma 2 2 9 2 4 4" xfId="24655"/>
    <cellStyle name="Comma 2 2 9 2 5" xfId="33045"/>
    <cellStyle name="Comma 2 2 9 2 5 2" xfId="33048"/>
    <cellStyle name="Comma 2 2 9 2 5 3" xfId="15817"/>
    <cellStyle name="Comma 2 2 9 2 5 4" xfId="15883"/>
    <cellStyle name="Comma 2 2 9 2 6" xfId="32878"/>
    <cellStyle name="Comma 2 2 9 2 6 2" xfId="33050"/>
    <cellStyle name="Comma 2 2 9 2 6 3" xfId="16535"/>
    <cellStyle name="Comma 2 2 9 2 6 4" xfId="16543"/>
    <cellStyle name="Comma 2 2 9 2 7" xfId="33052"/>
    <cellStyle name="Comma 2 2 9 2 7 2" xfId="33056"/>
    <cellStyle name="Comma 2 2 9 2 7 3" xfId="24733"/>
    <cellStyle name="Comma 2 2 9 2 7 4" xfId="24741"/>
    <cellStyle name="Comma 2 2 9 2 8" xfId="33058"/>
    <cellStyle name="Comma 2 2 9 2 8 2" xfId="33061"/>
    <cellStyle name="Comma 2 2 9 2 8 3" xfId="24752"/>
    <cellStyle name="Comma 2 2 9 2 8 4" xfId="24756"/>
    <cellStyle name="Comma 2 2 9 2 9" xfId="33062"/>
    <cellStyle name="Comma 2 2 9 3" xfId="33065"/>
    <cellStyle name="Comma 2 2 9 3 2" xfId="33067"/>
    <cellStyle name="Comma 2 2 9 3 3" xfId="33069"/>
    <cellStyle name="Comma 2 2 9 3 4" xfId="33071"/>
    <cellStyle name="Comma 2 2 9 4" xfId="5016"/>
    <cellStyle name="Comma 2 2 9 4 2" xfId="33073"/>
    <cellStyle name="Comma 2 2 9 4 3" xfId="33075"/>
    <cellStyle name="Comma 2 2 9 4 4" xfId="18677"/>
    <cellStyle name="Comma 2 2 9 5" xfId="33076"/>
    <cellStyle name="Comma 2 2 9 5 2" xfId="33078"/>
    <cellStyle name="Comma 2 2 9 5 3" xfId="33080"/>
    <cellStyle name="Comma 2 2 9 5 4" xfId="18681"/>
    <cellStyle name="Comma 2 2 9 6" xfId="33081"/>
    <cellStyle name="Comma 2 2 9 6 2" xfId="33084"/>
    <cellStyle name="Comma 2 2 9 6 3" xfId="33087"/>
    <cellStyle name="Comma 2 2 9 6 4" xfId="33088"/>
    <cellStyle name="Comma 2 2 9 7" xfId="33089"/>
    <cellStyle name="Comma 2 2 9 7 2" xfId="33092"/>
    <cellStyle name="Comma 2 2 9 7 3" xfId="33095"/>
    <cellStyle name="Comma 2 2 9 7 4" xfId="33097"/>
    <cellStyle name="Comma 2 2 9 8" xfId="33098"/>
    <cellStyle name="Comma 2 2 9 8 2" xfId="33101"/>
    <cellStyle name="Comma 2 2 9 8 3" xfId="33103"/>
    <cellStyle name="Comma 2 2 9 8 4" xfId="33104"/>
    <cellStyle name="Comma 2 2 9 9" xfId="33105"/>
    <cellStyle name="Comma 2 2 9 9 2" xfId="33107"/>
    <cellStyle name="Comma 2 2 9 9 3" xfId="33108"/>
    <cellStyle name="Comma 2 2 9 9 4" xfId="33109"/>
    <cellStyle name="Comma 2 2_aggregate" xfId="30510"/>
    <cellStyle name="Comma 2 20" xfId="1915"/>
    <cellStyle name="Comma 2 20 10" xfId="29401"/>
    <cellStyle name="Comma 2 20 11" xfId="33110"/>
    <cellStyle name="Comma 2 20 12" xfId="33111"/>
    <cellStyle name="Comma 2 20 13" xfId="33112"/>
    <cellStyle name="Comma 2 20 14" xfId="33113"/>
    <cellStyle name="Comma 2 20 15" xfId="33114"/>
    <cellStyle name="Comma 2 20 16" xfId="33116"/>
    <cellStyle name="Comma 2 20 17" xfId="33118"/>
    <cellStyle name="Comma 2 20 18" xfId="25107"/>
    <cellStyle name="Comma 2 20 19" xfId="25110"/>
    <cellStyle name="Comma 2 20 19 2" xfId="23328"/>
    <cellStyle name="Comma 2 20 19 3" xfId="33120"/>
    <cellStyle name="Comma 2 20 19 4" xfId="33123"/>
    <cellStyle name="Comma 2 20 2" xfId="32114"/>
    <cellStyle name="Comma 2 20 2 2" xfId="7492"/>
    <cellStyle name="Comma 2 20 2 3" xfId="7547"/>
    <cellStyle name="Comma 2 20 20" xfId="33115"/>
    <cellStyle name="Comma 2 20 21" xfId="33117"/>
    <cellStyle name="Comma 2 20 22" xfId="33119"/>
    <cellStyle name="Comma 2 20 23" xfId="23751"/>
    <cellStyle name="Comma 2 20 3" xfId="28753"/>
    <cellStyle name="Comma 2 20 3 2" xfId="8712"/>
    <cellStyle name="Comma 2 20 4" xfId="28756"/>
    <cellStyle name="Comma 2 20 4 2" xfId="3364"/>
    <cellStyle name="Comma 2 20 5" xfId="32116"/>
    <cellStyle name="Comma 2 20 5 2" xfId="7165"/>
    <cellStyle name="Comma 2 20 6" xfId="32118"/>
    <cellStyle name="Comma 2 20 7" xfId="27976"/>
    <cellStyle name="Comma 2 20 8" xfId="27979"/>
    <cellStyle name="Comma 2 20 9" xfId="33124"/>
    <cellStyle name="Comma 2 20_BSD2" xfId="31485"/>
    <cellStyle name="Comma 2 21" xfId="1917"/>
    <cellStyle name="Comma 2 21 10" xfId="17613"/>
    <cellStyle name="Comma 2 21 11" xfId="13936"/>
    <cellStyle name="Comma 2 21 12" xfId="13948"/>
    <cellStyle name="Comma 2 21 13" xfId="13961"/>
    <cellStyle name="Comma 2 21 14" xfId="28744"/>
    <cellStyle name="Comma 2 21 15" xfId="28747"/>
    <cellStyle name="Comma 2 21 16" xfId="32098"/>
    <cellStyle name="Comma 2 21 17" xfId="32105"/>
    <cellStyle name="Comma 2 21 18" xfId="27968"/>
    <cellStyle name="Comma 2 21 19" xfId="27971"/>
    <cellStyle name="Comma 2 21 19 2" xfId="23333"/>
    <cellStyle name="Comma 2 21 19 3" xfId="33125"/>
    <cellStyle name="Comma 2 21 19 4" xfId="33130"/>
    <cellStyle name="Comma 2 21 2" xfId="5548"/>
    <cellStyle name="Comma 2 21 2 2" xfId="12967"/>
    <cellStyle name="Comma 2 21 2 3" xfId="12983"/>
    <cellStyle name="Comma 2 21 20" xfId="28748"/>
    <cellStyle name="Comma 2 21 21" xfId="32099"/>
    <cellStyle name="Comma 2 21 22" xfId="32106"/>
    <cellStyle name="Comma 2 21 23" xfId="25994"/>
    <cellStyle name="Comma 2 21 3" xfId="12992"/>
    <cellStyle name="Comma 2 21 3 2" xfId="13001"/>
    <cellStyle name="Comma 2 21 4" xfId="13059"/>
    <cellStyle name="Comma 2 21 4 2" xfId="13065"/>
    <cellStyle name="Comma 2 21 5" xfId="13086"/>
    <cellStyle name="Comma 2 21 5 2" xfId="13095"/>
    <cellStyle name="Comma 2 21 6" xfId="13116"/>
    <cellStyle name="Comma 2 21 7" xfId="13142"/>
    <cellStyle name="Comma 2 21 8" xfId="13165"/>
    <cellStyle name="Comma 2 21 9" xfId="13257"/>
    <cellStyle name="Comma 2 21_BSD2" xfId="29833"/>
    <cellStyle name="Comma 2 22" xfId="1919"/>
    <cellStyle name="Comma 2 22 10" xfId="32120"/>
    <cellStyle name="Comma 2 22 11" xfId="32122"/>
    <cellStyle name="Comma 2 22 12" xfId="32151"/>
    <cellStyle name="Comma 2 22 13" xfId="3927"/>
    <cellStyle name="Comma 2 22 14" xfId="31147"/>
    <cellStyle name="Comma 2 22 15" xfId="31161"/>
    <cellStyle name="Comma 2 22 16" xfId="31172"/>
    <cellStyle name="Comma 2 22 17" xfId="31185"/>
    <cellStyle name="Comma 2 22 18" xfId="31194"/>
    <cellStyle name="Comma 2 22 19" xfId="31199"/>
    <cellStyle name="Comma 2 22 19 2" xfId="23344"/>
    <cellStyle name="Comma 2 22 19 3" xfId="32531"/>
    <cellStyle name="Comma 2 22 19 4" xfId="22503"/>
    <cellStyle name="Comma 2 22 2" xfId="13661"/>
    <cellStyle name="Comma 2 22 2 2" xfId="13671"/>
    <cellStyle name="Comma 2 22 20" xfId="31162"/>
    <cellStyle name="Comma 2 22 21" xfId="31173"/>
    <cellStyle name="Comma 2 22 22" xfId="31186"/>
    <cellStyle name="Comma 2 22 23" xfId="25999"/>
    <cellStyle name="Comma 2 22 3" xfId="13697"/>
    <cellStyle name="Comma 2 22 3 2" xfId="13705"/>
    <cellStyle name="Comma 2 22 4" xfId="13721"/>
    <cellStyle name="Comma 2 22 4 2" xfId="13727"/>
    <cellStyle name="Comma 2 22 5" xfId="13733"/>
    <cellStyle name="Comma 2 22 6" xfId="13745"/>
    <cellStyle name="Comma 2 22 7" xfId="13752"/>
    <cellStyle name="Comma 2 22 8" xfId="13762"/>
    <cellStyle name="Comma 2 22 9" xfId="32313"/>
    <cellStyle name="Comma 2 23" xfId="1921"/>
    <cellStyle name="Comma 2 23 10" xfId="27741"/>
    <cellStyle name="Comma 2 23 11" xfId="27744"/>
    <cellStyle name="Comma 2 23 12" xfId="27747"/>
    <cellStyle name="Comma 2 23 13" xfId="27750"/>
    <cellStyle name="Comma 2 23 14" xfId="27755"/>
    <cellStyle name="Comma 2 23 15" xfId="33133"/>
    <cellStyle name="Comma 2 23 16" xfId="33137"/>
    <cellStyle name="Comma 2 23 17" xfId="33141"/>
    <cellStyle name="Comma 2 23 18" xfId="33146"/>
    <cellStyle name="Comma 2 23 18 2" xfId="18945"/>
    <cellStyle name="Comma 2 23 18 3" xfId="18965"/>
    <cellStyle name="Comma 2 23 18 4" xfId="18980"/>
    <cellStyle name="Comma 2 23 19" xfId="33149"/>
    <cellStyle name="Comma 2 23 2" xfId="32322"/>
    <cellStyle name="Comma 2 23 2 10" xfId="33152"/>
    <cellStyle name="Comma 2 23 2 10 2" xfId="33153"/>
    <cellStyle name="Comma 2 23 2 11" xfId="32747"/>
    <cellStyle name="Comma 2 23 2 2" xfId="32324"/>
    <cellStyle name="Comma 2 23 2 2 2" xfId="33154"/>
    <cellStyle name="Comma 2 23 2 2 2 2" xfId="33155"/>
    <cellStyle name="Comma 2 23 2 2 2 2 2" xfId="3505"/>
    <cellStyle name="Comma 2 23 2 2 2 2 3" xfId="7897"/>
    <cellStyle name="Comma 2 23 2 2 2 2 4" xfId="3531"/>
    <cellStyle name="Comma 2 23 2 2 2 3" xfId="18465"/>
    <cellStyle name="Comma 2 23 2 2 2 4" xfId="15150"/>
    <cellStyle name="Comma 2 23 2 2 2 5" xfId="31061"/>
    <cellStyle name="Comma 2 23 2 2 2 6" xfId="31064"/>
    <cellStyle name="Comma 2 23 2 2 2 7" xfId="33157"/>
    <cellStyle name="Comma 2 23 2 2 2 8" xfId="31100"/>
    <cellStyle name="Comma 2 23 2 2 3" xfId="30916"/>
    <cellStyle name="Comma 2 23 2 2 3 2" xfId="33159"/>
    <cellStyle name="Comma 2 23 2 2 3 3" xfId="5436"/>
    <cellStyle name="Comma 2 23 2 2 3 4" xfId="15161"/>
    <cellStyle name="Comma 2 23 2 2 3 5" xfId="33160"/>
    <cellStyle name="Comma 2 23 2 2 4" xfId="30433"/>
    <cellStyle name="Comma 2 23 2 2 4 2" xfId="3184"/>
    <cellStyle name="Comma 2 23 2 2 5" xfId="30448"/>
    <cellStyle name="Comma 2 23 2 2 6" xfId="30501"/>
    <cellStyle name="Comma 2 23 2 2 7" xfId="30550"/>
    <cellStyle name="Comma 2 23 2 2 8" xfId="30594"/>
    <cellStyle name="Comma 2 23 2 3" xfId="32326"/>
    <cellStyle name="Comma 2 23 2 3 2" xfId="33162"/>
    <cellStyle name="Comma 2 23 2 3 3" xfId="33163"/>
    <cellStyle name="Comma 2 23 2 3 4" xfId="31933"/>
    <cellStyle name="Comma 2 23 2 3 5" xfId="33164"/>
    <cellStyle name="Comma 2 23 2 4" xfId="22231"/>
    <cellStyle name="Comma 2 23 2 4 2" xfId="21924"/>
    <cellStyle name="Comma 2 23 2 4 3" xfId="33165"/>
    <cellStyle name="Comma 2 23 2 4 4" xfId="33166"/>
    <cellStyle name="Comma 2 23 2 4 5" xfId="33167"/>
    <cellStyle name="Comma 2 23 2 5" xfId="21583"/>
    <cellStyle name="Comma 2 23 2 5 2" xfId="33168"/>
    <cellStyle name="Comma 2 23 2 5 2 2" xfId="32783"/>
    <cellStyle name="Comma 2 23 2 5 3" xfId="33171"/>
    <cellStyle name="Comma 2 23 2 5 3 2" xfId="32792"/>
    <cellStyle name="Comma 2 23 2 5 4" xfId="33172"/>
    <cellStyle name="Comma 2 23 2 5 4 2" xfId="32797"/>
    <cellStyle name="Comma 2 23 2 5 5" xfId="33173"/>
    <cellStyle name="Comma 2 23 2 6" xfId="22233"/>
    <cellStyle name="Comma 2 23 2 6 2" xfId="33174"/>
    <cellStyle name="Comma 2 23 2 6 3" xfId="33175"/>
    <cellStyle name="Comma 2 23 2 6 4" xfId="33176"/>
    <cellStyle name="Comma 2 23 2 6 5" xfId="33177"/>
    <cellStyle name="Comma 2 23 2 7" xfId="22235"/>
    <cellStyle name="Comma 2 23 2 7 2" xfId="33178"/>
    <cellStyle name="Comma 2 23 2 7 3" xfId="33179"/>
    <cellStyle name="Comma 2 23 2 7 4" xfId="33182"/>
    <cellStyle name="Comma 2 23 2 7 5" xfId="33184"/>
    <cellStyle name="Comma 2 23 2 8" xfId="23851"/>
    <cellStyle name="Comma 2 23 2 8 2" xfId="19359"/>
    <cellStyle name="Comma 2 23 2 9" xfId="22398"/>
    <cellStyle name="Comma 2 23 2 9 2" xfId="33185"/>
    <cellStyle name="Comma 2 23 20" xfId="33134"/>
    <cellStyle name="Comma 2 23 21" xfId="33138"/>
    <cellStyle name="Comma 2 23 22" xfId="32320"/>
    <cellStyle name="Comma 2 23 3" xfId="32329"/>
    <cellStyle name="Comma 2 23 3 2" xfId="32331"/>
    <cellStyle name="Comma 2 23 3 3" xfId="32333"/>
    <cellStyle name="Comma 2 23 3 4" xfId="22243"/>
    <cellStyle name="Comma 2 23 3 5" xfId="21588"/>
    <cellStyle name="Comma 2 23 4" xfId="23196"/>
    <cellStyle name="Comma 2 23 4 2" xfId="32335"/>
    <cellStyle name="Comma 2 23 4 2 2" xfId="33186"/>
    <cellStyle name="Comma 2 23 4 2 2 2" xfId="33187"/>
    <cellStyle name="Comma 2 23 4 2 2 3" xfId="26064"/>
    <cellStyle name="Comma 2 23 4 2 2 4" xfId="26072"/>
    <cellStyle name="Comma 2 23 4 2 3" xfId="33191"/>
    <cellStyle name="Comma 2 23 4 2 4" xfId="33192"/>
    <cellStyle name="Comma 2 23 4 2 5" xfId="33193"/>
    <cellStyle name="Comma 2 23 4 2 6" xfId="33194"/>
    <cellStyle name="Comma 2 23 4 2 7" xfId="32788"/>
    <cellStyle name="Comma 2 23 4 3" xfId="33196"/>
    <cellStyle name="Comma 2 23 4 3 2" xfId="33197"/>
    <cellStyle name="Comma 2 23 4 3 3" xfId="33198"/>
    <cellStyle name="Comma 2 23 4 3 4" xfId="33199"/>
    <cellStyle name="Comma 2 23 4 4" xfId="22251"/>
    <cellStyle name="Comma 2 23 4 5" xfId="3832"/>
    <cellStyle name="Comma 2 23 4 6" xfId="3880"/>
    <cellStyle name="Comma 2 23 4 7" xfId="3902"/>
    <cellStyle name="Comma 2 23 4 8" xfId="33200"/>
    <cellStyle name="Comma 2 23 5" xfId="32337"/>
    <cellStyle name="Comma 2 23 5 2" xfId="33201"/>
    <cellStyle name="Comma 2 23 6" xfId="32339"/>
    <cellStyle name="Comma 2 23 6 2" xfId="33203"/>
    <cellStyle name="Comma 2 23 6 3" xfId="33205"/>
    <cellStyle name="Comma 2 23 6 4" xfId="19672"/>
    <cellStyle name="Comma 2 23 6 5" xfId="19836"/>
    <cellStyle name="Comma 2 23 7" xfId="32341"/>
    <cellStyle name="Comma 2 23 8" xfId="33206"/>
    <cellStyle name="Comma 2 23 9" xfId="33207"/>
    <cellStyle name="Comma 2 24" xfId="1923"/>
    <cellStyle name="Comma 2 24 2" xfId="3928"/>
    <cellStyle name="Comma 2 24 2 2" xfId="32390"/>
    <cellStyle name="Comma 2 24 3" xfId="31148"/>
    <cellStyle name="Comma 2 24 3 2" xfId="31153"/>
    <cellStyle name="Comma 2 24 3 3" xfId="31156"/>
    <cellStyle name="Comma 2 24 3 4" xfId="7404"/>
    <cellStyle name="Comma 2 24 4" xfId="31163"/>
    <cellStyle name="Comma 2 24 4 2" xfId="31166"/>
    <cellStyle name="Comma 2 24 5" xfId="31174"/>
    <cellStyle name="Comma 2 24 6" xfId="31187"/>
    <cellStyle name="Comma 2 24 7" xfId="32345"/>
    <cellStyle name="Comma 2 25" xfId="1935"/>
    <cellStyle name="Comma 2 25 2" xfId="33208"/>
    <cellStyle name="Comma 2 25 2 2" xfId="33210"/>
    <cellStyle name="Comma 2 25 3" xfId="31202"/>
    <cellStyle name="Comma 2 25 3 2" xfId="33212"/>
    <cellStyle name="Comma 2 25 3 3" xfId="33214"/>
    <cellStyle name="Comma 2 25 3 4" xfId="33215"/>
    <cellStyle name="Comma 2 25 4" xfId="31206"/>
    <cellStyle name="Comma 2 25 4 2" xfId="33216"/>
    <cellStyle name="Comma 2 25 5" xfId="33218"/>
    <cellStyle name="Comma 2 25 6" xfId="33220"/>
    <cellStyle name="Comma 2 25 7" xfId="14849"/>
    <cellStyle name="Comma 2 26" xfId="1937"/>
    <cellStyle name="Comma 2 26 2" xfId="14183"/>
    <cellStyle name="Comma 2 26 2 2" xfId="14187"/>
    <cellStyle name="Comma 2 26 3" xfId="14230"/>
    <cellStyle name="Comma 2 26 3 2" xfId="3753"/>
    <cellStyle name="Comma 2 26 3 3" xfId="14236"/>
    <cellStyle name="Comma 2 26 3 4" xfId="14245"/>
    <cellStyle name="Comma 2 26 4" xfId="14279"/>
    <cellStyle name="Comma 2 26 4 2" xfId="14286"/>
    <cellStyle name="Comma 2 26 5" xfId="14304"/>
    <cellStyle name="Comma 2 26 6" xfId="14330"/>
    <cellStyle name="Comma 2 26 7" xfId="33223"/>
    <cellStyle name="Comma 2 27" xfId="1939"/>
    <cellStyle name="Comma 2 27 10" xfId="33225"/>
    <cellStyle name="Comma 2 27 11" xfId="33226"/>
    <cellStyle name="Comma 2 27 12" xfId="33227"/>
    <cellStyle name="Comma 2 27 13" xfId="33228"/>
    <cellStyle name="Comma 2 27 14" xfId="31222"/>
    <cellStyle name="Comma 2 27 15" xfId="31228"/>
    <cellStyle name="Comma 2 27 16" xfId="31237"/>
    <cellStyle name="Comma 2 27 17" xfId="31250"/>
    <cellStyle name="Comma 2 27 17 2" xfId="15764"/>
    <cellStyle name="Comma 2 27 17 3" xfId="31254"/>
    <cellStyle name="Comma 2 27 17 4" xfId="21084"/>
    <cellStyle name="Comma 2 27 18" xfId="31257"/>
    <cellStyle name="Comma 2 27 19" xfId="31261"/>
    <cellStyle name="Comma 2 27 2" xfId="1489"/>
    <cellStyle name="Comma 2 27 2 2" xfId="15146"/>
    <cellStyle name="Comma 2 27 2 2 2" xfId="15151"/>
    <cellStyle name="Comma 2 27 2 2 2 2" xfId="3330"/>
    <cellStyle name="Comma 2 27 2 2 2 3" xfId="7919"/>
    <cellStyle name="Comma 2 27 2 2 2 4" xfId="33229"/>
    <cellStyle name="Comma 2 27 2 2 3" xfId="31062"/>
    <cellStyle name="Comma 2 27 2 2 4" xfId="31065"/>
    <cellStyle name="Comma 2 27 2 2 5" xfId="33158"/>
    <cellStyle name="Comma 2 27 2 2 6" xfId="31101"/>
    <cellStyle name="Comma 2 27 2 2 7" xfId="31103"/>
    <cellStyle name="Comma 2 27 2 3" xfId="15155"/>
    <cellStyle name="Comma 2 27 2 3 2" xfId="15162"/>
    <cellStyle name="Comma 2 27 2 3 3" xfId="33161"/>
    <cellStyle name="Comma 2 27 2 3 4" xfId="33230"/>
    <cellStyle name="Comma 2 27 2 4" xfId="3170"/>
    <cellStyle name="Comma 2 27 2 5" xfId="3239"/>
    <cellStyle name="Comma 2 27 2 6" xfId="3297"/>
    <cellStyle name="Comma 2 27 2 7" xfId="33231"/>
    <cellStyle name="Comma 2 27 2 8" xfId="23891"/>
    <cellStyle name="Comma 2 27 2 9" xfId="15141"/>
    <cellStyle name="Comma 2 27 20" xfId="31229"/>
    <cellStyle name="Comma 2 27 21" xfId="19731"/>
    <cellStyle name="Comma 2 27 3" xfId="1492"/>
    <cellStyle name="Comma 2 27 3 2" xfId="15180"/>
    <cellStyle name="Comma 2 27 3 3" xfId="15174"/>
    <cellStyle name="Comma 2 27 4" xfId="1497"/>
    <cellStyle name="Comma 2 27 4 2" xfId="6064"/>
    <cellStyle name="Comma 2 27 4 3" xfId="15215"/>
    <cellStyle name="Comma 2 27 5" xfId="15221"/>
    <cellStyle name="Comma 2 27 5 2" xfId="15224"/>
    <cellStyle name="Comma 2 27 5 3" xfId="18741"/>
    <cellStyle name="Comma 2 27 5 4" xfId="3637"/>
    <cellStyle name="Comma 2 27 6" xfId="15226"/>
    <cellStyle name="Comma 2 27 7" xfId="15229"/>
    <cellStyle name="Comma 2 27 8" xfId="15232"/>
    <cellStyle name="Comma 2 27 9" xfId="33232"/>
    <cellStyle name="Comma 2 28" xfId="1941"/>
    <cellStyle name="Comma 2 28 10" xfId="27776"/>
    <cellStyle name="Comma 2 28 11" xfId="27778"/>
    <cellStyle name="Comma 2 28 12" xfId="27781"/>
    <cellStyle name="Comma 2 28 13" xfId="26201"/>
    <cellStyle name="Comma 2 28 14" xfId="19737"/>
    <cellStyle name="Comma 2 28 2" xfId="24894"/>
    <cellStyle name="Comma 2 28 2 2" xfId="33233"/>
    <cellStyle name="Comma 2 28 2 2 2" xfId="33235"/>
    <cellStyle name="Comma 2 28 2 2 3" xfId="33236"/>
    <cellStyle name="Comma 2 28 2 2 4" xfId="33237"/>
    <cellStyle name="Comma 2 28 2 3" xfId="33238"/>
    <cellStyle name="Comma 2 28 2 4" xfId="22612"/>
    <cellStyle name="Comma 2 28 2 5" xfId="22158"/>
    <cellStyle name="Comma 2 28 2 6" xfId="8158"/>
    <cellStyle name="Comma 2 28 2 7" xfId="22619"/>
    <cellStyle name="Comma 2 28 2 8" xfId="23916"/>
    <cellStyle name="Comma 2 28 2 9" xfId="22440"/>
    <cellStyle name="Comma 2 28 3" xfId="31211"/>
    <cellStyle name="Comma 2 28 3 2" xfId="33241"/>
    <cellStyle name="Comma 2 28 3 3" xfId="33245"/>
    <cellStyle name="Comma 2 28 3 4" xfId="22632"/>
    <cellStyle name="Comma 2 28 3 5" xfId="22168"/>
    <cellStyle name="Comma 2 28 3 6" xfId="33248"/>
    <cellStyle name="Comma 2 28 4" xfId="31215"/>
    <cellStyle name="Comma 2 28 4 2" xfId="33251"/>
    <cellStyle name="Comma 2 28 5" xfId="33252"/>
    <cellStyle name="Comma 2 28 6" xfId="33254"/>
    <cellStyle name="Comma 2 28 7" xfId="33257"/>
    <cellStyle name="Comma 2 28 8" xfId="33258"/>
    <cellStyle name="Comma 2 28 9" xfId="33259"/>
    <cellStyle name="Comma 2 29" xfId="1943"/>
    <cellStyle name="Comma 2 29 10" xfId="19742"/>
    <cellStyle name="Comma 2 29 2" xfId="27751"/>
    <cellStyle name="Comma 2 29 2 2" xfId="33262"/>
    <cellStyle name="Comma 2 29 3" xfId="27756"/>
    <cellStyle name="Comma 2 29 3 2" xfId="33264"/>
    <cellStyle name="Comma 2 29 4" xfId="33135"/>
    <cellStyle name="Comma 2 29 4 2" xfId="33266"/>
    <cellStyle name="Comma 2 29 5" xfId="33139"/>
    <cellStyle name="Comma 2 29 6" xfId="33142"/>
    <cellStyle name="Comma 2 29 6 2" xfId="30719"/>
    <cellStyle name="Comma 2 29 6 3" xfId="30729"/>
    <cellStyle name="Comma 2 29 6 4" xfId="21014"/>
    <cellStyle name="Comma 2 29 7" xfId="33147"/>
    <cellStyle name="Comma 2 29 8" xfId="33150"/>
    <cellStyle name="Comma 2 29 9" xfId="33268"/>
    <cellStyle name="Comma 2 3" xfId="1880"/>
    <cellStyle name="Comma 2 3 10" xfId="33272"/>
    <cellStyle name="Comma 2 3 10 2" xfId="31060"/>
    <cellStyle name="Comma 2 3 11" xfId="13173"/>
    <cellStyle name="Comma 2 3 11 2" xfId="13182"/>
    <cellStyle name="Comma 2 3 12" xfId="13187"/>
    <cellStyle name="Comma 2 3 13" xfId="4017"/>
    <cellStyle name="Comma 2 3 14" xfId="13255"/>
    <cellStyle name="Comma 2 3 15" xfId="33273"/>
    <cellStyle name="Comma 2 3 16" xfId="33275"/>
    <cellStyle name="Comma 2 3 17" xfId="33277"/>
    <cellStyle name="Comma 2 3 18" xfId="33279"/>
    <cellStyle name="Comma 2 3 19" xfId="20278"/>
    <cellStyle name="Comma 2 3 2" xfId="1944"/>
    <cellStyle name="Comma 2 3 2 2" xfId="1946"/>
    <cellStyle name="Comma 2 3 2 2 2" xfId="3912"/>
    <cellStyle name="Comma 2 3 2 2 3" xfId="24426"/>
    <cellStyle name="Comma 2 3 2 2 4" xfId="33282"/>
    <cellStyle name="Comma 2 3 2 3" xfId="1948"/>
    <cellStyle name="Comma 2 3 2 3 2" xfId="33284"/>
    <cellStyle name="Comma 2 3 2 3 3" xfId="33286"/>
    <cellStyle name="Comma 2 3 2 3 4" xfId="33288"/>
    <cellStyle name="Comma 2 3 2 3 5" xfId="31800"/>
    <cellStyle name="Comma 2 3 2 4" xfId="31802"/>
    <cellStyle name="Comma 2 3 2 4 2" xfId="33289"/>
    <cellStyle name="Comma 2 3 2 5" xfId="33290"/>
    <cellStyle name="Comma 2 3 2 5 2" xfId="33291"/>
    <cellStyle name="Comma 2 3 2 6" xfId="29307"/>
    <cellStyle name="Comma 2 3 2 7" xfId="29311"/>
    <cellStyle name="Comma 2 3 2 8" xfId="29315"/>
    <cellStyle name="Comma 2 3 2 9" xfId="33281"/>
    <cellStyle name="Comma 2 3 20" xfId="33274"/>
    <cellStyle name="Comma 2 3 21" xfId="33276"/>
    <cellStyle name="Comma 2 3 21 2" xfId="33292"/>
    <cellStyle name="Comma 2 3 21 3" xfId="33293"/>
    <cellStyle name="Comma 2 3 21 4" xfId="33294"/>
    <cellStyle name="Comma 2 3 22" xfId="33278"/>
    <cellStyle name="Comma 2 3 23" xfId="33280"/>
    <cellStyle name="Comma 2 3 24" xfId="20279"/>
    <cellStyle name="Comma 2 3 24 2" xfId="33296"/>
    <cellStyle name="Comma 2 3 24 3" xfId="33297"/>
    <cellStyle name="Comma 2 3 24 3 2" xfId="33298"/>
    <cellStyle name="Comma 2 3 24 3 3" xfId="33299"/>
    <cellStyle name="Comma 2 3 24 3 4" xfId="33300"/>
    <cellStyle name="Comma 2 3 25" xfId="20281"/>
    <cellStyle name="Comma 2 3 25 2" xfId="33301"/>
    <cellStyle name="Comma 2 3 25 3" xfId="33302"/>
    <cellStyle name="Comma 2 3 25 4" xfId="33303"/>
    <cellStyle name="Comma 2 3 26" xfId="20283"/>
    <cellStyle name="Comma 2 3 26 2" xfId="33304"/>
    <cellStyle name="Comma 2 3 26 3" xfId="33305"/>
    <cellStyle name="Comma 2 3 26 4" xfId="33306"/>
    <cellStyle name="Comma 2 3 27" xfId="20285"/>
    <cellStyle name="Comma 2 3 27 2" xfId="33307"/>
    <cellStyle name="Comma 2 3 28" xfId="33308"/>
    <cellStyle name="Comma 2 3 29" xfId="33309"/>
    <cellStyle name="Comma 2 3 3" xfId="1949"/>
    <cellStyle name="Comma 2 3 3 2" xfId="1951"/>
    <cellStyle name="Comma 2 3 3 2 2" xfId="33312"/>
    <cellStyle name="Comma 2 3 3 3" xfId="31806"/>
    <cellStyle name="Comma 2 3 3 4" xfId="17633"/>
    <cellStyle name="Comma 2 3 3 5" xfId="33311"/>
    <cellStyle name="Comma 2 3 30" xfId="33271"/>
    <cellStyle name="Comma 2 3 4" xfId="1952"/>
    <cellStyle name="Comma 2 3 4 2" xfId="30688"/>
    <cellStyle name="Comma 2 3 4 3" xfId="30691"/>
    <cellStyle name="Comma 2 3 4 4" xfId="33314"/>
    <cellStyle name="Comma 2 3 4 5" xfId="33315"/>
    <cellStyle name="Comma 2 3 4 6" xfId="30686"/>
    <cellStyle name="Comma 2 3 5" xfId="3802"/>
    <cellStyle name="Comma 2 3 5 2" xfId="3823"/>
    <cellStyle name="Comma 2 3 5 3" xfId="3877"/>
    <cellStyle name="Comma 2 3 5 4" xfId="3899"/>
    <cellStyle name="Comma 2 3 5 5" xfId="33316"/>
    <cellStyle name="Comma 2 3 6" xfId="30693"/>
    <cellStyle name="Comma 2 3 6 2" xfId="30695"/>
    <cellStyle name="Comma 2 3 6 3" xfId="30697"/>
    <cellStyle name="Comma 2 3 6 4" xfId="33317"/>
    <cellStyle name="Comma 2 3 6 5" xfId="33318"/>
    <cellStyle name="Comma 2 3 7" xfId="30699"/>
    <cellStyle name="Comma 2 3 7 2" xfId="30702"/>
    <cellStyle name="Comma 2 3 7 3" xfId="30705"/>
    <cellStyle name="Comma 2 3 7 4" xfId="33319"/>
    <cellStyle name="Comma 2 3 7 5" xfId="33321"/>
    <cellStyle name="Comma 2 3 8" xfId="30708"/>
    <cellStyle name="Comma 2 3 8 2" xfId="5651"/>
    <cellStyle name="Comma 2 3 8 3" xfId="33322"/>
    <cellStyle name="Comma 2 3 8 4" xfId="33323"/>
    <cellStyle name="Comma 2 3 8 5" xfId="33324"/>
    <cellStyle name="Comma 2 3 9" xfId="30710"/>
    <cellStyle name="Comma 2 3 9 2" xfId="33325"/>
    <cellStyle name="Comma 2 3 9 3" xfId="33329"/>
    <cellStyle name="Comma 2 3_Annexure" xfId="22297"/>
    <cellStyle name="Comma 2 30" xfId="1936"/>
    <cellStyle name="Comma 2 30 10" xfId="29425"/>
    <cellStyle name="Comma 2 30 11" xfId="33330"/>
    <cellStyle name="Comma 2 30 11 2" xfId="33331"/>
    <cellStyle name="Comma 2 30 11 3" xfId="33334"/>
    <cellStyle name="Comma 2 30 11 4" xfId="24009"/>
    <cellStyle name="Comma 2 30 12" xfId="33335"/>
    <cellStyle name="Comma 2 30 13" xfId="28364"/>
    <cellStyle name="Comma 2 30 14" xfId="28368"/>
    <cellStyle name="Comma 2 30 15" xfId="14850"/>
    <cellStyle name="Comma 2 30 2" xfId="33209"/>
    <cellStyle name="Comma 2 30 2 2" xfId="33211"/>
    <cellStyle name="Comma 2 30 3" xfId="31203"/>
    <cellStyle name="Comma 2 30 3 2" xfId="33213"/>
    <cellStyle name="Comma 2 30 4" xfId="31207"/>
    <cellStyle name="Comma 2 30 4 2" xfId="33217"/>
    <cellStyle name="Comma 2 30 5" xfId="33219"/>
    <cellStyle name="Comma 2 30 6" xfId="33221"/>
    <cellStyle name="Comma 2 30 7" xfId="33338"/>
    <cellStyle name="Comma 2 30 8" xfId="33339"/>
    <cellStyle name="Comma 2 30 9" xfId="33340"/>
    <cellStyle name="Comma 2 31" xfId="1938"/>
    <cellStyle name="Comma 2 31 2" xfId="14184"/>
    <cellStyle name="Comma 2 31 2 2" xfId="14188"/>
    <cellStyle name="Comma 2 31 3" xfId="14231"/>
    <cellStyle name="Comma 2 31 3 2" xfId="3754"/>
    <cellStyle name="Comma 2 31 3 3" xfId="14237"/>
    <cellStyle name="Comma 2 31 3 4" xfId="14246"/>
    <cellStyle name="Comma 2 31 4" xfId="14280"/>
    <cellStyle name="Comma 2 31 4 2" xfId="14287"/>
    <cellStyle name="Comma 2 31 5" xfId="14305"/>
    <cellStyle name="Comma 2 31 6" xfId="14331"/>
    <cellStyle name="Comma 2 31 7" xfId="33224"/>
    <cellStyle name="Comma 2 32" xfId="1940"/>
    <cellStyle name="Comma 2 32 2" xfId="15142"/>
    <cellStyle name="Comma 2 32 2 2" xfId="15147"/>
    <cellStyle name="Comma 2 32 3" xfId="15175"/>
    <cellStyle name="Comma 2 32 3 2" xfId="15181"/>
    <cellStyle name="Comma 2 32 4" xfId="15216"/>
    <cellStyle name="Comma 2 32 5" xfId="15222"/>
    <cellStyle name="Comma 2 32 6" xfId="19732"/>
    <cellStyle name="Comma 2 33" xfId="19738"/>
    <cellStyle name="Comma 2 33 2" xfId="24895"/>
    <cellStyle name="Comma 2 33 2 2" xfId="33234"/>
    <cellStyle name="Comma 2 33 3" xfId="31212"/>
    <cellStyle name="Comma 2 33 3 2" xfId="33242"/>
    <cellStyle name="Comma 2 33 4" xfId="31216"/>
    <cellStyle name="Comma 2 33 5" xfId="33253"/>
    <cellStyle name="Comma 2 34" xfId="19743"/>
    <cellStyle name="Comma 2 34 2" xfId="27752"/>
    <cellStyle name="Comma 2 34 2 2" xfId="33263"/>
    <cellStyle name="Comma 2 34 3" xfId="27757"/>
    <cellStyle name="Comma 2 34 3 2" xfId="33265"/>
    <cellStyle name="Comma 2 34 4" xfId="33136"/>
    <cellStyle name="Comma 2 34 4 2" xfId="33267"/>
    <cellStyle name="Comma 2 34 5" xfId="33140"/>
    <cellStyle name="Comma 2 34 6" xfId="33143"/>
    <cellStyle name="Comma 2 34 7" xfId="33148"/>
    <cellStyle name="Comma 2 35" xfId="19746"/>
    <cellStyle name="Comma 2 35 2" xfId="33342"/>
    <cellStyle name="Comma 2 35 2 2" xfId="21227"/>
    <cellStyle name="Comma 2 35 3" xfId="33344"/>
    <cellStyle name="Comma 2 35 3 2" xfId="21506"/>
    <cellStyle name="Comma 2 35 4" xfId="33346"/>
    <cellStyle name="Comma 2 35 4 2" xfId="6998"/>
    <cellStyle name="Comma 2 35 5" xfId="33348"/>
    <cellStyle name="Comma 2 35 6" xfId="33350"/>
    <cellStyle name="Comma 2 35 7" xfId="33351"/>
    <cellStyle name="Comma 2 36" xfId="33352"/>
    <cellStyle name="Comma 2 36 2" xfId="15706"/>
    <cellStyle name="Comma 2 36 3" xfId="15746"/>
    <cellStyle name="Comma 2 36 4" xfId="15820"/>
    <cellStyle name="Comma 2 36 5" xfId="15886"/>
    <cellStyle name="Comma 2 37" xfId="33354"/>
    <cellStyle name="Comma 2 37 2" xfId="16479"/>
    <cellStyle name="Comma 2 37 3" xfId="16500"/>
    <cellStyle name="Comma 2 37 4" xfId="16539"/>
    <cellStyle name="Comma 2 37 5" xfId="16546"/>
    <cellStyle name="Comma 2 38" xfId="33356"/>
    <cellStyle name="Comma 2 38 2" xfId="33358"/>
    <cellStyle name="Comma 2 38 3" xfId="33360"/>
    <cellStyle name="Comma 2 38 4" xfId="33362"/>
    <cellStyle name="Comma 2 38 5" xfId="33364"/>
    <cellStyle name="Comma 2 39" xfId="33366"/>
    <cellStyle name="Comma 2 39 2" xfId="32349"/>
    <cellStyle name="Comma 2 39 2 2" xfId="33368"/>
    <cellStyle name="Comma 2 39 2 3" xfId="33369"/>
    <cellStyle name="Comma 2 39 2 4" xfId="23452"/>
    <cellStyle name="Comma 2 39 3" xfId="32352"/>
    <cellStyle name="Comma 2 39 3 2" xfId="33370"/>
    <cellStyle name="Comma 2 39 4" xfId="32356"/>
    <cellStyle name="Comma 2 39 4 2" xfId="7187"/>
    <cellStyle name="Comma 2 39 5" xfId="32360"/>
    <cellStyle name="Comma 2 4" xfId="1882"/>
    <cellStyle name="Comma 2 4 10" xfId="17042"/>
    <cellStyle name="Comma 2 4 10 2" xfId="11913"/>
    <cellStyle name="Comma 2 4 10 3" xfId="11916"/>
    <cellStyle name="Comma 2 4 11" xfId="13315"/>
    <cellStyle name="Comma 2 4 11 2" xfId="13324"/>
    <cellStyle name="Comma 2 4 12" xfId="13346"/>
    <cellStyle name="Comma 2 4 12 2" xfId="13351"/>
    <cellStyle name="Comma 2 4 13" xfId="13357"/>
    <cellStyle name="Comma 2 4 14" xfId="13369"/>
    <cellStyle name="Comma 2 4 15" xfId="13389"/>
    <cellStyle name="Comma 2 4 16" xfId="13397"/>
    <cellStyle name="Comma 2 4 17" xfId="13401"/>
    <cellStyle name="Comma 2 4 18" xfId="10356"/>
    <cellStyle name="Comma 2 4 19" xfId="8160"/>
    <cellStyle name="Comma 2 4 2" xfId="1954"/>
    <cellStyle name="Comma 2 4 2 2" xfId="1956"/>
    <cellStyle name="Comma 2 4 2 2 2" xfId="25774"/>
    <cellStyle name="Comma 2 4 2 2 3" xfId="33374"/>
    <cellStyle name="Comma 2 4 2 3" xfId="1960"/>
    <cellStyle name="Comma 2 4 2 3 2" xfId="33377"/>
    <cellStyle name="Comma 2 4 2 3 3" xfId="33376"/>
    <cellStyle name="Comma 2 4 2 4" xfId="33378"/>
    <cellStyle name="Comma 2 4 2 5" xfId="33379"/>
    <cellStyle name="Comma 2 4 2 6" xfId="29343"/>
    <cellStyle name="Comma 2 4 2 7" xfId="33373"/>
    <cellStyle name="Comma 2 4 20" xfId="13390"/>
    <cellStyle name="Comma 2 4 21" xfId="13398"/>
    <cellStyle name="Comma 2 4 21 2" xfId="33380"/>
    <cellStyle name="Comma 2 4 21 3" xfId="33381"/>
    <cellStyle name="Comma 2 4 21 4" xfId="33382"/>
    <cellStyle name="Comma 2 4 22" xfId="13402"/>
    <cellStyle name="Comma 2 4 23" xfId="10357"/>
    <cellStyle name="Comma 2 4 23 2" xfId="3550"/>
    <cellStyle name="Comma 2 4 23 3" xfId="33383"/>
    <cellStyle name="Comma 2 4 23 4" xfId="33384"/>
    <cellStyle name="Comma 2 4 24" xfId="8161"/>
    <cellStyle name="Comma 2 4 24 2" xfId="20315"/>
    <cellStyle name="Comma 2 4 24 3" xfId="33385"/>
    <cellStyle name="Comma 2 4 24 4" xfId="33386"/>
    <cellStyle name="Comma 2 4 25" xfId="8170"/>
    <cellStyle name="Comma 2 4 25 2" xfId="33387"/>
    <cellStyle name="Comma 2 4 25 3" xfId="33388"/>
    <cellStyle name="Comma 2 4 25 4" xfId="33389"/>
    <cellStyle name="Comma 2 4 26" xfId="20317"/>
    <cellStyle name="Comma 2 4 27" xfId="20319"/>
    <cellStyle name="Comma 2 4 27 2" xfId="33390"/>
    <cellStyle name="Comma 2 4 27 3" xfId="33391"/>
    <cellStyle name="Comma 2 4 27 4" xfId="33392"/>
    <cellStyle name="Comma 2 4 28" xfId="33372"/>
    <cellStyle name="Comma 2 4 3" xfId="1961"/>
    <cellStyle name="Comma 2 4 3 2" xfId="33395"/>
    <cellStyle name="Comma 2 4 3 2 2" xfId="33398"/>
    <cellStyle name="Comma 2 4 3 3" xfId="21648"/>
    <cellStyle name="Comma 2 4 3 4" xfId="33399"/>
    <cellStyle name="Comma 2 4 3 5" xfId="7610"/>
    <cellStyle name="Comma 2 4 3 6" xfId="33394"/>
    <cellStyle name="Comma 2 4 4" xfId="1963"/>
    <cellStyle name="Comma 2 4 4 2" xfId="33400"/>
    <cellStyle name="Comma 2 4 4 2 2" xfId="33403"/>
    <cellStyle name="Comma 2 4 4 3" xfId="33404"/>
    <cellStyle name="Comma 2 4 4 4" xfId="33405"/>
    <cellStyle name="Comma 2 4 4 5" xfId="33406"/>
    <cellStyle name="Comma 2 4 4 6" xfId="30714"/>
    <cellStyle name="Comma 2 4 5" xfId="1966"/>
    <cellStyle name="Comma 2 4 5 2" xfId="33407"/>
    <cellStyle name="Comma 2 4 5 2 2" xfId="33408"/>
    <cellStyle name="Comma 2 4 5 3" xfId="16770"/>
    <cellStyle name="Comma 2 4 5 4" xfId="33409"/>
    <cellStyle name="Comma 2 4 5 5" xfId="33410"/>
    <cellStyle name="Comma 2 4 5 6" xfId="30717"/>
    <cellStyle name="Comma 2 4 6" xfId="33411"/>
    <cellStyle name="Comma 2 4 6 2" xfId="33412"/>
    <cellStyle name="Comma 2 4 6 3" xfId="33413"/>
    <cellStyle name="Comma 2 4 6 4" xfId="33414"/>
    <cellStyle name="Comma 2 4 6 5" xfId="33415"/>
    <cellStyle name="Comma 2 4 7" xfId="33416"/>
    <cellStyle name="Comma 2 4 7 2" xfId="33417"/>
    <cellStyle name="Comma 2 4 7 3" xfId="33418"/>
    <cellStyle name="Comma 2 4 7 4" xfId="33419"/>
    <cellStyle name="Comma 2 4 7 5" xfId="33420"/>
    <cellStyle name="Comma 2 4 8" xfId="33421"/>
    <cellStyle name="Comma 2 4 8 2" xfId="33422"/>
    <cellStyle name="Comma 2 4 8 3" xfId="33423"/>
    <cellStyle name="Comma 2 4 8 4" xfId="33426"/>
    <cellStyle name="Comma 2 4 8 5" xfId="33427"/>
    <cellStyle name="Comma 2 4 9" xfId="33428"/>
    <cellStyle name="Comma 2 4 9 2" xfId="33429"/>
    <cellStyle name="Comma 2 4 9 3" xfId="33432"/>
    <cellStyle name="Comma 2 4_Annexure" xfId="33433"/>
    <cellStyle name="Comma 2 40" xfId="19747"/>
    <cellStyle name="Comma 2 40 2" xfId="33343"/>
    <cellStyle name="Comma 2 40 3" xfId="33345"/>
    <cellStyle name="Comma 2 40 4" xfId="33347"/>
    <cellStyle name="Comma 2 40 5" xfId="33349"/>
    <cellStyle name="Comma 2 41" xfId="33353"/>
    <cellStyle name="Comma 2 41 2" xfId="15707"/>
    <cellStyle name="Comma 2 41 2 2" xfId="15710"/>
    <cellStyle name="Comma 2 41 3" xfId="15747"/>
    <cellStyle name="Comma 2 41 3 2" xfId="15753"/>
    <cellStyle name="Comma 2 41 4" xfId="15821"/>
    <cellStyle name="Comma 2 41 5" xfId="15887"/>
    <cellStyle name="Comma 2 42" xfId="33355"/>
    <cellStyle name="Comma 2 42 2" xfId="16480"/>
    <cellStyle name="Comma 2 42 3" xfId="16501"/>
    <cellStyle name="Comma 2 42 4" xfId="16540"/>
    <cellStyle name="Comma 2 42 5" xfId="16547"/>
    <cellStyle name="Comma 2 43" xfId="33357"/>
    <cellStyle name="Comma 2 43 2" xfId="33359"/>
    <cellStyle name="Comma 2 43 3" xfId="33361"/>
    <cellStyle name="Comma 2 43 4" xfId="33363"/>
    <cellStyle name="Comma 2 43 5" xfId="33365"/>
    <cellStyle name="Comma 2 44" xfId="33367"/>
    <cellStyle name="Comma 2 44 2" xfId="32350"/>
    <cellStyle name="Comma 2 44 3" xfId="32353"/>
    <cellStyle name="Comma 2 44 4" xfId="32357"/>
    <cellStyle name="Comma 2 44 5" xfId="32361"/>
    <cellStyle name="Comma 2 45" xfId="33434"/>
    <cellStyle name="Comma 2 45 2" xfId="33436"/>
    <cellStyle name="Comma 2 45 3" xfId="33438"/>
    <cellStyle name="Comma 2 45 4" xfId="33439"/>
    <cellStyle name="Comma 2 45 5" xfId="33440"/>
    <cellStyle name="Comma 2 46" xfId="4300"/>
    <cellStyle name="Comma 2 46 2" xfId="4304"/>
    <cellStyle name="Comma 2 46 3" xfId="4322"/>
    <cellStyle name="Comma 2 47" xfId="4328"/>
    <cellStyle name="Comma 2 47 2" xfId="17513"/>
    <cellStyle name="Comma 2 47 3" xfId="17534"/>
    <cellStyle name="Comma 2 48" xfId="3818"/>
    <cellStyle name="Comma 2 48 2" xfId="28356"/>
    <cellStyle name="Comma 2 49" xfId="28361"/>
    <cellStyle name="Comma 2 49 2" xfId="28365"/>
    <cellStyle name="Comma 2 5" xfId="1967"/>
    <cellStyle name="Comma 2 5 10" xfId="13996"/>
    <cellStyle name="Comma 2 5 10 2" xfId="14002"/>
    <cellStyle name="Comma 2 5 10 3" xfId="14021"/>
    <cellStyle name="Comma 2 5 11" xfId="13503"/>
    <cellStyle name="Comma 2 5 11 2" xfId="13508"/>
    <cellStyle name="Comma 2 5 12" xfId="8569"/>
    <cellStyle name="Comma 2 5 12 2" xfId="8575"/>
    <cellStyle name="Comma 2 5 13" xfId="8595"/>
    <cellStyle name="Comma 2 5 14" xfId="8602"/>
    <cellStyle name="Comma 2 5 15" xfId="8610"/>
    <cellStyle name="Comma 2 5 16" xfId="7857"/>
    <cellStyle name="Comma 2 5 17" xfId="7872"/>
    <cellStyle name="Comma 2 5 18" xfId="33441"/>
    <cellStyle name="Comma 2 5 19" xfId="33443"/>
    <cellStyle name="Comma 2 5 2" xfId="468"/>
    <cellStyle name="Comma 2 5 2 2" xfId="7879"/>
    <cellStyle name="Comma 2 5 2 2 2" xfId="7887"/>
    <cellStyle name="Comma 2 5 2 3" xfId="5724"/>
    <cellStyle name="Comma 2 5 2 4" xfId="33446"/>
    <cellStyle name="Comma 2 5 2 5" xfId="33447"/>
    <cellStyle name="Comma 2 5 2 6" xfId="29377"/>
    <cellStyle name="Comma 2 5 2 7" xfId="33445"/>
    <cellStyle name="Comma 2 5 20" xfId="8611"/>
    <cellStyle name="Comma 2 5 21" xfId="7858"/>
    <cellStyle name="Comma 2 5 22" xfId="7873"/>
    <cellStyle name="Comma 2 5 23" xfId="33442"/>
    <cellStyle name="Comma 2 5 24" xfId="33444"/>
    <cellStyle name="Comma 2 5 25" xfId="33448"/>
    <cellStyle name="Comma 2 5 26" xfId="33449"/>
    <cellStyle name="Comma 2 5 27" xfId="11541"/>
    <cellStyle name="Comma 2 5 3" xfId="33451"/>
    <cellStyle name="Comma 2 5 3 2" xfId="3472"/>
    <cellStyle name="Comma 2 5 3 2 2" xfId="2962"/>
    <cellStyle name="Comma 2 5 3 3" xfId="3501"/>
    <cellStyle name="Comma 2 5 3 4" xfId="33452"/>
    <cellStyle name="Comma 2 5 3 5" xfId="33453"/>
    <cellStyle name="Comma 2 5 4" xfId="30724"/>
    <cellStyle name="Comma 2 5 4 2" xfId="6232"/>
    <cellStyle name="Comma 2 5 4 3" xfId="3949"/>
    <cellStyle name="Comma 2 5 4 4" xfId="6269"/>
    <cellStyle name="Comma 2 5 4 5" xfId="13884"/>
    <cellStyle name="Comma 2 5 5" xfId="30727"/>
    <cellStyle name="Comma 2 5 5 2" xfId="3283"/>
    <cellStyle name="Comma 2 5 5 3" xfId="3325"/>
    <cellStyle name="Comma 2 5 5 4" xfId="7911"/>
    <cellStyle name="Comma 2 5 5 5" xfId="15001"/>
    <cellStyle name="Comma 2 5 6" xfId="33454"/>
    <cellStyle name="Comma 2 5 6 2" xfId="33455"/>
    <cellStyle name="Comma 2 5 6 3" xfId="33458"/>
    <cellStyle name="Comma 2 5 6 4" xfId="33461"/>
    <cellStyle name="Comma 2 5 6 5" xfId="33464"/>
    <cellStyle name="Comma 2 5 7" xfId="33467"/>
    <cellStyle name="Comma 2 5 7 2" xfId="33468"/>
    <cellStyle name="Comma 2 5 7 3" xfId="33469"/>
    <cellStyle name="Comma 2 5 7 4" xfId="33470"/>
    <cellStyle name="Comma 2 5 7 5" xfId="33471"/>
    <cellStyle name="Comma 2 5 8" xfId="5381"/>
    <cellStyle name="Comma 2 5 8 2" xfId="5838"/>
    <cellStyle name="Comma 2 5 8 3" xfId="5851"/>
    <cellStyle name="Comma 2 5 8 4" xfId="5855"/>
    <cellStyle name="Comma 2 5 8 5" xfId="33472"/>
    <cellStyle name="Comma 2 5 9" xfId="33473"/>
    <cellStyle name="Comma 2 5 9 2" xfId="3713"/>
    <cellStyle name="Comma 2 5 9 3" xfId="8060"/>
    <cellStyle name="Comma 2 5_Annexure" xfId="19591"/>
    <cellStyle name="Comma 2 50" xfId="33435"/>
    <cellStyle name="Comma 2 50 2" xfId="33437"/>
    <cellStyle name="Comma 2 51" xfId="4301"/>
    <cellStyle name="Comma 2 51 2" xfId="4305"/>
    <cellStyle name="Comma 2 52" xfId="4329"/>
    <cellStyle name="Comma 2 52 2" xfId="17514"/>
    <cellStyle name="Comma 2 53" xfId="3819"/>
    <cellStyle name="Comma 2 53 2" xfId="28357"/>
    <cellStyle name="Comma 2 53 3" xfId="28359"/>
    <cellStyle name="Comma 2 53 4" xfId="33474"/>
    <cellStyle name="Comma 2 54" xfId="28362"/>
    <cellStyle name="Comma 2 54 2" xfId="28366"/>
    <cellStyle name="Comma 2 54 3" xfId="28369"/>
    <cellStyle name="Comma 2 54 4" xfId="33475"/>
    <cellStyle name="Comma 2 55" xfId="8733"/>
    <cellStyle name="Comma 2 55 2" xfId="28371"/>
    <cellStyle name="Comma 2 55 3" xfId="28374"/>
    <cellStyle name="Comma 2 55 4" xfId="33477"/>
    <cellStyle name="Comma 2 56" xfId="22077"/>
    <cellStyle name="Comma 2 57" xfId="28376"/>
    <cellStyle name="Comma 2 58" xfId="18398"/>
    <cellStyle name="Comma 2 59" xfId="23754"/>
    <cellStyle name="Comma 2 6" xfId="1968"/>
    <cellStyle name="Comma 2 6 10" xfId="17254"/>
    <cellStyle name="Comma 2 6 10 2" xfId="33478"/>
    <cellStyle name="Comma 2 6 10 3" xfId="33479"/>
    <cellStyle name="Comma 2 6 11" xfId="13573"/>
    <cellStyle name="Comma 2 6 11 2" xfId="13577"/>
    <cellStyle name="Comma 2 6 11 3" xfId="17244"/>
    <cellStyle name="Comma 2 6 12" xfId="3934"/>
    <cellStyle name="Comma 2 6 12 2" xfId="13580"/>
    <cellStyle name="Comma 2 6 13" xfId="13584"/>
    <cellStyle name="Comma 2 6 13 2" xfId="33485"/>
    <cellStyle name="Comma 2 6 14" xfId="21307"/>
    <cellStyle name="Comma 2 6 15" xfId="21317"/>
    <cellStyle name="Comma 2 6 16" xfId="33456"/>
    <cellStyle name="Comma 2 6 17" xfId="33459"/>
    <cellStyle name="Comma 2 6 18" xfId="33462"/>
    <cellStyle name="Comma 2 6 19" xfId="33465"/>
    <cellStyle name="Comma 2 6 2" xfId="574"/>
    <cellStyle name="Comma 2 6 2 2" xfId="33487"/>
    <cellStyle name="Comma 2 6 2 2 2" xfId="33488"/>
    <cellStyle name="Comma 2 6 2 3" xfId="33489"/>
    <cellStyle name="Comma 2 6 2 3 2" xfId="33490"/>
    <cellStyle name="Comma 2 6 2 4" xfId="33491"/>
    <cellStyle name="Comma 2 6 2 4 2" xfId="33492"/>
    <cellStyle name="Comma 2 6 2 5" xfId="18403"/>
    <cellStyle name="Comma 2 6 2 5 2" xfId="33494"/>
    <cellStyle name="Comma 2 6 2 6" xfId="33495"/>
    <cellStyle name="Comma 2 6 2 7" xfId="33496"/>
    <cellStyle name="Comma 2 6 2 8" xfId="33497"/>
    <cellStyle name="Comma 2 6 2 9" xfId="33486"/>
    <cellStyle name="Comma 2 6 2_BSD10" xfId="33498"/>
    <cellStyle name="Comma 2 6 20" xfId="21318"/>
    <cellStyle name="Comma 2 6 21" xfId="33457"/>
    <cellStyle name="Comma 2 6 22" xfId="33460"/>
    <cellStyle name="Comma 2 6 23" xfId="33463"/>
    <cellStyle name="Comma 2 6 24" xfId="33466"/>
    <cellStyle name="Comma 2 6 24 2" xfId="33502"/>
    <cellStyle name="Comma 2 6 24 3" xfId="19403"/>
    <cellStyle name="Comma 2 6 24 4" xfId="33505"/>
    <cellStyle name="Comma 2 6 25" xfId="33506"/>
    <cellStyle name="Comma 2 6 25 2" xfId="33507"/>
    <cellStyle name="Comma 2 6 25 3" xfId="10484"/>
    <cellStyle name="Comma 2 6 25 4" xfId="33508"/>
    <cellStyle name="Comma 2 6 3" xfId="578"/>
    <cellStyle name="Comma 2 6 3 2" xfId="33512"/>
    <cellStyle name="Comma 2 6 3 2 2" xfId="33513"/>
    <cellStyle name="Comma 2 6 3 3" xfId="33515"/>
    <cellStyle name="Comma 2 6 3 4" xfId="33517"/>
    <cellStyle name="Comma 2 6 3 5" xfId="33518"/>
    <cellStyle name="Comma 2 6 3 6" xfId="33510"/>
    <cellStyle name="Comma 2 6 4" xfId="30731"/>
    <cellStyle name="Comma 2 6 4 2" xfId="33519"/>
    <cellStyle name="Comma 2 6 4 3" xfId="33520"/>
    <cellStyle name="Comma 2 6 4 4" xfId="33521"/>
    <cellStyle name="Comma 2 6 4 5" xfId="33522"/>
    <cellStyle name="Comma 2 6 5" xfId="30733"/>
    <cellStyle name="Comma 2 6 5 2" xfId="33523"/>
    <cellStyle name="Comma 2 6 5 3" xfId="33524"/>
    <cellStyle name="Comma 2 6 5 4" xfId="33525"/>
    <cellStyle name="Comma 2 6 5 5" xfId="33526"/>
    <cellStyle name="Comma 2 6 6" xfId="33527"/>
    <cellStyle name="Comma 2 6 6 2" xfId="22201"/>
    <cellStyle name="Comma 2 6 6 3" xfId="22104"/>
    <cellStyle name="Comma 2 6 6 4" xfId="33528"/>
    <cellStyle name="Comma 2 6 6 5" xfId="33529"/>
    <cellStyle name="Comma 2 6 7" xfId="33530"/>
    <cellStyle name="Comma 2 6 7 2" xfId="22207"/>
    <cellStyle name="Comma 2 6 7 3" xfId="22209"/>
    <cellStyle name="Comma 2 6 7 4" xfId="33531"/>
    <cellStyle name="Comma 2 6 7 5" xfId="33532"/>
    <cellStyle name="Comma 2 6 8" xfId="33533"/>
    <cellStyle name="Comma 2 6 8 2" xfId="22214"/>
    <cellStyle name="Comma 2 6 8 3" xfId="22219"/>
    <cellStyle name="Comma 2 6 8 4" xfId="33534"/>
    <cellStyle name="Comma 2 6 8 5" xfId="33535"/>
    <cellStyle name="Comma 2 6 9" xfId="33536"/>
    <cellStyle name="Comma 2 6 9 2" xfId="22227"/>
    <cellStyle name="Comma 2 6 9 3" xfId="33539"/>
    <cellStyle name="Comma 2 6 9 4" xfId="33540"/>
    <cellStyle name="Comma 2 6 9 5" xfId="33541"/>
    <cellStyle name="Comma 2 6_Annexure" xfId="33542"/>
    <cellStyle name="Comma 2 60" xfId="8734"/>
    <cellStyle name="Comma 2 61" xfId="22078"/>
    <cellStyle name="Comma 2 62" xfId="28377"/>
    <cellStyle name="Comma 2 63" xfId="18399"/>
    <cellStyle name="Comma 2 7" xfId="1969"/>
    <cellStyle name="Comma 2 7 10" xfId="33545"/>
    <cellStyle name="Comma 2 7 10 2" xfId="22349"/>
    <cellStyle name="Comma 2 7 10 3" xfId="16686"/>
    <cellStyle name="Comma 2 7 11" xfId="13706"/>
    <cellStyle name="Comma 2 7 11 2" xfId="13708"/>
    <cellStyle name="Comma 2 7 12" xfId="13710"/>
    <cellStyle name="Comma 2 7 12 2" xfId="13713"/>
    <cellStyle name="Comma 2 7 13" xfId="13715"/>
    <cellStyle name="Comma 2 7 13 2" xfId="22459"/>
    <cellStyle name="Comma 2 7 14" xfId="21373"/>
    <cellStyle name="Comma 2 7 15" xfId="21379"/>
    <cellStyle name="Comma 2 7 16" xfId="33546"/>
    <cellStyle name="Comma 2 7 17" xfId="33548"/>
    <cellStyle name="Comma 2 7 18" xfId="33550"/>
    <cellStyle name="Comma 2 7 19" xfId="33552"/>
    <cellStyle name="Comma 2 7 2" xfId="1970"/>
    <cellStyle name="Comma 2 7 2 2" xfId="33556"/>
    <cellStyle name="Comma 2 7 2 2 2" xfId="33558"/>
    <cellStyle name="Comma 2 7 2 3" xfId="33559"/>
    <cellStyle name="Comma 2 7 2 3 2" xfId="33560"/>
    <cellStyle name="Comma 2 7 2 4" xfId="33561"/>
    <cellStyle name="Comma 2 7 2 4 2" xfId="33562"/>
    <cellStyle name="Comma 2 7 2 5" xfId="33563"/>
    <cellStyle name="Comma 2 7 2 6" xfId="33564"/>
    <cellStyle name="Comma 2 7 2 7" xfId="33565"/>
    <cellStyle name="Comma 2 7 2 8" xfId="33554"/>
    <cellStyle name="Comma 2 7 2_BSD10" xfId="33566"/>
    <cellStyle name="Comma 2 7 20" xfId="21380"/>
    <cellStyle name="Comma 2 7 21" xfId="33547"/>
    <cellStyle name="Comma 2 7 22" xfId="33549"/>
    <cellStyle name="Comma 2 7 23" xfId="33551"/>
    <cellStyle name="Comma 2 7 24" xfId="33553"/>
    <cellStyle name="Comma 2 7 25" xfId="33567"/>
    <cellStyle name="Comma 2 7 26" xfId="33543"/>
    <cellStyle name="Comma 2 7 3" xfId="1971"/>
    <cellStyle name="Comma 2 7 3 2" xfId="33569"/>
    <cellStyle name="Comma 2 7 3 3" xfId="33570"/>
    <cellStyle name="Comma 2 7 3 4" xfId="33571"/>
    <cellStyle name="Comma 2 7 3 5" xfId="24435"/>
    <cellStyle name="Comma 2 7 4" xfId="1973"/>
    <cellStyle name="Comma 2 7 4 2" xfId="33572"/>
    <cellStyle name="Comma 2 7 4 3" xfId="33573"/>
    <cellStyle name="Comma 2 7 4 4" xfId="33574"/>
    <cellStyle name="Comma 2 7 4 5" xfId="33575"/>
    <cellStyle name="Comma 2 7 4 6" xfId="30735"/>
    <cellStyle name="Comma 2 7 5" xfId="30737"/>
    <cellStyle name="Comma 2 7 5 2" xfId="33576"/>
    <cellStyle name="Comma 2 7 5 3" xfId="33577"/>
    <cellStyle name="Comma 2 7 5 4" xfId="33578"/>
    <cellStyle name="Comma 2 7 5 5" xfId="33579"/>
    <cellStyle name="Comma 2 7 6" xfId="33580"/>
    <cellStyle name="Comma 2 7 6 2" xfId="33581"/>
    <cellStyle name="Comma 2 7 6 3" xfId="33582"/>
    <cellStyle name="Comma 2 7 6 4" xfId="33583"/>
    <cellStyle name="Comma 2 7 6 5" xfId="33584"/>
    <cellStyle name="Comma 2 7 7" xfId="33585"/>
    <cellStyle name="Comma 2 7 7 2" xfId="33586"/>
    <cellStyle name="Comma 2 7 7 3" xfId="33587"/>
    <cellStyle name="Comma 2 7 7 4" xfId="33588"/>
    <cellStyle name="Comma 2 7 7 5" xfId="33589"/>
    <cellStyle name="Comma 2 7 8" xfId="33590"/>
    <cellStyle name="Comma 2 7 8 2" xfId="32142"/>
    <cellStyle name="Comma 2 7 8 3" xfId="32144"/>
    <cellStyle name="Comma 2 7 8 4" xfId="32149"/>
    <cellStyle name="Comma 2 7 8 5" xfId="33591"/>
    <cellStyle name="Comma 2 7 9" xfId="33592"/>
    <cellStyle name="Comma 2 7 9 2" xfId="32173"/>
    <cellStyle name="Comma 2 7 9 3" xfId="33595"/>
    <cellStyle name="Comma 2 7 9 4" xfId="33596"/>
    <cellStyle name="Comma 2 7 9 5" xfId="33597"/>
    <cellStyle name="Comma 2 7_Annexure" xfId="24738"/>
    <cellStyle name="Comma 2 8" xfId="1465"/>
    <cellStyle name="Comma 2 8 10" xfId="31444"/>
    <cellStyle name="Comma 2 8 10 2" xfId="24781"/>
    <cellStyle name="Comma 2 8 10 3" xfId="24787"/>
    <cellStyle name="Comma 2 8 11" xfId="13768"/>
    <cellStyle name="Comma 2 8 11 2" xfId="24840"/>
    <cellStyle name="Comma 2 8 12" xfId="33598"/>
    <cellStyle name="Comma 2 8 12 2" xfId="24874"/>
    <cellStyle name="Comma 2 8 13" xfId="14117"/>
    <cellStyle name="Comma 2 8 13 2" xfId="24930"/>
    <cellStyle name="Comma 2 8 14" xfId="21439"/>
    <cellStyle name="Comma 2 8 15" xfId="21446"/>
    <cellStyle name="Comma 2 8 16" xfId="33601"/>
    <cellStyle name="Comma 2 8 17" xfId="33603"/>
    <cellStyle name="Comma 2 8 18" xfId="33605"/>
    <cellStyle name="Comma 2 8 19" xfId="20390"/>
    <cellStyle name="Comma 2 8 2" xfId="28169"/>
    <cellStyle name="Comma 2 8 2 2" xfId="28174"/>
    <cellStyle name="Comma 2 8 2 2 2" xfId="33607"/>
    <cellStyle name="Comma 2 8 2 3" xfId="28176"/>
    <cellStyle name="Comma 2 8 2 3 2" xfId="33608"/>
    <cellStyle name="Comma 2 8 2 4" xfId="33609"/>
    <cellStyle name="Comma 2 8 2 4 2" xfId="33610"/>
    <cellStyle name="Comma 2 8 2 5" xfId="33611"/>
    <cellStyle name="Comma 2 8 2 6" xfId="28261"/>
    <cellStyle name="Comma 2 8 2 7" xfId="28263"/>
    <cellStyle name="Comma 2 8 2_BSD10" xfId="33612"/>
    <cellStyle name="Comma 2 8 20" xfId="21447"/>
    <cellStyle name="Comma 2 8 21" xfId="33602"/>
    <cellStyle name="Comma 2 8 22" xfId="33604"/>
    <cellStyle name="Comma 2 8 23" xfId="33606"/>
    <cellStyle name="Comma 2 8 24" xfId="28167"/>
    <cellStyle name="Comma 2 8 3" xfId="28178"/>
    <cellStyle name="Comma 2 8 3 2" xfId="28181"/>
    <cellStyle name="Comma 2 8 3 3" xfId="28183"/>
    <cellStyle name="Comma 2 8 3 4" xfId="33613"/>
    <cellStyle name="Comma 2 8 4" xfId="28185"/>
    <cellStyle name="Comma 2 8 4 2" xfId="28187"/>
    <cellStyle name="Comma 2 8 4 3" xfId="28189"/>
    <cellStyle name="Comma 2 8 4 4" xfId="33614"/>
    <cellStyle name="Comma 2 8 4 5" xfId="33617"/>
    <cellStyle name="Comma 2 8 5" xfId="28191"/>
    <cellStyle name="Comma 2 8 5 2" xfId="15637"/>
    <cellStyle name="Comma 2 8 5 3" xfId="28193"/>
    <cellStyle name="Comma 2 8 5 4" xfId="33618"/>
    <cellStyle name="Comma 2 8 5 5" xfId="33619"/>
    <cellStyle name="Comma 2 8 6" xfId="4807"/>
    <cellStyle name="Comma 2 8 6 2" xfId="4812"/>
    <cellStyle name="Comma 2 8 6 3" xfId="4841"/>
    <cellStyle name="Comma 2 8 6 4" xfId="4844"/>
    <cellStyle name="Comma 2 8 6 5" xfId="33620"/>
    <cellStyle name="Comma 2 8 7" xfId="28195"/>
    <cellStyle name="Comma 2 8 7 2" xfId="33621"/>
    <cellStyle name="Comma 2 8 7 3" xfId="33622"/>
    <cellStyle name="Comma 2 8 7 4" xfId="33623"/>
    <cellStyle name="Comma 2 8 7 5" xfId="33624"/>
    <cellStyle name="Comma 2 8 8" xfId="33625"/>
    <cellStyle name="Comma 2 8 8 2" xfId="33626"/>
    <cellStyle name="Comma 2 8 8 3" xfId="33627"/>
    <cellStyle name="Comma 2 8 8 4" xfId="33628"/>
    <cellStyle name="Comma 2 8 8 5" xfId="33629"/>
    <cellStyle name="Comma 2 8 9" xfId="33630"/>
    <cellStyle name="Comma 2 8 9 2" xfId="33631"/>
    <cellStyle name="Comma 2 8 9 3" xfId="33634"/>
    <cellStyle name="Comma 2 8 9 4" xfId="33635"/>
    <cellStyle name="Comma 2 8 9 5" xfId="33636"/>
    <cellStyle name="Comma 2 8_Annexure" xfId="33638"/>
    <cellStyle name="Comma 2 9" xfId="1974"/>
    <cellStyle name="Comma 2 9 10" xfId="17063"/>
    <cellStyle name="Comma 2 9 10 2" xfId="33639"/>
    <cellStyle name="Comma 2 9 11" xfId="13518"/>
    <cellStyle name="Comma 2 9 11 2" xfId="14700"/>
    <cellStyle name="Comma 2 9 12" xfId="14710"/>
    <cellStyle name="Comma 2 9 12 2" xfId="5635"/>
    <cellStyle name="Comma 2 9 13" xfId="14712"/>
    <cellStyle name="Comma 2 9 13 2" xfId="14714"/>
    <cellStyle name="Comma 2 9 14" xfId="14722"/>
    <cellStyle name="Comma 2 9 15" xfId="14730"/>
    <cellStyle name="Comma 2 9 16" xfId="8522"/>
    <cellStyle name="Comma 2 9 17" xfId="8542"/>
    <cellStyle name="Comma 2 9 18" xfId="33640"/>
    <cellStyle name="Comma 2 9 19" xfId="29432"/>
    <cellStyle name="Comma 2 9 2" xfId="28200"/>
    <cellStyle name="Comma 2 9 2 2" xfId="33642"/>
    <cellStyle name="Comma 2 9 2 2 2" xfId="29283"/>
    <cellStyle name="Comma 2 9 2 3" xfId="33643"/>
    <cellStyle name="Comma 2 9 2 3 2" xfId="33644"/>
    <cellStyle name="Comma 2 9 2 4" xfId="33645"/>
    <cellStyle name="Comma 2 9 2 4 2" xfId="33646"/>
    <cellStyle name="Comma 2 9 2 5" xfId="33648"/>
    <cellStyle name="Comma 2 9 2 6" xfId="33650"/>
    <cellStyle name="Comma 2 9 2 7" xfId="33652"/>
    <cellStyle name="Comma 2 9 2_BSD10" xfId="4195"/>
    <cellStyle name="Comma 2 9 20" xfId="14731"/>
    <cellStyle name="Comma 2 9 21" xfId="8523"/>
    <cellStyle name="Comma 2 9 21 2" xfId="33653"/>
    <cellStyle name="Comma 2 9 21 3" xfId="33654"/>
    <cellStyle name="Comma 2 9 21 4" xfId="33657"/>
    <cellStyle name="Comma 2 9 22" xfId="8543"/>
    <cellStyle name="Comma 2 9 23" xfId="33641"/>
    <cellStyle name="Comma 2 9 24" xfId="28198"/>
    <cellStyle name="Comma 2 9 3" xfId="28202"/>
    <cellStyle name="Comma 2 9 3 2" xfId="33658"/>
    <cellStyle name="Comma 2 9 3 3" xfId="21663"/>
    <cellStyle name="Comma 2 9 3 4" xfId="33659"/>
    <cellStyle name="Comma 2 9 4" xfId="33660"/>
    <cellStyle name="Comma 2 9 4 2" xfId="33661"/>
    <cellStyle name="Comma 2 9 4 3" xfId="33662"/>
    <cellStyle name="Comma 2 9 4 4" xfId="33663"/>
    <cellStyle name="Comma 2 9 5" xfId="33666"/>
    <cellStyle name="Comma 2 9 5 2" xfId="33670"/>
    <cellStyle name="Comma 2 9 5 3" xfId="9620"/>
    <cellStyle name="Comma 2 9 5 4" xfId="33671"/>
    <cellStyle name="Comma 2 9 5 5" xfId="33672"/>
    <cellStyle name="Comma 2 9 6" xfId="33673"/>
    <cellStyle name="Comma 2 9 6 2" xfId="33674"/>
    <cellStyle name="Comma 2 9 6 3" xfId="33675"/>
    <cellStyle name="Comma 2 9 6 4" xfId="4101"/>
    <cellStyle name="Comma 2 9 6 5" xfId="4116"/>
    <cellStyle name="Comma 2 9 7" xfId="33676"/>
    <cellStyle name="Comma 2 9 7 2" xfId="33678"/>
    <cellStyle name="Comma 2 9 7 3" xfId="33679"/>
    <cellStyle name="Comma 2 9 7 4" xfId="33680"/>
    <cellStyle name="Comma 2 9 7 5" xfId="33681"/>
    <cellStyle name="Comma 2 9 8" xfId="33682"/>
    <cellStyle name="Comma 2 9 8 2" xfId="33683"/>
    <cellStyle name="Comma 2 9 8 3" xfId="33684"/>
    <cellStyle name="Comma 2 9 8 4" xfId="33689"/>
    <cellStyle name="Comma 2 9 8 5" xfId="33690"/>
    <cellStyle name="Comma 2 9 9" xfId="33691"/>
    <cellStyle name="Comma 2 9 9 2" xfId="33692"/>
    <cellStyle name="Comma 2 9 9 3" xfId="33695"/>
    <cellStyle name="Comma 2 9 9 4" xfId="19111"/>
    <cellStyle name="Comma 2 9 9 5" xfId="33696"/>
    <cellStyle name="Comma 2 9_Annexure" xfId="33697"/>
    <cellStyle name="Comma 2_Annexure" xfId="32941"/>
    <cellStyle name="Comma 20" xfId="1900"/>
    <cellStyle name="Comma 20 10" xfId="27323"/>
    <cellStyle name="Comma 20 11" xfId="27365"/>
    <cellStyle name="Comma 20 12" xfId="27412"/>
    <cellStyle name="Comma 20 13" xfId="27321"/>
    <cellStyle name="Comma 20 2" xfId="1902"/>
    <cellStyle name="Comma 20 2 2" xfId="27726"/>
    <cellStyle name="Comma 20 2 2 2" xfId="27728"/>
    <cellStyle name="Comma 20 2 2 3" xfId="27759"/>
    <cellStyle name="Comma 20 2 3" xfId="27768"/>
    <cellStyle name="Comma 20 2 3 2" xfId="27772"/>
    <cellStyle name="Comma 20 2 4" xfId="19175"/>
    <cellStyle name="Comma 20 2 5" xfId="27840"/>
    <cellStyle name="Comma 20 2 6" xfId="27586"/>
    <cellStyle name="Comma 20 3" xfId="28093"/>
    <cellStyle name="Comma 20 3 2" xfId="28252"/>
    <cellStyle name="Comma 20 3 3" xfId="28292"/>
    <cellStyle name="Comma 20 3 4" xfId="28354"/>
    <cellStyle name="Comma 20 3 5" xfId="28398"/>
    <cellStyle name="Comma 20 4" xfId="28610"/>
    <cellStyle name="Comma 20 4 2" xfId="28617"/>
    <cellStyle name="Comma 20 4 3" xfId="28647"/>
    <cellStyle name="Comma 20 4 4" xfId="22194"/>
    <cellStyle name="Comma 20 4 5" xfId="28652"/>
    <cellStyle name="Comma 20 5" xfId="28660"/>
    <cellStyle name="Comma 20 5 2" xfId="28662"/>
    <cellStyle name="Comma 20 5 3" xfId="28684"/>
    <cellStyle name="Comma 20 5 4" xfId="28689"/>
    <cellStyle name="Comma 20 5 5" xfId="28701"/>
    <cellStyle name="Comma 20 6" xfId="28708"/>
    <cellStyle name="Comma 20 6 2" xfId="28711"/>
    <cellStyle name="Comma 20 6 3" xfId="28735"/>
    <cellStyle name="Comma 20 6 4" xfId="28741"/>
    <cellStyle name="Comma 20 6 5" xfId="28750"/>
    <cellStyle name="Comma 20 7" xfId="28766"/>
    <cellStyle name="Comma 20 7 2" xfId="28769"/>
    <cellStyle name="Comma 20 7 3" xfId="28779"/>
    <cellStyle name="Comma 20 7 4" xfId="28783"/>
    <cellStyle name="Comma 20 8" xfId="28801"/>
    <cellStyle name="Comma 20 8 2" xfId="28804"/>
    <cellStyle name="Comma 20 8 3" xfId="13124"/>
    <cellStyle name="Comma 20 8 4" xfId="28840"/>
    <cellStyle name="Comma 20 9" xfId="28856"/>
    <cellStyle name="Comma 20 9 2" xfId="28860"/>
    <cellStyle name="Comma 20_Nov 2010" xfId="11395"/>
    <cellStyle name="Comma 21" xfId="1897"/>
    <cellStyle name="Comma 21 10" xfId="28910"/>
    <cellStyle name="Comma 21 11" xfId="4505"/>
    <cellStyle name="Comma 21 12" xfId="20775"/>
    <cellStyle name="Comma 21 13" xfId="28908"/>
    <cellStyle name="Comma 21 2" xfId="1904"/>
    <cellStyle name="Comma 21 2 2" xfId="28914"/>
    <cellStyle name="Comma 21 2 2 2" xfId="28916"/>
    <cellStyle name="Comma 21 2 3" xfId="28921"/>
    <cellStyle name="Comma 21 2 4" xfId="28928"/>
    <cellStyle name="Comma 21 2 5" xfId="28933"/>
    <cellStyle name="Comma 21 2 6" xfId="28912"/>
    <cellStyle name="Comma 21 3" xfId="28938"/>
    <cellStyle name="Comma 21 3 2" xfId="28940"/>
    <cellStyle name="Comma 21 3 3" xfId="28943"/>
    <cellStyle name="Comma 21 3 4" xfId="28946"/>
    <cellStyle name="Comma 21 3 5" xfId="13658"/>
    <cellStyle name="Comma 21 4" xfId="28948"/>
    <cellStyle name="Comma 21 4 2" xfId="28950"/>
    <cellStyle name="Comma 21 4 2 2" xfId="33703"/>
    <cellStyle name="Comma 21 4 3" xfId="28952"/>
    <cellStyle name="Comma 21 4 4" xfId="28954"/>
    <cellStyle name="Comma 21 4 5" xfId="28956"/>
    <cellStyle name="Comma 21 4 6" xfId="33704"/>
    <cellStyle name="Comma 21 5" xfId="28959"/>
    <cellStyle name="Comma 21 5 2" xfId="28963"/>
    <cellStyle name="Comma 21 5 3" xfId="28967"/>
    <cellStyle name="Comma 21 5 4" xfId="28971"/>
    <cellStyle name="Comma 21 5 5" xfId="28975"/>
    <cellStyle name="Comma 21 6" xfId="28979"/>
    <cellStyle name="Comma 21 6 2" xfId="28982"/>
    <cellStyle name="Comma 21 6 3" xfId="33708"/>
    <cellStyle name="Comma 21 6 4" xfId="33710"/>
    <cellStyle name="Comma 21 7" xfId="28985"/>
    <cellStyle name="Comma 21 7 2" xfId="33711"/>
    <cellStyle name="Comma 21 7 3" xfId="33713"/>
    <cellStyle name="Comma 21 7 4" xfId="33715"/>
    <cellStyle name="Comma 21 8" xfId="5658"/>
    <cellStyle name="Comma 21 8 2" xfId="33717"/>
    <cellStyle name="Comma 21 8 3" xfId="33718"/>
    <cellStyle name="Comma 21 8 4" xfId="33719"/>
    <cellStyle name="Comma 21 9" xfId="28988"/>
    <cellStyle name="Comma 21 9 2" xfId="33721"/>
    <cellStyle name="Comma 21_BSD November 2010" xfId="33725"/>
    <cellStyle name="Comma 22" xfId="1906"/>
    <cellStyle name="Comma 22 10" xfId="28991"/>
    <cellStyle name="Comma 22 10 2" xfId="28993"/>
    <cellStyle name="Comma 22 10 2 2" xfId="33726"/>
    <cellStyle name="Comma 22 10 2 2 2" xfId="33728"/>
    <cellStyle name="Comma 22 10 2 2 3" xfId="33729"/>
    <cellStyle name="Comma 22 10 2 3" xfId="27913"/>
    <cellStyle name="Comma 22 10 2 3 2" xfId="33730"/>
    <cellStyle name="Comma 22 10 2 3 3" xfId="33731"/>
    <cellStyle name="Comma 22 10 2 4" xfId="22090"/>
    <cellStyle name="Comma 22 10 2 4 2" xfId="33732"/>
    <cellStyle name="Comma 22 10 2 4 3" xfId="33733"/>
    <cellStyle name="Comma 22 10 2 5" xfId="33736"/>
    <cellStyle name="Comma 22 10 2 5 2" xfId="33737"/>
    <cellStyle name="Comma 22 10 2 5 3" xfId="28862"/>
    <cellStyle name="Comma 22 10 2 6" xfId="23762"/>
    <cellStyle name="Comma 22 10 2 7" xfId="23766"/>
    <cellStyle name="Comma 22 10 3" xfId="18142"/>
    <cellStyle name="Comma 22 10 3 2" xfId="20750"/>
    <cellStyle name="Comma 22 10 3 3" xfId="27922"/>
    <cellStyle name="Comma 22 10 4" xfId="14922"/>
    <cellStyle name="Comma 22 10 4 2" xfId="33740"/>
    <cellStyle name="Comma 22 10 4 3" xfId="27930"/>
    <cellStyle name="Comma 22 10 5" xfId="28997"/>
    <cellStyle name="Comma 22 10 5 2" xfId="33745"/>
    <cellStyle name="Comma 22 10 5 3" xfId="33748"/>
    <cellStyle name="Comma 22 10 6" xfId="33753"/>
    <cellStyle name="Comma 22 10 6 2" xfId="33754"/>
    <cellStyle name="Comma 22 10 6 3" xfId="33756"/>
    <cellStyle name="Comma 22 10 7" xfId="33757"/>
    <cellStyle name="Comma 22 10 8" xfId="31884"/>
    <cellStyle name="Comma 22 11" xfId="28999"/>
    <cellStyle name="Comma 22 11 2" xfId="29001"/>
    <cellStyle name="Comma 22 11 2 2" xfId="33758"/>
    <cellStyle name="Comma 22 11 2 2 2" xfId="33759"/>
    <cellStyle name="Comma 22 11 2 2 3" xfId="33760"/>
    <cellStyle name="Comma 22 11 2 3" xfId="33762"/>
    <cellStyle name="Comma 22 11 2 3 2" xfId="33763"/>
    <cellStyle name="Comma 22 11 2 3 3" xfId="33764"/>
    <cellStyle name="Comma 22 11 2 4" xfId="33766"/>
    <cellStyle name="Comma 22 11 2 4 2" xfId="33767"/>
    <cellStyle name="Comma 22 11 2 4 3" xfId="33768"/>
    <cellStyle name="Comma 22 11 2 5" xfId="33772"/>
    <cellStyle name="Comma 22 11 2 5 2" xfId="33774"/>
    <cellStyle name="Comma 22 11 2 5 3" xfId="33776"/>
    <cellStyle name="Comma 22 11 2 6" xfId="33778"/>
    <cellStyle name="Comma 22 11 2 7" xfId="33779"/>
    <cellStyle name="Comma 22 11 3" xfId="29005"/>
    <cellStyle name="Comma 22 11 3 2" xfId="33782"/>
    <cellStyle name="Comma 22 11 3 3" xfId="33786"/>
    <cellStyle name="Comma 22 11 4" xfId="21672"/>
    <cellStyle name="Comma 22 11 4 2" xfId="33789"/>
    <cellStyle name="Comma 22 11 4 3" xfId="33792"/>
    <cellStyle name="Comma 22 11 5" xfId="20381"/>
    <cellStyle name="Comma 22 11 5 2" xfId="33795"/>
    <cellStyle name="Comma 22 11 5 3" xfId="33797"/>
    <cellStyle name="Comma 22 11 6" xfId="33801"/>
    <cellStyle name="Comma 22 11 6 2" xfId="33802"/>
    <cellStyle name="Comma 22 11 6 3" xfId="33804"/>
    <cellStyle name="Comma 22 11 7" xfId="33805"/>
    <cellStyle name="Comma 22 11 8" xfId="33806"/>
    <cellStyle name="Comma 22 12" xfId="29008"/>
    <cellStyle name="Comma 22 12 2" xfId="29010"/>
    <cellStyle name="Comma 22 12 2 2" xfId="33809"/>
    <cellStyle name="Comma 22 12 2 2 2" xfId="33260"/>
    <cellStyle name="Comma 22 12 2 2 3" xfId="33810"/>
    <cellStyle name="Comma 22 12 2 3" xfId="33812"/>
    <cellStyle name="Comma 22 12 2 3 2" xfId="33269"/>
    <cellStyle name="Comma 22 12 2 3 3" xfId="5364"/>
    <cellStyle name="Comma 22 12 2 4" xfId="16364"/>
    <cellStyle name="Comma 22 12 2 4 2" xfId="25762"/>
    <cellStyle name="Comma 22 12 2 4 3" xfId="33814"/>
    <cellStyle name="Comma 22 12 2 5" xfId="25765"/>
    <cellStyle name="Comma 22 12 2 5 2" xfId="16021"/>
    <cellStyle name="Comma 22 12 2 5 3" xfId="16062"/>
    <cellStyle name="Comma 22 12 2 6" xfId="25768"/>
    <cellStyle name="Comma 22 12 2 7" xfId="25770"/>
    <cellStyle name="Comma 22 12 3" xfId="24614"/>
    <cellStyle name="Comma 22 12 3 2" xfId="33817"/>
    <cellStyle name="Comma 22 12 3 3" xfId="33821"/>
    <cellStyle name="Comma 22 12 4" xfId="29014"/>
    <cellStyle name="Comma 22 12 4 2" xfId="33824"/>
    <cellStyle name="Comma 22 12 4 3" xfId="33826"/>
    <cellStyle name="Comma 22 12 5" xfId="33829"/>
    <cellStyle name="Comma 22 12 5 2" xfId="33832"/>
    <cellStyle name="Comma 22 12 5 3" xfId="33834"/>
    <cellStyle name="Comma 22 12 6" xfId="10279"/>
    <cellStyle name="Comma 22 12 6 2" xfId="33835"/>
    <cellStyle name="Comma 22 12 6 3" xfId="33837"/>
    <cellStyle name="Comma 22 12 7" xfId="8038"/>
    <cellStyle name="Comma 22 12 8" xfId="8041"/>
    <cellStyle name="Comma 22 13" xfId="29018"/>
    <cellStyle name="Comma 22 13 2" xfId="29020"/>
    <cellStyle name="Comma 22 13 2 2" xfId="33839"/>
    <cellStyle name="Comma 22 13 2 2 2" xfId="33840"/>
    <cellStyle name="Comma 22 13 2 2 3" xfId="33841"/>
    <cellStyle name="Comma 22 13 2 3" xfId="33844"/>
    <cellStyle name="Comma 22 13 2 3 2" xfId="33845"/>
    <cellStyle name="Comma 22 13 2 3 3" xfId="33846"/>
    <cellStyle name="Comma 22 13 2 4" xfId="33848"/>
    <cellStyle name="Comma 22 13 2 4 2" xfId="33849"/>
    <cellStyle name="Comma 22 13 2 4 3" xfId="33850"/>
    <cellStyle name="Comma 22 13 2 5" xfId="33852"/>
    <cellStyle name="Comma 22 13 2 5 2" xfId="33853"/>
    <cellStyle name="Comma 22 13 2 5 3" xfId="30391"/>
    <cellStyle name="Comma 22 13 2 6" xfId="33855"/>
    <cellStyle name="Comma 22 13 2 7" xfId="33397"/>
    <cellStyle name="Comma 22 13 3" xfId="29024"/>
    <cellStyle name="Comma 22 13 3 2" xfId="33858"/>
    <cellStyle name="Comma 22 13 3 3" xfId="33862"/>
    <cellStyle name="Comma 22 13 4" xfId="29028"/>
    <cellStyle name="Comma 22 13 4 2" xfId="33865"/>
    <cellStyle name="Comma 22 13 4 3" xfId="33867"/>
    <cellStyle name="Comma 22 13 5" xfId="33870"/>
    <cellStyle name="Comma 22 13 5 2" xfId="33873"/>
    <cellStyle name="Comma 22 13 5 3" xfId="33876"/>
    <cellStyle name="Comma 22 13 6" xfId="33880"/>
    <cellStyle name="Comma 22 13 6 2" xfId="33881"/>
    <cellStyle name="Comma 22 13 6 3" xfId="33884"/>
    <cellStyle name="Comma 22 13 7" xfId="33885"/>
    <cellStyle name="Comma 22 13 8" xfId="5419"/>
    <cellStyle name="Comma 22 14" xfId="29030"/>
    <cellStyle name="Comma 22 14 2" xfId="29032"/>
    <cellStyle name="Comma 22 14 2 2" xfId="33886"/>
    <cellStyle name="Comma 22 14 2 2 2" xfId="33887"/>
    <cellStyle name="Comma 22 14 2 2 3" xfId="33888"/>
    <cellStyle name="Comma 22 14 2 3" xfId="22059"/>
    <cellStyle name="Comma 22 14 2 3 2" xfId="33889"/>
    <cellStyle name="Comma 22 14 2 3 3" xfId="33892"/>
    <cellStyle name="Comma 22 14 2 4" xfId="33896"/>
    <cellStyle name="Comma 22 14 2 4 2" xfId="33897"/>
    <cellStyle name="Comma 22 14 2 4 3" xfId="33898"/>
    <cellStyle name="Comma 22 14 2 5" xfId="33900"/>
    <cellStyle name="Comma 22 14 2 5 2" xfId="33901"/>
    <cellStyle name="Comma 22 14 2 5 3" xfId="31766"/>
    <cellStyle name="Comma 22 14 2 6" xfId="33903"/>
    <cellStyle name="Comma 22 14 2 7" xfId="33402"/>
    <cellStyle name="Comma 22 14 3" xfId="29037"/>
    <cellStyle name="Comma 22 14 3 2" xfId="33906"/>
    <cellStyle name="Comma 22 14 3 3" xfId="33910"/>
    <cellStyle name="Comma 22 14 4" xfId="29043"/>
    <cellStyle name="Comma 22 14 4 2" xfId="33913"/>
    <cellStyle name="Comma 22 14 4 3" xfId="33915"/>
    <cellStyle name="Comma 22 14 5" xfId="25814"/>
    <cellStyle name="Comma 22 14 5 2" xfId="21828"/>
    <cellStyle name="Comma 22 14 5 3" xfId="25817"/>
    <cellStyle name="Comma 22 14 6" xfId="3072"/>
    <cellStyle name="Comma 22 14 6 2" xfId="21842"/>
    <cellStyle name="Comma 22 14 6 3" xfId="9091"/>
    <cellStyle name="Comma 22 14 7" xfId="33916"/>
    <cellStyle name="Comma 22 14 8" xfId="33917"/>
    <cellStyle name="Comma 22 15" xfId="29045"/>
    <cellStyle name="Comma 22 15 2" xfId="29048"/>
    <cellStyle name="Comma 22 15 2 2" xfId="33918"/>
    <cellStyle name="Comma 22 15 2 3" xfId="33919"/>
    <cellStyle name="Comma 22 15 3" xfId="25038"/>
    <cellStyle name="Comma 22 15 3 2" xfId="20765"/>
    <cellStyle name="Comma 22 15 3 3" xfId="33923"/>
    <cellStyle name="Comma 22 15 4" xfId="29053"/>
    <cellStyle name="Comma 22 15 4 2" xfId="33926"/>
    <cellStyle name="Comma 22 15 4 3" xfId="33927"/>
    <cellStyle name="Comma 22 15 5" xfId="15511"/>
    <cellStyle name="Comma 22 15 5 2" xfId="33932"/>
    <cellStyle name="Comma 22 15 5 3" xfId="33933"/>
    <cellStyle name="Comma 22 15 6" xfId="33936"/>
    <cellStyle name="Comma 22 15 7" xfId="33937"/>
    <cellStyle name="Comma 22 16" xfId="29055"/>
    <cellStyle name="Comma 22 16 2" xfId="29059"/>
    <cellStyle name="Comma 22 16 3" xfId="29063"/>
    <cellStyle name="Comma 22 16 4" xfId="29067"/>
    <cellStyle name="Comma 22 16 5" xfId="15516"/>
    <cellStyle name="Comma 22 17" xfId="29070"/>
    <cellStyle name="Comma 22 17 2" xfId="29073"/>
    <cellStyle name="Comma 22 17 3" xfId="33940"/>
    <cellStyle name="Comma 22 18" xfId="29076"/>
    <cellStyle name="Comma 22 18 2" xfId="33942"/>
    <cellStyle name="Comma 22 18 3" xfId="33946"/>
    <cellStyle name="Comma 22 19" xfId="33948"/>
    <cellStyle name="Comma 22 19 2" xfId="33950"/>
    <cellStyle name="Comma 22 19 3" xfId="33953"/>
    <cellStyle name="Comma 22 2" xfId="1975"/>
    <cellStyle name="Comma 22 2 10" xfId="33954"/>
    <cellStyle name="Comma 22 2 10 2" xfId="26548"/>
    <cellStyle name="Comma 22 2 10 2 2" xfId="26552"/>
    <cellStyle name="Comma 22 2 10 2 2 2" xfId="33961"/>
    <cellStyle name="Comma 22 2 10 2 2 3" xfId="33966"/>
    <cellStyle name="Comma 22 2 10 2 3" xfId="26556"/>
    <cellStyle name="Comma 22 2 10 2 3 2" xfId="33973"/>
    <cellStyle name="Comma 22 2 10 2 3 3" xfId="33976"/>
    <cellStyle name="Comma 22 2 10 2 4" xfId="26560"/>
    <cellStyle name="Comma 22 2 10 2 4 2" xfId="33979"/>
    <cellStyle name="Comma 22 2 10 2 4 3" xfId="33980"/>
    <cellStyle name="Comma 22 2 10 2 5" xfId="11848"/>
    <cellStyle name="Comma 22 2 10 2 5 2" xfId="33981"/>
    <cellStyle name="Comma 22 2 10 2 5 3" xfId="33982"/>
    <cellStyle name="Comma 22 2 10 2 6" xfId="26563"/>
    <cellStyle name="Comma 22 2 10 2 7" xfId="8456"/>
    <cellStyle name="Comma 22 2 10 3" xfId="33985"/>
    <cellStyle name="Comma 22 2 10 3 2" xfId="33988"/>
    <cellStyle name="Comma 22 2 10 3 3" xfId="33991"/>
    <cellStyle name="Comma 22 2 10 4" xfId="33994"/>
    <cellStyle name="Comma 22 2 10 4 2" xfId="33997"/>
    <cellStyle name="Comma 22 2 10 4 3" xfId="34000"/>
    <cellStyle name="Comma 22 2 10 5" xfId="34004"/>
    <cellStyle name="Comma 22 2 10 5 2" xfId="34008"/>
    <cellStyle name="Comma 22 2 10 5 3" xfId="34012"/>
    <cellStyle name="Comma 22 2 10 6" xfId="34016"/>
    <cellStyle name="Comma 22 2 10 6 2" xfId="34020"/>
    <cellStyle name="Comma 22 2 10 6 3" xfId="34023"/>
    <cellStyle name="Comma 22 2 10 7" xfId="31815"/>
    <cellStyle name="Comma 22 2 10 8" xfId="34027"/>
    <cellStyle name="Comma 22 2 11" xfId="34028"/>
    <cellStyle name="Comma 22 2 11 2" xfId="34031"/>
    <cellStyle name="Comma 22 2 11 2 2" xfId="34032"/>
    <cellStyle name="Comma 22 2 11 2 2 2" xfId="34033"/>
    <cellStyle name="Comma 22 2 11 2 2 3" xfId="34035"/>
    <cellStyle name="Comma 22 2 11 2 3" xfId="3402"/>
    <cellStyle name="Comma 22 2 11 2 3 2" xfId="34036"/>
    <cellStyle name="Comma 22 2 11 2 3 3" xfId="34040"/>
    <cellStyle name="Comma 22 2 11 2 4" xfId="3424"/>
    <cellStyle name="Comma 22 2 11 2 4 2" xfId="34041"/>
    <cellStyle name="Comma 22 2 11 2 4 3" xfId="34043"/>
    <cellStyle name="Comma 22 2 11 2 5" xfId="34047"/>
    <cellStyle name="Comma 22 2 11 2 5 2" xfId="34048"/>
    <cellStyle name="Comma 22 2 11 2 5 3" xfId="34050"/>
    <cellStyle name="Comma 22 2 11 2 6" xfId="34051"/>
    <cellStyle name="Comma 22 2 11 2 7" xfId="34052"/>
    <cellStyle name="Comma 22 2 11 3" xfId="34055"/>
    <cellStyle name="Comma 22 2 11 3 2" xfId="34056"/>
    <cellStyle name="Comma 22 2 11 3 3" xfId="34057"/>
    <cellStyle name="Comma 22 2 11 4" xfId="34061"/>
    <cellStyle name="Comma 22 2 11 4 2" xfId="34062"/>
    <cellStyle name="Comma 22 2 11 4 3" xfId="34063"/>
    <cellStyle name="Comma 22 2 11 5" xfId="34067"/>
    <cellStyle name="Comma 22 2 11 5 2" xfId="34070"/>
    <cellStyle name="Comma 22 2 11 5 3" xfId="34072"/>
    <cellStyle name="Comma 22 2 11 6" xfId="34076"/>
    <cellStyle name="Comma 22 2 11 6 2" xfId="34079"/>
    <cellStyle name="Comma 22 2 11 6 3" xfId="34080"/>
    <cellStyle name="Comma 22 2 11 7" xfId="31820"/>
    <cellStyle name="Comma 22 2 11 8" xfId="34083"/>
    <cellStyle name="Comma 22 2 12" xfId="34085"/>
    <cellStyle name="Comma 22 2 12 2" xfId="34086"/>
    <cellStyle name="Comma 22 2 12 2 2" xfId="20737"/>
    <cellStyle name="Comma 22 2 12 2 2 2" xfId="34088"/>
    <cellStyle name="Comma 22 2 12 2 2 3" xfId="34092"/>
    <cellStyle name="Comma 22 2 12 2 3" xfId="34094"/>
    <cellStyle name="Comma 22 2 12 2 3 2" xfId="34095"/>
    <cellStyle name="Comma 22 2 12 2 3 3" xfId="34097"/>
    <cellStyle name="Comma 22 2 12 2 4" xfId="21766"/>
    <cellStyle name="Comma 22 2 12 2 4 2" xfId="18777"/>
    <cellStyle name="Comma 22 2 12 2 4 3" xfId="34099"/>
    <cellStyle name="Comma 22 2 12 2 5" xfId="21776"/>
    <cellStyle name="Comma 22 2 12 2 5 2" xfId="34100"/>
    <cellStyle name="Comma 22 2 12 2 5 3" xfId="34102"/>
    <cellStyle name="Comma 22 2 12 2 6" xfId="21777"/>
    <cellStyle name="Comma 22 2 12 2 7" xfId="19196"/>
    <cellStyle name="Comma 22 2 12 3" xfId="34103"/>
    <cellStyle name="Comma 22 2 12 3 2" xfId="34104"/>
    <cellStyle name="Comma 22 2 12 3 3" xfId="34105"/>
    <cellStyle name="Comma 22 2 12 4" xfId="34106"/>
    <cellStyle name="Comma 22 2 12 4 2" xfId="34107"/>
    <cellStyle name="Comma 22 2 12 4 3" xfId="34108"/>
    <cellStyle name="Comma 22 2 12 5" xfId="34110"/>
    <cellStyle name="Comma 22 2 12 5 2" xfId="34113"/>
    <cellStyle name="Comma 22 2 12 5 3" xfId="34116"/>
    <cellStyle name="Comma 22 2 12 6" xfId="34118"/>
    <cellStyle name="Comma 22 2 12 6 2" xfId="34121"/>
    <cellStyle name="Comma 22 2 12 6 3" xfId="34122"/>
    <cellStyle name="Comma 22 2 12 7" xfId="31825"/>
    <cellStyle name="Comma 22 2 12 8" xfId="34124"/>
    <cellStyle name="Comma 22 2 13" xfId="34126"/>
    <cellStyle name="Comma 22 2 13 2" xfId="34128"/>
    <cellStyle name="Comma 22 2 13 2 2" xfId="34129"/>
    <cellStyle name="Comma 22 2 13 2 3" xfId="34130"/>
    <cellStyle name="Comma 22 2 13 3" xfId="34131"/>
    <cellStyle name="Comma 22 2 13 3 2" xfId="34132"/>
    <cellStyle name="Comma 22 2 13 3 3" xfId="34133"/>
    <cellStyle name="Comma 22 2 13 4" xfId="34134"/>
    <cellStyle name="Comma 22 2 13 4 2" xfId="34135"/>
    <cellStyle name="Comma 22 2 13 4 3" xfId="6078"/>
    <cellStyle name="Comma 22 2 13 5" xfId="34137"/>
    <cellStyle name="Comma 22 2 13 5 2" xfId="23182"/>
    <cellStyle name="Comma 22 2 13 5 3" xfId="23200"/>
    <cellStyle name="Comma 22 2 13 6" xfId="34140"/>
    <cellStyle name="Comma 22 2 13 7" xfId="31830"/>
    <cellStyle name="Comma 22 2 14" xfId="30146"/>
    <cellStyle name="Comma 22 2 14 2" xfId="30148"/>
    <cellStyle name="Comma 22 2 14 3" xfId="30152"/>
    <cellStyle name="Comma 22 2 15" xfId="18110"/>
    <cellStyle name="Comma 22 2 15 2" xfId="18115"/>
    <cellStyle name="Comma 22 2 15 3" xfId="14870"/>
    <cellStyle name="Comma 22 2 16" xfId="18122"/>
    <cellStyle name="Comma 22 2 16 2" xfId="18127"/>
    <cellStyle name="Comma 22 2 16 3" xfId="14906"/>
    <cellStyle name="Comma 22 2 17" xfId="18132"/>
    <cellStyle name="Comma 22 2 17 2" xfId="18137"/>
    <cellStyle name="Comma 22 2 17 3" xfId="14917"/>
    <cellStyle name="Comma 22 2 18" xfId="18146"/>
    <cellStyle name="Comma 22 2 19" xfId="30177"/>
    <cellStyle name="Comma 22 2 2" xfId="27461"/>
    <cellStyle name="Comma 22 2 2 2" xfId="25367"/>
    <cellStyle name="Comma 22 2 2 2 2" xfId="4157"/>
    <cellStyle name="Comma 22 2 2 2 2 2" xfId="34142"/>
    <cellStyle name="Comma 22 2 2 2 2 3" xfId="34143"/>
    <cellStyle name="Comma 22 2 2 2 3" xfId="4759"/>
    <cellStyle name="Comma 22 2 2 2 3 2" xfId="27660"/>
    <cellStyle name="Comma 22 2 2 2 3 3" xfId="27698"/>
    <cellStyle name="Comma 22 2 2 2 4" xfId="3059"/>
    <cellStyle name="Comma 22 2 2 2 4 2" xfId="31319"/>
    <cellStyle name="Comma 22 2 2 2 4 3" xfId="31323"/>
    <cellStyle name="Comma 22 2 2 2 5" xfId="3116"/>
    <cellStyle name="Comma 22 2 2 2 5 2" xfId="31326"/>
    <cellStyle name="Comma 22 2 2 2 5 3" xfId="31328"/>
    <cellStyle name="Comma 22 2 2 2 6" xfId="31330"/>
    <cellStyle name="Comma 22 2 2 2 7" xfId="31335"/>
    <cellStyle name="Comma 22 2 2 3" xfId="25370"/>
    <cellStyle name="Comma 22 2 2 3 2" xfId="31848"/>
    <cellStyle name="Comma 22 2 2 3 3" xfId="34144"/>
    <cellStyle name="Comma 22 2 2 4" xfId="25374"/>
    <cellStyle name="Comma 22 2 2 4 2" xfId="31850"/>
    <cellStyle name="Comma 22 2 2 4 3" xfId="34145"/>
    <cellStyle name="Comma 22 2 2 5" xfId="31854"/>
    <cellStyle name="Comma 22 2 2 5 2" xfId="31859"/>
    <cellStyle name="Comma 22 2 2 5 3" xfId="34146"/>
    <cellStyle name="Comma 22 2 2 6" xfId="31864"/>
    <cellStyle name="Comma 22 2 2 6 2" xfId="8148"/>
    <cellStyle name="Comma 22 2 2 6 3" xfId="8196"/>
    <cellStyle name="Comma 22 2 2 7" xfId="31867"/>
    <cellStyle name="Comma 22 2 2 8" xfId="31873"/>
    <cellStyle name="Comma 22 2 2 9" xfId="23690"/>
    <cellStyle name="Comma 22 2 20" xfId="18111"/>
    <cellStyle name="Comma 22 2 20 2" xfId="18116"/>
    <cellStyle name="Comma 22 2 20 3" xfId="14871"/>
    <cellStyle name="Comma 22 2 20 4" xfId="14883"/>
    <cellStyle name="Comma 22 2 21" xfId="18123"/>
    <cellStyle name="Comma 22 2 21 2" xfId="18128"/>
    <cellStyle name="Comma 22 2 21 3" xfId="14907"/>
    <cellStyle name="Comma 22 2 21 4" xfId="34149"/>
    <cellStyle name="Comma 22 2 22" xfId="18133"/>
    <cellStyle name="Comma 22 2 22 2" xfId="18138"/>
    <cellStyle name="Comma 22 2 23" xfId="18147"/>
    <cellStyle name="Comma 22 2 24" xfId="30178"/>
    <cellStyle name="Comma 22 2 25" xfId="30180"/>
    <cellStyle name="Comma 22 2 26" xfId="18019"/>
    <cellStyle name="Comma 22 2 3" xfId="29079"/>
    <cellStyle name="Comma 22 2 3 2" xfId="21182"/>
    <cellStyle name="Comma 22 2 3 2 2" xfId="11818"/>
    <cellStyle name="Comma 22 2 3 2 2 2" xfId="34151"/>
    <cellStyle name="Comma 22 2 3 2 2 3" xfId="34152"/>
    <cellStyle name="Comma 22 2 3 2 3" xfId="11820"/>
    <cellStyle name="Comma 22 2 3 2 3 2" xfId="5982"/>
    <cellStyle name="Comma 22 2 3 2 3 3" xfId="34153"/>
    <cellStyle name="Comma 22 2 3 2 4" xfId="11823"/>
    <cellStyle name="Comma 22 2 3 2 4 2" xfId="34154"/>
    <cellStyle name="Comma 22 2 3 2 4 3" xfId="34155"/>
    <cellStyle name="Comma 22 2 3 2 5" xfId="11827"/>
    <cellStyle name="Comma 22 2 3 2 5 2" xfId="34156"/>
    <cellStyle name="Comma 22 2 3 2 5 3" xfId="34157"/>
    <cellStyle name="Comma 22 2 3 2 6" xfId="28806"/>
    <cellStyle name="Comma 22 2 3 2 7" xfId="34158"/>
    <cellStyle name="Comma 22 2 3 3" xfId="25385"/>
    <cellStyle name="Comma 22 2 3 3 2" xfId="34161"/>
    <cellStyle name="Comma 22 2 3 3 3" xfId="34163"/>
    <cellStyle name="Comma 22 2 3 4" xfId="25390"/>
    <cellStyle name="Comma 22 2 3 4 2" xfId="34164"/>
    <cellStyle name="Comma 22 2 3 4 3" xfId="34165"/>
    <cellStyle name="Comma 22 2 3 5" xfId="31887"/>
    <cellStyle name="Comma 22 2 3 5 2" xfId="34166"/>
    <cellStyle name="Comma 22 2 3 5 3" xfId="34167"/>
    <cellStyle name="Comma 22 2 3 6" xfId="34169"/>
    <cellStyle name="Comma 22 2 3 6 2" xfId="6494"/>
    <cellStyle name="Comma 22 2 3 6 3" xfId="34170"/>
    <cellStyle name="Comma 22 2 3 7" xfId="34172"/>
    <cellStyle name="Comma 22 2 3 8" xfId="34173"/>
    <cellStyle name="Comma 22 2 3 9" xfId="34176"/>
    <cellStyle name="Comma 22 2 4" xfId="29082"/>
    <cellStyle name="Comma 22 2 4 2" xfId="25407"/>
    <cellStyle name="Comma 22 2 4 2 2" xfId="34177"/>
    <cellStyle name="Comma 22 2 4 2 2 2" xfId="34178"/>
    <cellStyle name="Comma 22 2 4 2 2 3" xfId="17179"/>
    <cellStyle name="Comma 22 2 4 2 3" xfId="34179"/>
    <cellStyle name="Comma 22 2 4 2 3 2" xfId="34180"/>
    <cellStyle name="Comma 22 2 4 2 3 3" xfId="34181"/>
    <cellStyle name="Comma 22 2 4 2 4" xfId="31534"/>
    <cellStyle name="Comma 22 2 4 2 4 2" xfId="34182"/>
    <cellStyle name="Comma 22 2 4 2 4 3" xfId="34183"/>
    <cellStyle name="Comma 22 2 4 2 5" xfId="31537"/>
    <cellStyle name="Comma 22 2 4 2 5 2" xfId="34184"/>
    <cellStyle name="Comma 22 2 4 2 5 3" xfId="34185"/>
    <cellStyle name="Comma 22 2 4 2 6" xfId="31540"/>
    <cellStyle name="Comma 22 2 4 2 7" xfId="34186"/>
    <cellStyle name="Comma 22 2 4 3" xfId="25409"/>
    <cellStyle name="Comma 22 2 4 3 2" xfId="31890"/>
    <cellStyle name="Comma 22 2 4 3 3" xfId="34188"/>
    <cellStyle name="Comma 22 2 4 4" xfId="31892"/>
    <cellStyle name="Comma 22 2 4 4 2" xfId="34189"/>
    <cellStyle name="Comma 22 2 4 4 3" xfId="34190"/>
    <cellStyle name="Comma 22 2 4 5" xfId="25780"/>
    <cellStyle name="Comma 22 2 4 5 2" xfId="25784"/>
    <cellStyle name="Comma 22 2 4 5 3" xfId="25787"/>
    <cellStyle name="Comma 22 2 4 6" xfId="31895"/>
    <cellStyle name="Comma 22 2 4 6 2" xfId="34191"/>
    <cellStyle name="Comma 22 2 4 6 3" xfId="34192"/>
    <cellStyle name="Comma 22 2 4 7" xfId="34194"/>
    <cellStyle name="Comma 22 2 4 8" xfId="34195"/>
    <cellStyle name="Comma 22 2 4 9" xfId="34196"/>
    <cellStyle name="Comma 22 2 5" xfId="29084"/>
    <cellStyle name="Comma 22 2 5 2" xfId="25426"/>
    <cellStyle name="Comma 22 2 5 2 2" xfId="20747"/>
    <cellStyle name="Comma 22 2 5 2 2 2" xfId="34197"/>
    <cellStyle name="Comma 22 2 5 2 2 3" xfId="34198"/>
    <cellStyle name="Comma 22 2 5 2 3" xfId="34199"/>
    <cellStyle name="Comma 22 2 5 2 3 2" xfId="34200"/>
    <cellStyle name="Comma 22 2 5 2 3 3" xfId="34201"/>
    <cellStyle name="Comma 22 2 5 2 4" xfId="31590"/>
    <cellStyle name="Comma 22 2 5 2 4 2" xfId="34202"/>
    <cellStyle name="Comma 22 2 5 2 4 3" xfId="34203"/>
    <cellStyle name="Comma 22 2 5 2 5" xfId="31593"/>
    <cellStyle name="Comma 22 2 5 2 5 2" xfId="34204"/>
    <cellStyle name="Comma 22 2 5 2 5 3" xfId="34205"/>
    <cellStyle name="Comma 22 2 5 2 6" xfId="31596"/>
    <cellStyle name="Comma 22 2 5 2 7" xfId="34206"/>
    <cellStyle name="Comma 22 2 5 3" xfId="15166"/>
    <cellStyle name="Comma 22 2 5 3 2" xfId="20761"/>
    <cellStyle name="Comma 22 2 5 3 3" xfId="34207"/>
    <cellStyle name="Comma 22 2 5 4" xfId="17918"/>
    <cellStyle name="Comma 22 2 5 4 2" xfId="20778"/>
    <cellStyle name="Comma 22 2 5 4 3" xfId="34208"/>
    <cellStyle name="Comma 22 2 5 5" xfId="31897"/>
    <cellStyle name="Comma 22 2 5 5 2" xfId="20790"/>
    <cellStyle name="Comma 22 2 5 5 3" xfId="34209"/>
    <cellStyle name="Comma 22 2 5 6" xfId="31900"/>
    <cellStyle name="Comma 22 2 5 6 2" xfId="20834"/>
    <cellStyle name="Comma 22 2 5 6 3" xfId="34211"/>
    <cellStyle name="Comma 22 2 5 7" xfId="34213"/>
    <cellStyle name="Comma 22 2 5 8" xfId="34215"/>
    <cellStyle name="Comma 22 2 6" xfId="29088"/>
    <cellStyle name="Comma 22 2 6 2" xfId="2902"/>
    <cellStyle name="Comma 22 2 6 2 2" xfId="34216"/>
    <cellStyle name="Comma 22 2 6 2 2 2" xfId="22300"/>
    <cellStyle name="Comma 22 2 6 2 2 3" xfId="11445"/>
    <cellStyle name="Comma 22 2 6 2 3" xfId="34218"/>
    <cellStyle name="Comma 22 2 6 2 3 2" xfId="22306"/>
    <cellStyle name="Comma 22 2 6 2 3 3" xfId="22309"/>
    <cellStyle name="Comma 22 2 6 2 4" xfId="31660"/>
    <cellStyle name="Comma 22 2 6 2 4 2" xfId="22316"/>
    <cellStyle name="Comma 22 2 6 2 4 3" xfId="22319"/>
    <cellStyle name="Comma 22 2 6 2 5" xfId="31663"/>
    <cellStyle name="Comma 22 2 6 2 5 2" xfId="34220"/>
    <cellStyle name="Comma 22 2 6 2 5 3" xfId="34222"/>
    <cellStyle name="Comma 22 2 6 2 6" xfId="31666"/>
    <cellStyle name="Comma 22 2 6 2 7" xfId="34224"/>
    <cellStyle name="Comma 22 2 6 3" xfId="2913"/>
    <cellStyle name="Comma 22 2 6 3 2" xfId="34225"/>
    <cellStyle name="Comma 22 2 6 3 3" xfId="34226"/>
    <cellStyle name="Comma 22 2 6 4" xfId="31904"/>
    <cellStyle name="Comma 22 2 6 4 2" xfId="34227"/>
    <cellStyle name="Comma 22 2 6 4 3" xfId="34228"/>
    <cellStyle name="Comma 22 2 6 5" xfId="31909"/>
    <cellStyle name="Comma 22 2 6 5 2" xfId="34229"/>
    <cellStyle name="Comma 22 2 6 5 3" xfId="34231"/>
    <cellStyle name="Comma 22 2 6 6" xfId="31911"/>
    <cellStyle name="Comma 22 2 6 6 2" xfId="34232"/>
    <cellStyle name="Comma 22 2 6 6 3" xfId="34234"/>
    <cellStyle name="Comma 22 2 6 7" xfId="34235"/>
    <cellStyle name="Comma 22 2 6 8" xfId="34236"/>
    <cellStyle name="Comma 22 2 7" xfId="34237"/>
    <cellStyle name="Comma 22 2 7 2" xfId="25444"/>
    <cellStyle name="Comma 22 2 7 2 2" xfId="34238"/>
    <cellStyle name="Comma 22 2 7 2 2 2" xfId="22729"/>
    <cellStyle name="Comma 22 2 7 2 2 3" xfId="22731"/>
    <cellStyle name="Comma 22 2 7 2 3" xfId="34239"/>
    <cellStyle name="Comma 22 2 7 2 3 2" xfId="19910"/>
    <cellStyle name="Comma 22 2 7 2 3 3" xfId="22736"/>
    <cellStyle name="Comma 22 2 7 2 4" xfId="31727"/>
    <cellStyle name="Comma 22 2 7 2 4 2" xfId="18885"/>
    <cellStyle name="Comma 22 2 7 2 4 3" xfId="22743"/>
    <cellStyle name="Comma 22 2 7 2 5" xfId="31730"/>
    <cellStyle name="Comma 22 2 7 2 5 2" xfId="34240"/>
    <cellStyle name="Comma 22 2 7 2 5 3" xfId="33156"/>
    <cellStyle name="Comma 22 2 7 2 6" xfId="31733"/>
    <cellStyle name="Comma 22 2 7 2 7" xfId="34241"/>
    <cellStyle name="Comma 22 2 7 3" xfId="25446"/>
    <cellStyle name="Comma 22 2 7 3 2" xfId="34242"/>
    <cellStyle name="Comma 22 2 7 3 3" xfId="34245"/>
    <cellStyle name="Comma 22 2 7 4" xfId="25090"/>
    <cellStyle name="Comma 22 2 7 4 2" xfId="34246"/>
    <cellStyle name="Comma 22 2 7 4 3" xfId="32614"/>
    <cellStyle name="Comma 22 2 7 5" xfId="31913"/>
    <cellStyle name="Comma 22 2 7 5 2" xfId="34247"/>
    <cellStyle name="Comma 22 2 7 5 3" xfId="32721"/>
    <cellStyle name="Comma 22 2 7 6" xfId="31915"/>
    <cellStyle name="Comma 22 2 7 6 2" xfId="34248"/>
    <cellStyle name="Comma 22 2 7 6 3" xfId="32818"/>
    <cellStyle name="Comma 22 2 7 7" xfId="34249"/>
    <cellStyle name="Comma 22 2 7 8" xfId="34250"/>
    <cellStyle name="Comma 22 2 8" xfId="8810"/>
    <cellStyle name="Comma 22 2 8 2" xfId="10820"/>
    <cellStyle name="Comma 22 2 8 2 2" xfId="34251"/>
    <cellStyle name="Comma 22 2 8 2 2 2" xfId="23266"/>
    <cellStyle name="Comma 22 2 8 2 2 3" xfId="23270"/>
    <cellStyle name="Comma 22 2 8 2 3" xfId="34252"/>
    <cellStyle name="Comma 22 2 8 2 3 2" xfId="7955"/>
    <cellStyle name="Comma 22 2 8 2 3 3" xfId="23274"/>
    <cellStyle name="Comma 22 2 8 2 4" xfId="31786"/>
    <cellStyle name="Comma 22 2 8 2 4 2" xfId="18994"/>
    <cellStyle name="Comma 22 2 8 2 4 3" xfId="23279"/>
    <cellStyle name="Comma 22 2 8 2 5" xfId="31788"/>
    <cellStyle name="Comma 22 2 8 2 5 2" xfId="34253"/>
    <cellStyle name="Comma 22 2 8 2 5 3" xfId="34254"/>
    <cellStyle name="Comma 22 2 8 2 6" xfId="31790"/>
    <cellStyle name="Comma 22 2 8 2 7" xfId="34255"/>
    <cellStyle name="Comma 22 2 8 3" xfId="25452"/>
    <cellStyle name="Comma 22 2 8 3 2" xfId="34256"/>
    <cellStyle name="Comma 22 2 8 3 3" xfId="34257"/>
    <cellStyle name="Comma 22 2 8 4" xfId="31917"/>
    <cellStyle name="Comma 22 2 8 4 2" xfId="34258"/>
    <cellStyle name="Comma 22 2 8 4 3" xfId="33283"/>
    <cellStyle name="Comma 22 2 8 5" xfId="31920"/>
    <cellStyle name="Comma 22 2 8 5 2" xfId="34259"/>
    <cellStyle name="Comma 22 2 8 5 3" xfId="33313"/>
    <cellStyle name="Comma 22 2 8 6" xfId="31922"/>
    <cellStyle name="Comma 22 2 8 6 2" xfId="34260"/>
    <cellStyle name="Comma 22 2 8 6 3" xfId="30689"/>
    <cellStyle name="Comma 22 2 8 7" xfId="34262"/>
    <cellStyle name="Comma 22 2 8 8" xfId="34264"/>
    <cellStyle name="Comma 22 2 9" xfId="8813"/>
    <cellStyle name="Comma 22 2 9 2" xfId="34268"/>
    <cellStyle name="Comma 22 2 9 2 2" xfId="7263"/>
    <cellStyle name="Comma 22 2 9 2 2 2" xfId="5940"/>
    <cellStyle name="Comma 22 2 9 2 2 3" xfId="5615"/>
    <cellStyle name="Comma 22 2 9 2 3" xfId="34269"/>
    <cellStyle name="Comma 22 2 9 2 3 2" xfId="23764"/>
    <cellStyle name="Comma 22 2 9 2 3 3" xfId="23767"/>
    <cellStyle name="Comma 22 2 9 2 4" xfId="34270"/>
    <cellStyle name="Comma 22 2 9 2 4 2" xfId="19210"/>
    <cellStyle name="Comma 22 2 9 2 4 3" xfId="23777"/>
    <cellStyle name="Comma 22 2 9 2 5" xfId="34271"/>
    <cellStyle name="Comma 22 2 9 2 5 2" xfId="34272"/>
    <cellStyle name="Comma 22 2 9 2 5 3" xfId="33188"/>
    <cellStyle name="Comma 22 2 9 2 6" xfId="34274"/>
    <cellStyle name="Comma 22 2 9 2 7" xfId="34275"/>
    <cellStyle name="Comma 22 2 9 3" xfId="31925"/>
    <cellStyle name="Comma 22 2 9 3 2" xfId="34276"/>
    <cellStyle name="Comma 22 2 9 3 3" xfId="34277"/>
    <cellStyle name="Comma 22 2 9 4" xfId="31927"/>
    <cellStyle name="Comma 22 2 9 4 2" xfId="34278"/>
    <cellStyle name="Comma 22 2 9 4 3" xfId="33375"/>
    <cellStyle name="Comma 22 2 9 5" xfId="31929"/>
    <cellStyle name="Comma 22 2 9 5 2" xfId="34279"/>
    <cellStyle name="Comma 22 2 9 5 3" xfId="33396"/>
    <cellStyle name="Comma 22 2 9 6" xfId="31931"/>
    <cellStyle name="Comma 22 2 9 6 2" xfId="34280"/>
    <cellStyle name="Comma 22 2 9 6 3" xfId="33401"/>
    <cellStyle name="Comma 22 2 9 7" xfId="34281"/>
    <cellStyle name="Comma 22 2 9 8" xfId="34282"/>
    <cellStyle name="Comma 22 20" xfId="29046"/>
    <cellStyle name="Comma 22 20 2" xfId="29049"/>
    <cellStyle name="Comma 22 20 3" xfId="25039"/>
    <cellStyle name="Comma 22 21" xfId="29056"/>
    <cellStyle name="Comma 22 22" xfId="29071"/>
    <cellStyle name="Comma 22 23" xfId="29077"/>
    <cellStyle name="Comma 22 23 2" xfId="33943"/>
    <cellStyle name="Comma 22 23 3" xfId="33947"/>
    <cellStyle name="Comma 22 23 4" xfId="34285"/>
    <cellStyle name="Comma 22 24" xfId="33949"/>
    <cellStyle name="Comma 22 25" xfId="34286"/>
    <cellStyle name="Comma 22 25 2" xfId="34287"/>
    <cellStyle name="Comma 22 26" xfId="34288"/>
    <cellStyle name="Comma 22 27" xfId="18014"/>
    <cellStyle name="Comma 22 3" xfId="29093"/>
    <cellStyle name="Comma 22 3 10" xfId="34289"/>
    <cellStyle name="Comma 22 3 10 2" xfId="34290"/>
    <cellStyle name="Comma 22 3 10 2 2" xfId="34291"/>
    <cellStyle name="Comma 22 3 10 2 2 2" xfId="9008"/>
    <cellStyle name="Comma 22 3 10 2 2 3" xfId="34293"/>
    <cellStyle name="Comma 22 3 10 2 3" xfId="27388"/>
    <cellStyle name="Comma 22 3 10 2 3 2" xfId="34294"/>
    <cellStyle name="Comma 22 3 10 2 3 3" xfId="34295"/>
    <cellStyle name="Comma 22 3 10 2 4" xfId="27391"/>
    <cellStyle name="Comma 22 3 10 2 4 2" xfId="34296"/>
    <cellStyle name="Comma 22 3 10 2 4 3" xfId="34298"/>
    <cellStyle name="Comma 22 3 10 2 5" xfId="34299"/>
    <cellStyle name="Comma 22 3 10 2 5 2" xfId="34300"/>
    <cellStyle name="Comma 22 3 10 2 5 3" xfId="34302"/>
    <cellStyle name="Comma 22 3 10 2 6" xfId="34303"/>
    <cellStyle name="Comma 22 3 10 2 7" xfId="8756"/>
    <cellStyle name="Comma 22 3 10 3" xfId="34304"/>
    <cellStyle name="Comma 22 3 10 3 2" xfId="34305"/>
    <cellStyle name="Comma 22 3 10 3 3" xfId="27394"/>
    <cellStyle name="Comma 22 3 10 4" xfId="34307"/>
    <cellStyle name="Comma 22 3 10 4 2" xfId="34308"/>
    <cellStyle name="Comma 22 3 10 4 3" xfId="27397"/>
    <cellStyle name="Comma 22 3 10 5" xfId="34309"/>
    <cellStyle name="Comma 22 3 10 5 2" xfId="4159"/>
    <cellStyle name="Comma 22 3 10 5 3" xfId="27403"/>
    <cellStyle name="Comma 22 3 10 6" xfId="34310"/>
    <cellStyle name="Comma 22 3 10 6 2" xfId="34313"/>
    <cellStyle name="Comma 22 3 10 6 3" xfId="34314"/>
    <cellStyle name="Comma 22 3 10 7" xfId="31936"/>
    <cellStyle name="Comma 22 3 10 8" xfId="34315"/>
    <cellStyle name="Comma 22 3 11" xfId="34316"/>
    <cellStyle name="Comma 22 3 11 2" xfId="34317"/>
    <cellStyle name="Comma 22 3 11 2 2" xfId="34318"/>
    <cellStyle name="Comma 22 3 11 2 2 2" xfId="34319"/>
    <cellStyle name="Comma 22 3 11 2 2 3" xfId="24803"/>
    <cellStyle name="Comma 22 3 11 2 3" xfId="27432"/>
    <cellStyle name="Comma 22 3 11 2 3 2" xfId="34320"/>
    <cellStyle name="Comma 22 3 11 2 3 3" xfId="34321"/>
    <cellStyle name="Comma 22 3 11 2 4" xfId="20243"/>
    <cellStyle name="Comma 22 3 11 2 4 2" xfId="34322"/>
    <cellStyle name="Comma 22 3 11 2 4 3" xfId="34323"/>
    <cellStyle name="Comma 22 3 11 2 5" xfId="34324"/>
    <cellStyle name="Comma 22 3 11 2 5 2" xfId="34325"/>
    <cellStyle name="Comma 22 3 11 2 5 3" xfId="34326"/>
    <cellStyle name="Comma 22 3 11 2 6" xfId="34327"/>
    <cellStyle name="Comma 22 3 11 2 7" xfId="34328"/>
    <cellStyle name="Comma 22 3 11 3" xfId="34329"/>
    <cellStyle name="Comma 22 3 11 3 2" xfId="34330"/>
    <cellStyle name="Comma 22 3 11 3 3" xfId="27435"/>
    <cellStyle name="Comma 22 3 11 4" xfId="34331"/>
    <cellStyle name="Comma 22 3 11 4 2" xfId="22640"/>
    <cellStyle name="Comma 22 3 11 4 3" xfId="27439"/>
    <cellStyle name="Comma 22 3 11 5" xfId="34332"/>
    <cellStyle name="Comma 22 3 11 5 2" xfId="34334"/>
    <cellStyle name="Comma 22 3 11 5 3" xfId="27445"/>
    <cellStyle name="Comma 22 3 11 6" xfId="34335"/>
    <cellStyle name="Comma 22 3 11 6 2" xfId="34337"/>
    <cellStyle name="Comma 22 3 11 6 3" xfId="2834"/>
    <cellStyle name="Comma 22 3 11 7" xfId="13914"/>
    <cellStyle name="Comma 22 3 11 8" xfId="34338"/>
    <cellStyle name="Comma 22 3 12" xfId="29788"/>
    <cellStyle name="Comma 22 3 12 2" xfId="34340"/>
    <cellStyle name="Comma 22 3 12 2 2" xfId="34341"/>
    <cellStyle name="Comma 22 3 12 2 2 2" xfId="34342"/>
    <cellStyle name="Comma 22 3 12 2 2 3" xfId="34344"/>
    <cellStyle name="Comma 22 3 12 2 3" xfId="27468"/>
    <cellStyle name="Comma 22 3 12 2 3 2" xfId="34345"/>
    <cellStyle name="Comma 22 3 12 2 3 3" xfId="34346"/>
    <cellStyle name="Comma 22 3 12 2 4" xfId="27470"/>
    <cellStyle name="Comma 22 3 12 2 4 2" xfId="34347"/>
    <cellStyle name="Comma 22 3 12 2 4 3" xfId="34348"/>
    <cellStyle name="Comma 22 3 12 2 5" xfId="34349"/>
    <cellStyle name="Comma 22 3 12 2 5 2" xfId="4093"/>
    <cellStyle name="Comma 22 3 12 2 5 3" xfId="34350"/>
    <cellStyle name="Comma 22 3 12 2 6" xfId="34351"/>
    <cellStyle name="Comma 22 3 12 2 7" xfId="34352"/>
    <cellStyle name="Comma 22 3 12 3" xfId="34353"/>
    <cellStyle name="Comma 22 3 12 3 2" xfId="34354"/>
    <cellStyle name="Comma 22 3 12 3 3" xfId="27473"/>
    <cellStyle name="Comma 22 3 12 4" xfId="34355"/>
    <cellStyle name="Comma 22 3 12 4 2" xfId="34356"/>
    <cellStyle name="Comma 22 3 12 4 3" xfId="27477"/>
    <cellStyle name="Comma 22 3 12 5" xfId="34357"/>
    <cellStyle name="Comma 22 3 12 5 2" xfId="34359"/>
    <cellStyle name="Comma 22 3 12 5 3" xfId="27482"/>
    <cellStyle name="Comma 22 3 12 6" xfId="34360"/>
    <cellStyle name="Comma 22 3 12 6 2" xfId="34362"/>
    <cellStyle name="Comma 22 3 12 6 3" xfId="34363"/>
    <cellStyle name="Comma 22 3 12 7" xfId="12848"/>
    <cellStyle name="Comma 22 3 12 8" xfId="34364"/>
    <cellStyle name="Comma 22 3 13" xfId="29792"/>
    <cellStyle name="Comma 22 3 13 2" xfId="34366"/>
    <cellStyle name="Comma 22 3 13 2 2" xfId="30968"/>
    <cellStyle name="Comma 22 3 13 2 3" xfId="27511"/>
    <cellStyle name="Comma 22 3 13 3" xfId="34367"/>
    <cellStyle name="Comma 22 3 13 3 2" xfId="31005"/>
    <cellStyle name="Comma 22 3 13 3 3" xfId="27517"/>
    <cellStyle name="Comma 22 3 13 4" xfId="34368"/>
    <cellStyle name="Comma 22 3 13 4 2" xfId="31039"/>
    <cellStyle name="Comma 22 3 13 4 3" xfId="27523"/>
    <cellStyle name="Comma 22 3 13 5" xfId="34369"/>
    <cellStyle name="Comma 22 3 13 5 2" xfId="31079"/>
    <cellStyle name="Comma 22 3 13 5 3" xfId="27533"/>
    <cellStyle name="Comma 22 3 13 6" xfId="34371"/>
    <cellStyle name="Comma 22 3 13 7" xfId="31938"/>
    <cellStyle name="Comma 22 3 14" xfId="34373"/>
    <cellStyle name="Comma 22 3 14 2" xfId="34374"/>
    <cellStyle name="Comma 22 3 14 3" xfId="34375"/>
    <cellStyle name="Comma 22 3 15" xfId="14498"/>
    <cellStyle name="Comma 22 3 15 2" xfId="18329"/>
    <cellStyle name="Comma 22 3 15 3" xfId="15037"/>
    <cellStyle name="Comma 22 3 16" xfId="18343"/>
    <cellStyle name="Comma 22 3 16 2" xfId="3669"/>
    <cellStyle name="Comma 22 3 16 3" xfId="3689"/>
    <cellStyle name="Comma 22 3 17" xfId="18349"/>
    <cellStyle name="Comma 22 3 17 2" xfId="12192"/>
    <cellStyle name="Comma 22 3 17 3" xfId="29204"/>
    <cellStyle name="Comma 22 3 18" xfId="18352"/>
    <cellStyle name="Comma 22 3 19" xfId="34377"/>
    <cellStyle name="Comma 22 3 2" xfId="29095"/>
    <cellStyle name="Comma 22 3 2 2" xfId="25492"/>
    <cellStyle name="Comma 22 3 2 2 2" xfId="34380"/>
    <cellStyle name="Comma 22 3 2 2 2 2" xfId="34381"/>
    <cellStyle name="Comma 22 3 2 2 2 3" xfId="34384"/>
    <cellStyle name="Comma 22 3 2 2 3" xfId="34385"/>
    <cellStyle name="Comma 22 3 2 2 3 2" xfId="34386"/>
    <cellStyle name="Comma 22 3 2 2 3 3" xfId="9217"/>
    <cellStyle name="Comma 22 3 2 2 4" xfId="34387"/>
    <cellStyle name="Comma 22 3 2 2 4 2" xfId="34388"/>
    <cellStyle name="Comma 22 3 2 2 4 3" xfId="34391"/>
    <cellStyle name="Comma 22 3 2 2 5" xfId="34392"/>
    <cellStyle name="Comma 22 3 2 2 5 2" xfId="34393"/>
    <cellStyle name="Comma 22 3 2 2 5 3" xfId="34396"/>
    <cellStyle name="Comma 22 3 2 2 6" xfId="34398"/>
    <cellStyle name="Comma 22 3 2 2 7" xfId="34401"/>
    <cellStyle name="Comma 22 3 2 3" xfId="12131"/>
    <cellStyle name="Comma 22 3 2 3 2" xfId="12135"/>
    <cellStyle name="Comma 22 3 2 3 3" xfId="12143"/>
    <cellStyle name="Comma 22 3 2 4" xfId="12148"/>
    <cellStyle name="Comma 22 3 2 4 2" xfId="34403"/>
    <cellStyle name="Comma 22 3 2 4 3" xfId="34404"/>
    <cellStyle name="Comma 22 3 2 5" xfId="12156"/>
    <cellStyle name="Comma 22 3 2 5 2" xfId="34408"/>
    <cellStyle name="Comma 22 3 2 5 3" xfId="34409"/>
    <cellStyle name="Comma 22 3 2 6" xfId="34413"/>
    <cellStyle name="Comma 22 3 2 6 2" xfId="34415"/>
    <cellStyle name="Comma 22 3 2 6 3" xfId="34417"/>
    <cellStyle name="Comma 22 3 2 7" xfId="34420"/>
    <cellStyle name="Comma 22 3 2 8" xfId="34421"/>
    <cellStyle name="Comma 22 3 2 9" xfId="23704"/>
    <cellStyle name="Comma 22 3 20" xfId="14499"/>
    <cellStyle name="Comma 22 3 20 2" xfId="18330"/>
    <cellStyle name="Comma 22 3 20 3" xfId="15038"/>
    <cellStyle name="Comma 22 3 20 4" xfId="18336"/>
    <cellStyle name="Comma 22 3 21" xfId="18344"/>
    <cellStyle name="Comma 22 3 21 2" xfId="3670"/>
    <cellStyle name="Comma 22 3 21 3" xfId="3690"/>
    <cellStyle name="Comma 22 3 21 4" xfId="34422"/>
    <cellStyle name="Comma 22 3 22" xfId="18350"/>
    <cellStyle name="Comma 22 3 23" xfId="18353"/>
    <cellStyle name="Comma 22 3 24" xfId="34378"/>
    <cellStyle name="Comma 22 3 3" xfId="29097"/>
    <cellStyle name="Comma 22 3 3 2" xfId="29099"/>
    <cellStyle name="Comma 22 3 3 2 2" xfId="34423"/>
    <cellStyle name="Comma 22 3 3 2 2 2" xfId="34424"/>
    <cellStyle name="Comma 22 3 3 2 2 3" xfId="34425"/>
    <cellStyle name="Comma 22 3 3 2 3" xfId="16574"/>
    <cellStyle name="Comma 22 3 3 2 3 2" xfId="11254"/>
    <cellStyle name="Comma 22 3 3 2 3 3" xfId="34426"/>
    <cellStyle name="Comma 22 3 3 2 4" xfId="34428"/>
    <cellStyle name="Comma 22 3 3 2 4 2" xfId="34430"/>
    <cellStyle name="Comma 22 3 3 2 4 3" xfId="34431"/>
    <cellStyle name="Comma 22 3 3 2 5" xfId="28864"/>
    <cellStyle name="Comma 22 3 3 2 5 2" xfId="34432"/>
    <cellStyle name="Comma 22 3 3 2 5 3" xfId="34433"/>
    <cellStyle name="Comma 22 3 3 2 6" xfId="28866"/>
    <cellStyle name="Comma 22 3 3 2 7" xfId="34434"/>
    <cellStyle name="Comma 22 3 3 3" xfId="12165"/>
    <cellStyle name="Comma 22 3 3 3 2" xfId="12169"/>
    <cellStyle name="Comma 22 3 3 3 3" xfId="12177"/>
    <cellStyle name="Comma 22 3 3 4" xfId="7820"/>
    <cellStyle name="Comma 22 3 3 4 2" xfId="34435"/>
    <cellStyle name="Comma 22 3 3 4 3" xfId="34436"/>
    <cellStyle name="Comma 22 3 3 5" xfId="12184"/>
    <cellStyle name="Comma 22 3 3 5 2" xfId="34437"/>
    <cellStyle name="Comma 22 3 3 5 3" xfId="34438"/>
    <cellStyle name="Comma 22 3 3 6" xfId="34440"/>
    <cellStyle name="Comma 22 3 3 6 2" xfId="34441"/>
    <cellStyle name="Comma 22 3 3 6 3" xfId="5200"/>
    <cellStyle name="Comma 22 3 3 7" xfId="34442"/>
    <cellStyle name="Comma 22 3 3 8" xfId="34443"/>
    <cellStyle name="Comma 22 3 3 9" xfId="34444"/>
    <cellStyle name="Comma 22 3 4" xfId="29101"/>
    <cellStyle name="Comma 22 3 4 2" xfId="4179"/>
    <cellStyle name="Comma 22 3 4 2 2" xfId="5040"/>
    <cellStyle name="Comma 22 3 4 2 2 2" xfId="34445"/>
    <cellStyle name="Comma 22 3 4 2 2 3" xfId="34446"/>
    <cellStyle name="Comma 22 3 4 2 3" xfId="5054"/>
    <cellStyle name="Comma 22 3 4 2 3 2" xfId="34447"/>
    <cellStyle name="Comma 22 3 4 2 3 3" xfId="34448"/>
    <cellStyle name="Comma 22 3 4 2 4" xfId="34449"/>
    <cellStyle name="Comma 22 3 4 2 4 2" xfId="34450"/>
    <cellStyle name="Comma 22 3 4 2 4 3" xfId="34451"/>
    <cellStyle name="Comma 22 3 4 2 5" xfId="34452"/>
    <cellStyle name="Comma 22 3 4 2 5 2" xfId="34453"/>
    <cellStyle name="Comma 22 3 4 2 5 3" xfId="34454"/>
    <cellStyle name="Comma 22 3 4 2 6" xfId="34456"/>
    <cellStyle name="Comma 22 3 4 2 7" xfId="10980"/>
    <cellStyle name="Comma 22 3 4 3" xfId="4193"/>
    <cellStyle name="Comma 22 3 4 3 2" xfId="12208"/>
    <cellStyle name="Comma 22 3 4 3 3" xfId="12216"/>
    <cellStyle name="Comma 22 3 4 4" xfId="5060"/>
    <cellStyle name="Comma 22 3 4 4 2" xfId="5755"/>
    <cellStyle name="Comma 22 3 4 4 3" xfId="34457"/>
    <cellStyle name="Comma 22 3 4 5" xfId="12223"/>
    <cellStyle name="Comma 22 3 4 5 2" xfId="34458"/>
    <cellStyle name="Comma 22 3 4 5 3" xfId="34459"/>
    <cellStyle name="Comma 22 3 4 6" xfId="34461"/>
    <cellStyle name="Comma 22 3 4 6 2" xfId="34462"/>
    <cellStyle name="Comma 22 3 4 6 3" xfId="11214"/>
    <cellStyle name="Comma 22 3 4 7" xfId="34463"/>
    <cellStyle name="Comma 22 3 4 8" xfId="34464"/>
    <cellStyle name="Comma 22 3 4 9" xfId="34465"/>
    <cellStyle name="Comma 22 3 5" xfId="29105"/>
    <cellStyle name="Comma 22 3 5 2" xfId="34466"/>
    <cellStyle name="Comma 22 3 5 2 2" xfId="34468"/>
    <cellStyle name="Comma 22 3 5 2 2 2" xfId="34471"/>
    <cellStyle name="Comma 22 3 5 2 2 3" xfId="34474"/>
    <cellStyle name="Comma 22 3 5 2 3" xfId="34477"/>
    <cellStyle name="Comma 22 3 5 2 3 2" xfId="34478"/>
    <cellStyle name="Comma 22 3 5 2 3 3" xfId="34479"/>
    <cellStyle name="Comma 22 3 5 2 4" xfId="34481"/>
    <cellStyle name="Comma 22 3 5 2 4 2" xfId="34482"/>
    <cellStyle name="Comma 22 3 5 2 4 3" xfId="34483"/>
    <cellStyle name="Comma 22 3 5 2 5" xfId="34485"/>
    <cellStyle name="Comma 22 3 5 2 5 2" xfId="34486"/>
    <cellStyle name="Comma 22 3 5 2 5 3" xfId="32127"/>
    <cellStyle name="Comma 22 3 5 2 6" xfId="34487"/>
    <cellStyle name="Comma 22 3 5 2 7" xfId="34489"/>
    <cellStyle name="Comma 22 3 5 3" xfId="4140"/>
    <cellStyle name="Comma 22 3 5 3 2" xfId="12232"/>
    <cellStyle name="Comma 22 3 5 3 3" xfId="11149"/>
    <cellStyle name="Comma 22 3 5 4" xfId="12240"/>
    <cellStyle name="Comma 22 3 5 4 2" xfId="34491"/>
    <cellStyle name="Comma 22 3 5 4 3" xfId="34493"/>
    <cellStyle name="Comma 22 3 5 5" xfId="12244"/>
    <cellStyle name="Comma 22 3 5 5 2" xfId="34495"/>
    <cellStyle name="Comma 22 3 5 5 3" xfId="34497"/>
    <cellStyle name="Comma 22 3 5 6" xfId="31953"/>
    <cellStyle name="Comma 22 3 5 6 2" xfId="34501"/>
    <cellStyle name="Comma 22 3 5 6 3" xfId="18817"/>
    <cellStyle name="Comma 22 3 5 7" xfId="34502"/>
    <cellStyle name="Comma 22 3 5 8" xfId="34503"/>
    <cellStyle name="Comma 22 3 6" xfId="34507"/>
    <cellStyle name="Comma 22 3 6 2" xfId="34509"/>
    <cellStyle name="Comma 22 3 6 2 2" xfId="34513"/>
    <cellStyle name="Comma 22 3 6 2 2 2" xfId="17573"/>
    <cellStyle name="Comma 22 3 6 2 2 3" xfId="17580"/>
    <cellStyle name="Comma 22 3 6 2 3" xfId="34516"/>
    <cellStyle name="Comma 22 3 6 2 3 2" xfId="34517"/>
    <cellStyle name="Comma 22 3 6 2 3 3" xfId="34519"/>
    <cellStyle name="Comma 22 3 6 2 4" xfId="34521"/>
    <cellStyle name="Comma 22 3 6 2 4 2" xfId="34522"/>
    <cellStyle name="Comma 22 3 6 2 4 3" xfId="34524"/>
    <cellStyle name="Comma 22 3 6 2 5" xfId="34526"/>
    <cellStyle name="Comma 22 3 6 2 5 2" xfId="10129"/>
    <cellStyle name="Comma 22 3 6 2 5 3" xfId="32155"/>
    <cellStyle name="Comma 22 3 6 2 6" xfId="34527"/>
    <cellStyle name="Comma 22 3 6 2 7" xfId="34529"/>
    <cellStyle name="Comma 22 3 6 3" xfId="12259"/>
    <cellStyle name="Comma 22 3 6 3 2" xfId="12266"/>
    <cellStyle name="Comma 22 3 6 3 3" xfId="11647"/>
    <cellStyle name="Comma 22 3 6 4" xfId="12272"/>
    <cellStyle name="Comma 22 3 6 4 2" xfId="34533"/>
    <cellStyle name="Comma 22 3 6 4 3" xfId="34536"/>
    <cellStyle name="Comma 22 3 6 5" xfId="12276"/>
    <cellStyle name="Comma 22 3 6 5 2" xfId="34540"/>
    <cellStyle name="Comma 22 3 6 5 3" xfId="34544"/>
    <cellStyle name="Comma 22 3 6 6" xfId="31955"/>
    <cellStyle name="Comma 22 3 6 6 2" xfId="34548"/>
    <cellStyle name="Comma 22 3 6 6 3" xfId="18851"/>
    <cellStyle name="Comma 22 3 6 7" xfId="34549"/>
    <cellStyle name="Comma 22 3 6 8" xfId="34550"/>
    <cellStyle name="Comma 22 3 7" xfId="34551"/>
    <cellStyle name="Comma 22 3 7 2" xfId="34552"/>
    <cellStyle name="Comma 22 3 7 2 2" xfId="34553"/>
    <cellStyle name="Comma 22 3 7 2 2 2" xfId="34555"/>
    <cellStyle name="Comma 22 3 7 2 2 3" xfId="34557"/>
    <cellStyle name="Comma 22 3 7 2 3" xfId="34558"/>
    <cellStyle name="Comma 22 3 7 2 3 2" xfId="34560"/>
    <cellStyle name="Comma 22 3 7 2 3 3" xfId="17561"/>
    <cellStyle name="Comma 22 3 7 2 4" xfId="34561"/>
    <cellStyle name="Comma 22 3 7 2 4 2" xfId="19622"/>
    <cellStyle name="Comma 22 3 7 2 4 3" xfId="34562"/>
    <cellStyle name="Comma 22 3 7 2 5" xfId="34563"/>
    <cellStyle name="Comma 22 3 7 2 5 2" xfId="34564"/>
    <cellStyle name="Comma 22 3 7 2 5 3" xfId="32405"/>
    <cellStyle name="Comma 22 3 7 2 6" xfId="34566"/>
    <cellStyle name="Comma 22 3 7 2 7" xfId="34567"/>
    <cellStyle name="Comma 22 3 7 3" xfId="12286"/>
    <cellStyle name="Comma 22 3 7 3 2" xfId="12293"/>
    <cellStyle name="Comma 22 3 7 3 3" xfId="7946"/>
    <cellStyle name="Comma 22 3 7 4" xfId="12299"/>
    <cellStyle name="Comma 22 3 7 4 2" xfId="26118"/>
    <cellStyle name="Comma 22 3 7 4 3" xfId="26125"/>
    <cellStyle name="Comma 22 3 7 5" xfId="11019"/>
    <cellStyle name="Comma 22 3 7 5 2" xfId="17762"/>
    <cellStyle name="Comma 22 3 7 5 3" xfId="34568"/>
    <cellStyle name="Comma 22 3 7 6" xfId="31957"/>
    <cellStyle name="Comma 22 3 7 6 2" xfId="34569"/>
    <cellStyle name="Comma 22 3 7 6 3" xfId="18873"/>
    <cellStyle name="Comma 22 3 7 7" xfId="34570"/>
    <cellStyle name="Comma 22 3 7 8" xfId="34571"/>
    <cellStyle name="Comma 22 3 8" xfId="8819"/>
    <cellStyle name="Comma 22 3 8 2" xfId="10842"/>
    <cellStyle name="Comma 22 3 8 2 2" xfId="34572"/>
    <cellStyle name="Comma 22 3 8 2 2 2" xfId="34573"/>
    <cellStyle name="Comma 22 3 8 2 2 3" xfId="34574"/>
    <cellStyle name="Comma 22 3 8 2 3" xfId="34575"/>
    <cellStyle name="Comma 22 3 8 2 3 2" xfId="34576"/>
    <cellStyle name="Comma 22 3 8 2 3 3" xfId="34577"/>
    <cellStyle name="Comma 22 3 8 2 4" xfId="34578"/>
    <cellStyle name="Comma 22 3 8 2 4 2" xfId="19669"/>
    <cellStyle name="Comma 22 3 8 2 4 3" xfId="34579"/>
    <cellStyle name="Comma 22 3 8 2 5" xfId="34580"/>
    <cellStyle name="Comma 22 3 8 2 5 2" xfId="34581"/>
    <cellStyle name="Comma 22 3 8 2 5 3" xfId="34582"/>
    <cellStyle name="Comma 22 3 8 2 6" xfId="34583"/>
    <cellStyle name="Comma 22 3 8 2 7" xfId="34586"/>
    <cellStyle name="Comma 22 3 8 3" xfId="12310"/>
    <cellStyle name="Comma 22 3 8 3 2" xfId="12314"/>
    <cellStyle name="Comma 22 3 8 3 3" xfId="12321"/>
    <cellStyle name="Comma 22 3 8 4" xfId="9568"/>
    <cellStyle name="Comma 22 3 8 4 2" xfId="26501"/>
    <cellStyle name="Comma 22 3 8 4 3" xfId="26503"/>
    <cellStyle name="Comma 22 3 8 5" xfId="12328"/>
    <cellStyle name="Comma 22 3 8 5 2" xfId="34587"/>
    <cellStyle name="Comma 22 3 8 5 3" xfId="16616"/>
    <cellStyle name="Comma 22 3 8 6" xfId="31959"/>
    <cellStyle name="Comma 22 3 8 6 2" xfId="22403"/>
    <cellStyle name="Comma 22 3 8 6 3" xfId="18903"/>
    <cellStyle name="Comma 22 3 8 7" xfId="34588"/>
    <cellStyle name="Comma 22 3 8 8" xfId="34589"/>
    <cellStyle name="Comma 22 3 9" xfId="5345"/>
    <cellStyle name="Comma 22 3 9 2" xfId="26870"/>
    <cellStyle name="Comma 22 3 9 2 2" xfId="26872"/>
    <cellStyle name="Comma 22 3 9 2 2 2" xfId="34590"/>
    <cellStyle name="Comma 22 3 9 2 2 3" xfId="34591"/>
    <cellStyle name="Comma 22 3 9 2 3" xfId="26874"/>
    <cellStyle name="Comma 22 3 9 2 3 2" xfId="34592"/>
    <cellStyle name="Comma 22 3 9 2 3 3" xfId="34593"/>
    <cellStyle name="Comma 22 3 9 2 4" xfId="26876"/>
    <cellStyle name="Comma 22 3 9 2 4 2" xfId="19833"/>
    <cellStyle name="Comma 22 3 9 2 4 3" xfId="34594"/>
    <cellStyle name="Comma 22 3 9 2 5" xfId="34595"/>
    <cellStyle name="Comma 22 3 9 2 5 2" xfId="34596"/>
    <cellStyle name="Comma 22 3 9 2 5 3" xfId="34597"/>
    <cellStyle name="Comma 22 3 9 2 6" xfId="34598"/>
    <cellStyle name="Comma 22 3 9 2 7" xfId="34599"/>
    <cellStyle name="Comma 22 3 9 3" xfId="5872"/>
    <cellStyle name="Comma 22 3 9 3 2" xfId="12367"/>
    <cellStyle name="Comma 22 3 9 3 3" xfId="12374"/>
    <cellStyle name="Comma 22 3 9 4" xfId="12381"/>
    <cellStyle name="Comma 22 3 9 4 2" xfId="26881"/>
    <cellStyle name="Comma 22 3 9 4 3" xfId="26884"/>
    <cellStyle name="Comma 22 3 9 5" xfId="12387"/>
    <cellStyle name="Comma 22 3 9 5 2" xfId="26891"/>
    <cellStyle name="Comma 22 3 9 5 3" xfId="24562"/>
    <cellStyle name="Comma 22 3 9 6" xfId="26894"/>
    <cellStyle name="Comma 22 3 9 6 2" xfId="24866"/>
    <cellStyle name="Comma 22 3 9 6 3" xfId="18933"/>
    <cellStyle name="Comma 22 3 9 7" xfId="26898"/>
    <cellStyle name="Comma 22 3 9 8" xfId="26912"/>
    <cellStyle name="Comma 22 4" xfId="29107"/>
    <cellStyle name="Comma 22 4 10" xfId="34602"/>
    <cellStyle name="Comma 22 4 10 2" xfId="34603"/>
    <cellStyle name="Comma 22 4 10 3" xfId="26108"/>
    <cellStyle name="Comma 22 4 10 4" xfId="34604"/>
    <cellStyle name="Comma 22 4 11" xfId="34605"/>
    <cellStyle name="Comma 22 4 12" xfId="34606"/>
    <cellStyle name="Comma 22 4 13" xfId="34607"/>
    <cellStyle name="Comma 22 4 2" xfId="29109"/>
    <cellStyle name="Comma 22 4 2 2" xfId="29111"/>
    <cellStyle name="Comma 22 4 2 2 2" xfId="10758"/>
    <cellStyle name="Comma 22 4 2 2 3" xfId="34612"/>
    <cellStyle name="Comma 22 4 2 3" xfId="12680"/>
    <cellStyle name="Comma 22 4 2 3 2" xfId="21543"/>
    <cellStyle name="Comma 22 4 2 3 3" xfId="21545"/>
    <cellStyle name="Comma 22 4 2 4" xfId="12684"/>
    <cellStyle name="Comma 22 4 2 4 2" xfId="21577"/>
    <cellStyle name="Comma 22 4 2 4 3" xfId="34613"/>
    <cellStyle name="Comma 22 4 2 5" xfId="15854"/>
    <cellStyle name="Comma 22 4 2 5 2" xfId="5242"/>
    <cellStyle name="Comma 22 4 2 5 3" xfId="34614"/>
    <cellStyle name="Comma 22 4 2 6" xfId="20906"/>
    <cellStyle name="Comma 22 4 2 7" xfId="20916"/>
    <cellStyle name="Comma 22 4 2 8" xfId="34617"/>
    <cellStyle name="Comma 22 4 3" xfId="29113"/>
    <cellStyle name="Comma 22 4 3 2" xfId="29116"/>
    <cellStyle name="Comma 22 4 3 3" xfId="12692"/>
    <cellStyle name="Comma 22 4 3 4" xfId="12696"/>
    <cellStyle name="Comma 22 4 4" xfId="29118"/>
    <cellStyle name="Comma 22 4 4 2" xfId="29122"/>
    <cellStyle name="Comma 22 4 4 3" xfId="28712"/>
    <cellStyle name="Comma 22 4 4 4" xfId="28715"/>
    <cellStyle name="Comma 22 4 5" xfId="29124"/>
    <cellStyle name="Comma 22 4 5 2" xfId="34619"/>
    <cellStyle name="Comma 22 4 5 3" xfId="28718"/>
    <cellStyle name="Comma 22 4 6" xfId="29126"/>
    <cellStyle name="Comma 22 4 6 2" xfId="34620"/>
    <cellStyle name="Comma 22 4 6 3" xfId="28723"/>
    <cellStyle name="Comma 22 4 7" xfId="34622"/>
    <cellStyle name="Comma 22 4 8" xfId="5848"/>
    <cellStyle name="Comma 22 4 9" xfId="8825"/>
    <cellStyle name="Comma 22 5" xfId="29128"/>
    <cellStyle name="Comma 22 5 2" xfId="29130"/>
    <cellStyle name="Comma 22 5 2 2" xfId="29132"/>
    <cellStyle name="Comma 22 5 2 2 2" xfId="17446"/>
    <cellStyle name="Comma 22 5 2 2 3" xfId="17448"/>
    <cellStyle name="Comma 22 5 2 3" xfId="32007"/>
    <cellStyle name="Comma 22 5 2 3 2" xfId="34623"/>
    <cellStyle name="Comma 22 5 2 3 3" xfId="34624"/>
    <cellStyle name="Comma 22 5 2 4" xfId="32009"/>
    <cellStyle name="Comma 22 5 2 4 2" xfId="34625"/>
    <cellStyle name="Comma 22 5 2 4 3" xfId="34627"/>
    <cellStyle name="Comma 22 5 2 5" xfId="32012"/>
    <cellStyle name="Comma 22 5 2 5 2" xfId="34629"/>
    <cellStyle name="Comma 22 5 2 5 3" xfId="34630"/>
    <cellStyle name="Comma 22 5 2 6" xfId="21189"/>
    <cellStyle name="Comma 22 5 2 7" xfId="34632"/>
    <cellStyle name="Comma 22 5 2 8" xfId="34633"/>
    <cellStyle name="Comma 22 5 3" xfId="29134"/>
    <cellStyle name="Comma 22 5 3 2" xfId="29137"/>
    <cellStyle name="Comma 22 5 3 3" xfId="32017"/>
    <cellStyle name="Comma 22 5 3 4" xfId="32019"/>
    <cellStyle name="Comma 22 5 4" xfId="29139"/>
    <cellStyle name="Comma 22 5 4 2" xfId="34634"/>
    <cellStyle name="Comma 22 5 4 3" xfId="32022"/>
    <cellStyle name="Comma 22 5 5" xfId="29141"/>
    <cellStyle name="Comma 22 5 5 2" xfId="34635"/>
    <cellStyle name="Comma 22 5 5 3" xfId="32028"/>
    <cellStyle name="Comma 22 5 6" xfId="4363"/>
    <cellStyle name="Comma 22 5 6 2" xfId="34636"/>
    <cellStyle name="Comma 22 5 6 3" xfId="32034"/>
    <cellStyle name="Comma 22 5 7" xfId="22839"/>
    <cellStyle name="Comma 22 5 8" xfId="8830"/>
    <cellStyle name="Comma 22 5 9" xfId="8832"/>
    <cellStyle name="Comma 22 6" xfId="29143"/>
    <cellStyle name="Comma 22 6 2" xfId="29145"/>
    <cellStyle name="Comma 22 6 2 2" xfId="29147"/>
    <cellStyle name="Comma 22 6 2 2 2" xfId="34638"/>
    <cellStyle name="Comma 22 6 2 2 3" xfId="34639"/>
    <cellStyle name="Comma 22 6 2 3" xfId="32074"/>
    <cellStyle name="Comma 22 6 2 3 2" xfId="34640"/>
    <cellStyle name="Comma 22 6 2 3 3" xfId="34641"/>
    <cellStyle name="Comma 22 6 2 4" xfId="32079"/>
    <cellStyle name="Comma 22 6 2 4 2" xfId="34644"/>
    <cellStyle name="Comma 22 6 2 4 3" xfId="34645"/>
    <cellStyle name="Comma 22 6 2 5" xfId="32085"/>
    <cellStyle name="Comma 22 6 2 5 2" xfId="34646"/>
    <cellStyle name="Comma 22 6 2 5 3" xfId="34647"/>
    <cellStyle name="Comma 22 6 2 6" xfId="34649"/>
    <cellStyle name="Comma 22 6 2 7" xfId="34651"/>
    <cellStyle name="Comma 22 6 3" xfId="29149"/>
    <cellStyle name="Comma 22 6 3 2" xfId="29151"/>
    <cellStyle name="Comma 22 6 3 3" xfId="32089"/>
    <cellStyle name="Comma 22 6 4" xfId="29153"/>
    <cellStyle name="Comma 22 6 4 2" xfId="34652"/>
    <cellStyle name="Comma 22 6 4 3" xfId="34653"/>
    <cellStyle name="Comma 22 6 5" xfId="29155"/>
    <cellStyle name="Comma 22 6 5 2" xfId="34655"/>
    <cellStyle name="Comma 22 6 5 3" xfId="32101"/>
    <cellStyle name="Comma 22 6 6" xfId="34656"/>
    <cellStyle name="Comma 22 6 6 2" xfId="34657"/>
    <cellStyle name="Comma 22 6 6 3" xfId="32107"/>
    <cellStyle name="Comma 22 6 7" xfId="34659"/>
    <cellStyle name="Comma 22 6 8" xfId="34660"/>
    <cellStyle name="Comma 22 6 9" xfId="34661"/>
    <cellStyle name="Comma 22 7" xfId="29158"/>
    <cellStyle name="Comma 22 7 2" xfId="29160"/>
    <cellStyle name="Comma 22 7 2 2" xfId="7334"/>
    <cellStyle name="Comma 22 7 2 2 2" xfId="4826"/>
    <cellStyle name="Comma 22 7 2 2 3" xfId="7373"/>
    <cellStyle name="Comma 22 7 2 3" xfId="7490"/>
    <cellStyle name="Comma 22 7 2 3 2" xfId="7497"/>
    <cellStyle name="Comma 22 7 2 3 3" xfId="7512"/>
    <cellStyle name="Comma 22 7 2 4" xfId="7549"/>
    <cellStyle name="Comma 22 7 2 4 2" xfId="7564"/>
    <cellStyle name="Comma 22 7 2 4 3" xfId="6557"/>
    <cellStyle name="Comma 22 7 2 5" xfId="6334"/>
    <cellStyle name="Comma 22 7 2 5 2" xfId="6345"/>
    <cellStyle name="Comma 22 7 2 5 3" xfId="6387"/>
    <cellStyle name="Comma 22 7 2 6" xfId="6736"/>
    <cellStyle name="Comma 22 7 2 7" xfId="34662"/>
    <cellStyle name="Comma 22 7 3" xfId="29162"/>
    <cellStyle name="Comma 22 7 3 2" xfId="8568"/>
    <cellStyle name="Comma 22 7 3 3" xfId="8709"/>
    <cellStyle name="Comma 22 7 4" xfId="29164"/>
    <cellStyle name="Comma 22 7 4 2" xfId="4610"/>
    <cellStyle name="Comma 22 7 4 3" xfId="3362"/>
    <cellStyle name="Comma 22 7 5" xfId="29166"/>
    <cellStyle name="Comma 22 7 5 2" xfId="7124"/>
    <cellStyle name="Comma 22 7 5 3" xfId="7162"/>
    <cellStyle name="Comma 22 7 6" xfId="34663"/>
    <cellStyle name="Comma 22 7 6 2" xfId="7686"/>
    <cellStyle name="Comma 22 7 6 3" xfId="4153"/>
    <cellStyle name="Comma 22 7 7" xfId="34664"/>
    <cellStyle name="Comma 22 7 8" xfId="34666"/>
    <cellStyle name="Comma 22 7 9" xfId="34667"/>
    <cellStyle name="Comma 22 8" xfId="29169"/>
    <cellStyle name="Comma 22 8 2" xfId="29171"/>
    <cellStyle name="Comma 22 8 2 2" xfId="34668"/>
    <cellStyle name="Comma 22 8 2 2 2" xfId="30855"/>
    <cellStyle name="Comma 22 8 2 2 3" xfId="30851"/>
    <cellStyle name="Comma 22 8 2 3" xfId="12965"/>
    <cellStyle name="Comma 22 8 2 3 2" xfId="12970"/>
    <cellStyle name="Comma 22 8 2 3 3" xfId="12976"/>
    <cellStyle name="Comma 22 8 2 4" xfId="12981"/>
    <cellStyle name="Comma 22 8 2 4 2" xfId="34669"/>
    <cellStyle name="Comma 22 8 2 4 3" xfId="34670"/>
    <cellStyle name="Comma 22 8 2 5" xfId="12987"/>
    <cellStyle name="Comma 22 8 2 5 2" xfId="26420"/>
    <cellStyle name="Comma 22 8 2 5 3" xfId="34671"/>
    <cellStyle name="Comma 22 8 2 6" xfId="26423"/>
    <cellStyle name="Comma 22 8 2 7" xfId="34672"/>
    <cellStyle name="Comma 22 8 3" xfId="29173"/>
    <cellStyle name="Comma 22 8 3 2" xfId="32543"/>
    <cellStyle name="Comma 22 8 3 3" xfId="12998"/>
    <cellStyle name="Comma 22 8 4" xfId="29175"/>
    <cellStyle name="Comma 22 8 4 2" xfId="34673"/>
    <cellStyle name="Comma 22 8 4 3" xfId="13064"/>
    <cellStyle name="Comma 22 8 5" xfId="29177"/>
    <cellStyle name="Comma 22 8 5 2" xfId="34675"/>
    <cellStyle name="Comma 22 8 5 3" xfId="13093"/>
    <cellStyle name="Comma 22 8 6" xfId="34676"/>
    <cellStyle name="Comma 22 8 6 2" xfId="25105"/>
    <cellStyle name="Comma 22 8 6 3" xfId="13130"/>
    <cellStyle name="Comma 22 8 7" xfId="34677"/>
    <cellStyle name="Comma 22 8 8" xfId="34679"/>
    <cellStyle name="Comma 22 8 9" xfId="34680"/>
    <cellStyle name="Comma 22 9" xfId="29180"/>
    <cellStyle name="Comma 22 9 2" xfId="29182"/>
    <cellStyle name="Comma 22 9 2 2" xfId="16060"/>
    <cellStyle name="Comma 22 9 2 2 2" xfId="16065"/>
    <cellStyle name="Comma 22 9 2 2 3" xfId="13546"/>
    <cellStyle name="Comma 22 9 2 3" xfId="13669"/>
    <cellStyle name="Comma 22 9 2 3 2" xfId="13676"/>
    <cellStyle name="Comma 22 9 2 3 3" xfId="16119"/>
    <cellStyle name="Comma 22 9 2 4" xfId="13682"/>
    <cellStyle name="Comma 22 9 2 4 2" xfId="13688"/>
    <cellStyle name="Comma 22 9 2 4 3" xfId="16152"/>
    <cellStyle name="Comma 22 9 2 5" xfId="13693"/>
    <cellStyle name="Comma 22 9 2 5 2" xfId="16165"/>
    <cellStyle name="Comma 22 9 2 5 3" xfId="15718"/>
    <cellStyle name="Comma 22 9 2 6" xfId="16224"/>
    <cellStyle name="Comma 22 9 2 7" xfId="16260"/>
    <cellStyle name="Comma 22 9 3" xfId="29184"/>
    <cellStyle name="Comma 22 9 3 2" xfId="33544"/>
    <cellStyle name="Comma 22 9 3 3" xfId="13703"/>
    <cellStyle name="Comma 22 9 4" xfId="29186"/>
    <cellStyle name="Comma 22 9 4 2" xfId="34683"/>
    <cellStyle name="Comma 22 9 4 3" xfId="13725"/>
    <cellStyle name="Comma 22 9 5" xfId="20970"/>
    <cellStyle name="Comma 22 9 5 2" xfId="34685"/>
    <cellStyle name="Comma 22 9 5 3" xfId="13739"/>
    <cellStyle name="Comma 22 9 6" xfId="34686"/>
    <cellStyle name="Comma 22 9 6 2" xfId="34687"/>
    <cellStyle name="Comma 22 9 6 3" xfId="13749"/>
    <cellStyle name="Comma 22 9 7" xfId="34688"/>
    <cellStyle name="Comma 22 9 8" xfId="31443"/>
    <cellStyle name="Comma 23" xfId="1850"/>
    <cellStyle name="Comma 23 10" xfId="29189"/>
    <cellStyle name="Comma 23 11" xfId="14781"/>
    <cellStyle name="Comma 23 2" xfId="335"/>
    <cellStyle name="Comma 23 2 10" xfId="29396"/>
    <cellStyle name="Comma 23 2 11" xfId="29405"/>
    <cellStyle name="Comma 23 2 12" xfId="29437"/>
    <cellStyle name="Comma 23 2 13" xfId="14787"/>
    <cellStyle name="Comma 23 2 2" xfId="29479"/>
    <cellStyle name="Comma 23 2 2 2" xfId="7340"/>
    <cellStyle name="Comma 23 2 2 2 2" xfId="29481"/>
    <cellStyle name="Comma 23 2 2 3" xfId="29509"/>
    <cellStyle name="Comma 23 2 2 4" xfId="29514"/>
    <cellStyle name="Comma 23 2 2 5" xfId="29519"/>
    <cellStyle name="Comma 23 2 3" xfId="29534"/>
    <cellStyle name="Comma 23 2 3 2" xfId="9113"/>
    <cellStyle name="Comma 23 2 3 3" xfId="29551"/>
    <cellStyle name="Comma 23 2 3 4" xfId="29554"/>
    <cellStyle name="Comma 23 2 3 5" xfId="29557"/>
    <cellStyle name="Comma 23 2 4" xfId="29566"/>
    <cellStyle name="Comma 23 2 4 2" xfId="7295"/>
    <cellStyle name="Comma 23 2 4 3" xfId="29577"/>
    <cellStyle name="Comma 23 2 4 4" xfId="29580"/>
    <cellStyle name="Comma 23 2 5" xfId="29589"/>
    <cellStyle name="Comma 23 2 5 2" xfId="7552"/>
    <cellStyle name="Comma 23 2 5 3" xfId="29609"/>
    <cellStyle name="Comma 23 2 5 4" xfId="18155"/>
    <cellStyle name="Comma 23 2 6" xfId="29630"/>
    <cellStyle name="Comma 23 2 6 2" xfId="8914"/>
    <cellStyle name="Comma 23 2 6 3" xfId="29662"/>
    <cellStyle name="Comma 23 2 6 4" xfId="29667"/>
    <cellStyle name="Comma 23 2 7" xfId="29677"/>
    <cellStyle name="Comma 23 2 7 2" xfId="9188"/>
    <cellStyle name="Comma 23 2 7 3" xfId="29703"/>
    <cellStyle name="Comma 23 2 7 4" xfId="29706"/>
    <cellStyle name="Comma 23 2 8" xfId="29715"/>
    <cellStyle name="Comma 23 2 9" xfId="29746"/>
    <cellStyle name="Comma 23 3" xfId="29776"/>
    <cellStyle name="Comma 23 3 2" xfId="29977"/>
    <cellStyle name="Comma 23 3 3" xfId="30015"/>
    <cellStyle name="Comma 23 3 4" xfId="30037"/>
    <cellStyle name="Comma 23 3 5" xfId="30061"/>
    <cellStyle name="Comma 23 4" xfId="30182"/>
    <cellStyle name="Comma 23 4 2" xfId="30189"/>
    <cellStyle name="Comma 23 4 2 2" xfId="30191"/>
    <cellStyle name="Comma 23 4 3" xfId="30203"/>
    <cellStyle name="Comma 23 5" xfId="30218"/>
    <cellStyle name="Comma 23 5 2" xfId="15897"/>
    <cellStyle name="Comma 23 6" xfId="30274"/>
    <cellStyle name="Comma 23 7" xfId="30332"/>
    <cellStyle name="Comma 23 8" xfId="30357"/>
    <cellStyle name="Comma 23 9" xfId="18410"/>
    <cellStyle name="Comma 24" xfId="1908"/>
    <cellStyle name="Comma 24 10" xfId="30432"/>
    <cellStyle name="Comma 24 11" xfId="30447"/>
    <cellStyle name="Comma 24 11 2" xfId="30450"/>
    <cellStyle name="Comma 24 11 2 2" xfId="10949"/>
    <cellStyle name="Comma 24 11 2 2 2" xfId="30452"/>
    <cellStyle name="Comma 24 11 2 2 3" xfId="30454"/>
    <cellStyle name="Comma 24 11 2 3" xfId="10956"/>
    <cellStyle name="Comma 24 11 2 3 2" xfId="30456"/>
    <cellStyle name="Comma 24 11 2 3 3" xfId="30458"/>
    <cellStyle name="Comma 24 11 2 4" xfId="10959"/>
    <cellStyle name="Comma 24 11 2 4 2" xfId="30460"/>
    <cellStyle name="Comma 24 11 2 4 3" xfId="26636"/>
    <cellStyle name="Comma 24 11 2 5" xfId="30462"/>
    <cellStyle name="Comma 24 11 2 5 2" xfId="30465"/>
    <cellStyle name="Comma 24 11 2 5 3" xfId="30468"/>
    <cellStyle name="Comma 24 11 2 6" xfId="23592"/>
    <cellStyle name="Comma 24 11 2 7" xfId="23598"/>
    <cellStyle name="Comma 24 11 3" xfId="30471"/>
    <cellStyle name="Comma 24 11 3 2" xfId="30475"/>
    <cellStyle name="Comma 24 11 3 3" xfId="30478"/>
    <cellStyle name="Comma 24 11 4" xfId="18084"/>
    <cellStyle name="Comma 24 11 4 2" xfId="30480"/>
    <cellStyle name="Comma 24 11 4 3" xfId="30482"/>
    <cellStyle name="Comma 24 11 5" xfId="18095"/>
    <cellStyle name="Comma 24 11 5 2" xfId="30484"/>
    <cellStyle name="Comma 24 11 5 3" xfId="30486"/>
    <cellStyle name="Comma 24 11 6" xfId="30488"/>
    <cellStyle name="Comma 24 11 6 2" xfId="30490"/>
    <cellStyle name="Comma 24 11 6 3" xfId="30492"/>
    <cellStyle name="Comma 24 11 7" xfId="30494"/>
    <cellStyle name="Comma 24 11 8" xfId="30496"/>
    <cellStyle name="Comma 24 12" xfId="30500"/>
    <cellStyle name="Comma 24 12 2" xfId="30503"/>
    <cellStyle name="Comma 24 12 2 2" xfId="11762"/>
    <cellStyle name="Comma 24 12 2 2 2" xfId="23110"/>
    <cellStyle name="Comma 24 12 2 2 3" xfId="30505"/>
    <cellStyle name="Comma 24 12 2 3" xfId="11765"/>
    <cellStyle name="Comma 24 12 2 3 2" xfId="23126"/>
    <cellStyle name="Comma 24 12 2 3 3" xfId="30507"/>
    <cellStyle name="Comma 24 12 2 4" xfId="11768"/>
    <cellStyle name="Comma 24 12 2 4 2" xfId="23135"/>
    <cellStyle name="Comma 24 12 2 4 3" xfId="30509"/>
    <cellStyle name="Comma 24 12 2 5" xfId="30512"/>
    <cellStyle name="Comma 24 12 2 5 2" xfId="30516"/>
    <cellStyle name="Comma 24 12 2 5 3" xfId="30520"/>
    <cellStyle name="Comma 24 12 2 6" xfId="23976"/>
    <cellStyle name="Comma 24 12 2 7" xfId="23984"/>
    <cellStyle name="Comma 24 12 3" xfId="18318"/>
    <cellStyle name="Comma 24 12 3 2" xfId="30525"/>
    <cellStyle name="Comma 24 12 3 3" xfId="30528"/>
    <cellStyle name="Comma 24 12 4" xfId="30530"/>
    <cellStyle name="Comma 24 12 4 2" xfId="30533"/>
    <cellStyle name="Comma 24 12 4 3" xfId="30535"/>
    <cellStyle name="Comma 24 12 5" xfId="30537"/>
    <cellStyle name="Comma 24 12 5 2" xfId="30539"/>
    <cellStyle name="Comma 24 12 5 3" xfId="30541"/>
    <cellStyle name="Comma 24 12 6" xfId="10542"/>
    <cellStyle name="Comma 24 12 6 2" xfId="30543"/>
    <cellStyle name="Comma 24 12 6 3" xfId="30545"/>
    <cellStyle name="Comma 24 12 7" xfId="8392"/>
    <cellStyle name="Comma 24 12 8" xfId="8398"/>
    <cellStyle name="Comma 24 13" xfId="30549"/>
    <cellStyle name="Comma 24 13 2" xfId="30553"/>
    <cellStyle name="Comma 24 13 2 2" xfId="8273"/>
    <cellStyle name="Comma 24 13 2 2 2" xfId="30555"/>
    <cellStyle name="Comma 24 13 2 2 3" xfId="30557"/>
    <cellStyle name="Comma 24 13 2 3" xfId="8288"/>
    <cellStyle name="Comma 24 13 2 3 2" xfId="30561"/>
    <cellStyle name="Comma 24 13 2 3 3" xfId="30563"/>
    <cellStyle name="Comma 24 13 2 4" xfId="30565"/>
    <cellStyle name="Comma 24 13 2 4 2" xfId="30567"/>
    <cellStyle name="Comma 24 13 2 4 3" xfId="30569"/>
    <cellStyle name="Comma 24 13 2 5" xfId="30571"/>
    <cellStyle name="Comma 24 13 2 5 2" xfId="30573"/>
    <cellStyle name="Comma 24 13 2 5 3" xfId="30575"/>
    <cellStyle name="Comma 24 13 2 6" xfId="19242"/>
    <cellStyle name="Comma 24 13 2 7" xfId="30577"/>
    <cellStyle name="Comma 24 13 3" xfId="30579"/>
    <cellStyle name="Comma 24 13 3 2" xfId="8975"/>
    <cellStyle name="Comma 24 13 3 3" xfId="8983"/>
    <cellStyle name="Comma 24 13 4" xfId="4246"/>
    <cellStyle name="Comma 24 13 4 2" xfId="4258"/>
    <cellStyle name="Comma 24 13 4 3" xfId="4282"/>
    <cellStyle name="Comma 24 13 5" xfId="30581"/>
    <cellStyle name="Comma 24 13 5 2" xfId="7751"/>
    <cellStyle name="Comma 24 13 5 3" xfId="7787"/>
    <cellStyle name="Comma 24 13 6" xfId="30584"/>
    <cellStyle name="Comma 24 13 6 2" xfId="8647"/>
    <cellStyle name="Comma 24 13 6 3" xfId="7341"/>
    <cellStyle name="Comma 24 13 7" xfId="30586"/>
    <cellStyle name="Comma 24 13 8" xfId="30588"/>
    <cellStyle name="Comma 24 14" xfId="30593"/>
    <cellStyle name="Comma 24 14 2" xfId="30597"/>
    <cellStyle name="Comma 24 14 2 2" xfId="9442"/>
    <cellStyle name="Comma 24 14 2 2 2" xfId="30600"/>
    <cellStyle name="Comma 24 14 2 2 3" xfId="30603"/>
    <cellStyle name="Comma 24 14 2 3" xfId="30605"/>
    <cellStyle name="Comma 24 14 2 3 2" xfId="30608"/>
    <cellStyle name="Comma 24 14 2 3 3" xfId="30611"/>
    <cellStyle name="Comma 24 14 2 4" xfId="17675"/>
    <cellStyle name="Comma 24 14 2 4 2" xfId="17679"/>
    <cellStyle name="Comma 24 14 2 4 3" xfId="14341"/>
    <cellStyle name="Comma 24 14 2 5" xfId="17691"/>
    <cellStyle name="Comma 24 14 2 5 2" xfId="7940"/>
    <cellStyle name="Comma 24 14 2 5 3" xfId="14375"/>
    <cellStyle name="Comma 24 14 2 6" xfId="17695"/>
    <cellStyle name="Comma 24 14 2 7" xfId="6581"/>
    <cellStyle name="Comma 24 14 3" xfId="30613"/>
    <cellStyle name="Comma 24 14 3 2" xfId="9449"/>
    <cellStyle name="Comma 24 14 3 3" xfId="30615"/>
    <cellStyle name="Comma 24 14 4" xfId="30617"/>
    <cellStyle name="Comma 24 14 4 2" xfId="9460"/>
    <cellStyle name="Comma 24 14 4 3" xfId="30619"/>
    <cellStyle name="Comma 24 14 5" xfId="30621"/>
    <cellStyle name="Comma 24 14 5 2" xfId="5101"/>
    <cellStyle name="Comma 24 14 5 3" xfId="30623"/>
    <cellStyle name="Comma 24 14 6" xfId="30625"/>
    <cellStyle name="Comma 24 14 6 2" xfId="4392"/>
    <cellStyle name="Comma 24 14 6 3" xfId="16178"/>
    <cellStyle name="Comma 24 14 7" xfId="23957"/>
    <cellStyle name="Comma 24 14 8" xfId="30627"/>
    <cellStyle name="Comma 24 15" xfId="30631"/>
    <cellStyle name="Comma 24 15 2" xfId="30636"/>
    <cellStyle name="Comma 24 15 2 2" xfId="30639"/>
    <cellStyle name="Comma 24 15 2 2 2" xfId="32827"/>
    <cellStyle name="Comma 24 15 2 2 3" xfId="32830"/>
    <cellStyle name="Comma 24 15 2 3" xfId="17344"/>
    <cellStyle name="Comma 24 15 2 3 2" xfId="32840"/>
    <cellStyle name="Comma 24 15 2 3 3" xfId="32843"/>
    <cellStyle name="Comma 24 15 2 4" xfId="18538"/>
    <cellStyle name="Comma 24 15 2 4 2" xfId="18543"/>
    <cellStyle name="Comma 24 15 2 4 3" xfId="32853"/>
    <cellStyle name="Comma 24 15 2 5" xfId="18546"/>
    <cellStyle name="Comma 24 15 2 5 2" xfId="18550"/>
    <cellStyle name="Comma 24 15 2 5 3" xfId="34689"/>
    <cellStyle name="Comma 24 15 2 6" xfId="18553"/>
    <cellStyle name="Comma 24 15 2 7" xfId="34690"/>
    <cellStyle name="Comma 24 15 3" xfId="30642"/>
    <cellStyle name="Comma 24 15 3 2" xfId="30645"/>
    <cellStyle name="Comma 24 15 3 3" xfId="30647"/>
    <cellStyle name="Comma 24 15 4" xfId="30649"/>
    <cellStyle name="Comma 24 15 4 2" xfId="30651"/>
    <cellStyle name="Comma 24 15 4 3" xfId="4443"/>
    <cellStyle name="Comma 24 15 5" xfId="30653"/>
    <cellStyle name="Comma 24 15 5 2" xfId="30655"/>
    <cellStyle name="Comma 24 15 5 3" xfId="30657"/>
    <cellStyle name="Comma 24 15 6" xfId="30659"/>
    <cellStyle name="Comma 24 15 6 2" xfId="34691"/>
    <cellStyle name="Comma 24 15 6 3" xfId="30192"/>
    <cellStyle name="Comma 24 15 7" xfId="23962"/>
    <cellStyle name="Comma 24 15 8" xfId="12786"/>
    <cellStyle name="Comma 24 16" xfId="30662"/>
    <cellStyle name="Comma 24 16 2" xfId="34693"/>
    <cellStyle name="Comma 24 16 2 2" xfId="34697"/>
    <cellStyle name="Comma 24 16 2 3" xfId="34700"/>
    <cellStyle name="Comma 24 16 3" xfId="34701"/>
    <cellStyle name="Comma 24 16 3 2" xfId="34705"/>
    <cellStyle name="Comma 24 16 3 3" xfId="34708"/>
    <cellStyle name="Comma 24 16 4" xfId="34710"/>
    <cellStyle name="Comma 24 16 4 2" xfId="34714"/>
    <cellStyle name="Comma 24 16 4 3" xfId="34718"/>
    <cellStyle name="Comma 24 16 5" xfId="34719"/>
    <cellStyle name="Comma 24 16 5 2" xfId="34723"/>
    <cellStyle name="Comma 24 16 5 3" xfId="34727"/>
    <cellStyle name="Comma 24 16 6" xfId="34728"/>
    <cellStyle name="Comma 24 16 7" xfId="23965"/>
    <cellStyle name="Comma 24 17" xfId="30666"/>
    <cellStyle name="Comma 24 17 2" xfId="30671"/>
    <cellStyle name="Comma 24 17 2 2" xfId="34731"/>
    <cellStyle name="Comma 24 17 2 3" xfId="34733"/>
    <cellStyle name="Comma 24 17 3" xfId="30674"/>
    <cellStyle name="Comma 24 17 3 2" xfId="34735"/>
    <cellStyle name="Comma 24 17 3 3" xfId="34737"/>
    <cellStyle name="Comma 24 17 4" xfId="34738"/>
    <cellStyle name="Comma 24 17 4 2" xfId="34741"/>
    <cellStyle name="Comma 24 17 4 3" xfId="34744"/>
    <cellStyle name="Comma 24 17 5" xfId="34745"/>
    <cellStyle name="Comma 24 17 5 2" xfId="34748"/>
    <cellStyle name="Comma 24 17 5 3" xfId="34751"/>
    <cellStyle name="Comma 24 17 6" xfId="34752"/>
    <cellStyle name="Comma 24 17 7" xfId="34753"/>
    <cellStyle name="Comma 24 18" xfId="23047"/>
    <cellStyle name="Comma 24 18 2" xfId="28491"/>
    <cellStyle name="Comma 24 18 2 2" xfId="9675"/>
    <cellStyle name="Comma 24 18 2 3" xfId="9681"/>
    <cellStyle name="Comma 24 18 3" xfId="28495"/>
    <cellStyle name="Comma 24 18 3 2" xfId="9697"/>
    <cellStyle name="Comma 24 18 3 3" xfId="9701"/>
    <cellStyle name="Comma 24 18 4" xfId="28498"/>
    <cellStyle name="Comma 24 18 4 2" xfId="9719"/>
    <cellStyle name="Comma 24 18 4 3" xfId="9725"/>
    <cellStyle name="Comma 24 18 5" xfId="28501"/>
    <cellStyle name="Comma 24 18 5 2" xfId="9739"/>
    <cellStyle name="Comma 24 18 5 3" xfId="9749"/>
    <cellStyle name="Comma 24 18 6" xfId="28504"/>
    <cellStyle name="Comma 24 18 7" xfId="34754"/>
    <cellStyle name="Comma 24 19" xfId="30679"/>
    <cellStyle name="Comma 24 19 2" xfId="28513"/>
    <cellStyle name="Comma 24 19 3" xfId="30683"/>
    <cellStyle name="Comma 24 2" xfId="551"/>
    <cellStyle name="Comma 24 2 2" xfId="30811"/>
    <cellStyle name="Comma 24 2 2 2" xfId="30813"/>
    <cellStyle name="Comma 24 2 2 3" xfId="30821"/>
    <cellStyle name="Comma 24 2 3" xfId="30837"/>
    <cellStyle name="Comma 24 2 3 2" xfId="30840"/>
    <cellStyle name="Comma 24 2 4" xfId="30871"/>
    <cellStyle name="Comma 24 2 5" xfId="30902"/>
    <cellStyle name="Comma 24 2 6" xfId="30930"/>
    <cellStyle name="Comma 24 2 7" xfId="14797"/>
    <cellStyle name="Comma 24 20" xfId="30632"/>
    <cellStyle name="Comma 24 20 2" xfId="30637"/>
    <cellStyle name="Comma 24 20 3" xfId="30643"/>
    <cellStyle name="Comma 24 21" xfId="30663"/>
    <cellStyle name="Comma 24 21 2" xfId="34694"/>
    <cellStyle name="Comma 24 21 3" xfId="34702"/>
    <cellStyle name="Comma 24 22" xfId="30667"/>
    <cellStyle name="Comma 24 22 2" xfId="30672"/>
    <cellStyle name="Comma 24 22 3" xfId="30675"/>
    <cellStyle name="Comma 24 23" xfId="23048"/>
    <cellStyle name="Comma 24 24" xfId="30680"/>
    <cellStyle name="Comma 24 25" xfId="31087"/>
    <cellStyle name="Comma 24 25 2" xfId="28519"/>
    <cellStyle name="Comma 24 25 3" xfId="33838"/>
    <cellStyle name="Comma 24 25 4" xfId="33842"/>
    <cellStyle name="Comma 24 26" xfId="34757"/>
    <cellStyle name="Comma 24 27" xfId="34760"/>
    <cellStyle name="Comma 24 27 2" xfId="28524"/>
    <cellStyle name="Comma 24 28" xfId="34762"/>
    <cellStyle name="Comma 24 29" xfId="34765"/>
    <cellStyle name="Comma 24 3" xfId="31089"/>
    <cellStyle name="Comma 24 3 10" xfId="31091"/>
    <cellStyle name="Comma 24 3 2" xfId="4804"/>
    <cellStyle name="Comma 24 3 2 2" xfId="6132"/>
    <cellStyle name="Comma 24 3 2 2 2" xfId="6144"/>
    <cellStyle name="Comma 24 3 2 2 3" xfId="6159"/>
    <cellStyle name="Comma 24 3 2 3" xfId="6176"/>
    <cellStyle name="Comma 24 3 2 3 2" xfId="6808"/>
    <cellStyle name="Comma 24 3 2 3 3" xfId="6077"/>
    <cellStyle name="Comma 24 3 2 4" xfId="6190"/>
    <cellStyle name="Comma 24 3 2 4 2" xfId="7102"/>
    <cellStyle name="Comma 24 3 2 4 3" xfId="7109"/>
    <cellStyle name="Comma 24 3 2 5" xfId="6323"/>
    <cellStyle name="Comma 24 3 2 5 2" xfId="7261"/>
    <cellStyle name="Comma 24 3 2 5 3" xfId="7269"/>
    <cellStyle name="Comma 24 3 2 6" xfId="6230"/>
    <cellStyle name="Comma 24 3 2 7" xfId="3944"/>
    <cellStyle name="Comma 24 3 2 8" xfId="6267"/>
    <cellStyle name="Comma 24 3 3" xfId="31317"/>
    <cellStyle name="Comma 24 3 3 2" xfId="3060"/>
    <cellStyle name="Comma 24 3 3 3" xfId="3117"/>
    <cellStyle name="Comma 24 3 3 4" xfId="31331"/>
    <cellStyle name="Comma 24 3 4" xfId="31348"/>
    <cellStyle name="Comma 24 3 4 2" xfId="31350"/>
    <cellStyle name="Comma 24 3 4 3" xfId="31359"/>
    <cellStyle name="Comma 24 3 4 4" xfId="31363"/>
    <cellStyle name="Comma 24 3 5" xfId="17303"/>
    <cellStyle name="Comma 24 3 5 2" xfId="31378"/>
    <cellStyle name="Comma 24 3 5 3" xfId="31387"/>
    <cellStyle name="Comma 24 3 6" xfId="31405"/>
    <cellStyle name="Comma 24 3 6 2" xfId="31407"/>
    <cellStyle name="Comma 24 3 6 3" xfId="31419"/>
    <cellStyle name="Comma 24 3 7" xfId="31436"/>
    <cellStyle name="Comma 24 3 8" xfId="31441"/>
    <cellStyle name="Comma 24 3 9" xfId="31464"/>
    <cellStyle name="Comma 24 30" xfId="14792"/>
    <cellStyle name="Comma 24 4" xfId="24366"/>
    <cellStyle name="Comma 24 4 2" xfId="31494"/>
    <cellStyle name="Comma 24 4 2 2" xfId="11433"/>
    <cellStyle name="Comma 24 4 2 2 2" xfId="3466"/>
    <cellStyle name="Comma 24 4 2 2 3" xfId="3486"/>
    <cellStyle name="Comma 24 4 2 3" xfId="11437"/>
    <cellStyle name="Comma 24 4 2 3 2" xfId="11441"/>
    <cellStyle name="Comma 24 4 2 3 3" xfId="11450"/>
    <cellStyle name="Comma 24 4 2 4" xfId="11483"/>
    <cellStyle name="Comma 24 4 2 4 2" xfId="3281"/>
    <cellStyle name="Comma 24 4 2 4 3" xfId="3322"/>
    <cellStyle name="Comma 24 4 2 5" xfId="5249"/>
    <cellStyle name="Comma 24 4 2 5 2" xfId="4717"/>
    <cellStyle name="Comma 24 4 2 5 3" xfId="2710"/>
    <cellStyle name="Comma 24 4 2 6" xfId="5377"/>
    <cellStyle name="Comma 24 4 2 7" xfId="5395"/>
    <cellStyle name="Comma 24 4 2 8" xfId="11520"/>
    <cellStyle name="Comma 24 4 3" xfId="31496"/>
    <cellStyle name="Comma 24 4 3 2" xfId="11824"/>
    <cellStyle name="Comma 24 4 3 3" xfId="11828"/>
    <cellStyle name="Comma 24 4 4" xfId="12840"/>
    <cellStyle name="Comma 24 4 4 2" xfId="31501"/>
    <cellStyle name="Comma 24 4 4 3" xfId="28811"/>
    <cellStyle name="Comma 24 4 5" xfId="12843"/>
    <cellStyle name="Comma 24 4 5 2" xfId="31503"/>
    <cellStyle name="Comma 24 4 5 3" xfId="28819"/>
    <cellStyle name="Comma 24 4 6" xfId="31505"/>
    <cellStyle name="Comma 24 4 6 2" xfId="31507"/>
    <cellStyle name="Comma 24 4 6 3" xfId="28828"/>
    <cellStyle name="Comma 24 4 7" xfId="31510"/>
    <cellStyle name="Comma 24 4 8" xfId="31512"/>
    <cellStyle name="Comma 24 4 9" xfId="3537"/>
    <cellStyle name="Comma 24 5" xfId="31515"/>
    <cellStyle name="Comma 24 5 2" xfId="31517"/>
    <cellStyle name="Comma 24 5 2 2" xfId="31519"/>
    <cellStyle name="Comma 24 5 2 2 2" xfId="22584"/>
    <cellStyle name="Comma 24 5 2 2 3" xfId="22589"/>
    <cellStyle name="Comma 24 5 2 3" xfId="31521"/>
    <cellStyle name="Comma 24 5 2 3 2" xfId="14821"/>
    <cellStyle name="Comma 24 5 2 3 3" xfId="22601"/>
    <cellStyle name="Comma 24 5 2 4" xfId="31523"/>
    <cellStyle name="Comma 24 5 2 4 2" xfId="22606"/>
    <cellStyle name="Comma 24 5 2 4 3" xfId="22609"/>
    <cellStyle name="Comma 24 5 2 5" xfId="31525"/>
    <cellStyle name="Comma 24 5 2 5 2" xfId="8157"/>
    <cellStyle name="Comma 24 5 2 5 3" xfId="22618"/>
    <cellStyle name="Comma 24 5 2 6" xfId="31527"/>
    <cellStyle name="Comma 24 5 2 7" xfId="31529"/>
    <cellStyle name="Comma 24 5 3" xfId="31532"/>
    <cellStyle name="Comma 24 5 3 2" xfId="31535"/>
    <cellStyle name="Comma 24 5 3 3" xfId="31538"/>
    <cellStyle name="Comma 24 5 4" xfId="31542"/>
    <cellStyle name="Comma 24 5 4 2" xfId="31545"/>
    <cellStyle name="Comma 24 5 4 3" xfId="31547"/>
    <cellStyle name="Comma 24 5 5" xfId="31550"/>
    <cellStyle name="Comma 24 5 5 2" xfId="31552"/>
    <cellStyle name="Comma 24 5 5 3" xfId="31555"/>
    <cellStyle name="Comma 24 5 6" xfId="6241"/>
    <cellStyle name="Comma 24 5 6 2" xfId="6258"/>
    <cellStyle name="Comma 24 5 6 3" xfId="4919"/>
    <cellStyle name="Comma 24 5 7" xfId="3957"/>
    <cellStyle name="Comma 24 5 8" xfId="6274"/>
    <cellStyle name="Comma 24 5 9" xfId="31558"/>
    <cellStyle name="Comma 24 6" xfId="15526"/>
    <cellStyle name="Comma 24 6 2" xfId="31561"/>
    <cellStyle name="Comma 24 6 2 2" xfId="31563"/>
    <cellStyle name="Comma 24 6 2 2 2" xfId="31565"/>
    <cellStyle name="Comma 24 6 2 2 3" xfId="31567"/>
    <cellStyle name="Comma 24 6 2 3" xfId="5960"/>
    <cellStyle name="Comma 24 6 2 3 2" xfId="31569"/>
    <cellStyle name="Comma 24 6 2 3 3" xfId="31572"/>
    <cellStyle name="Comma 24 6 2 4" xfId="5980"/>
    <cellStyle name="Comma 24 6 2 4 2" xfId="31574"/>
    <cellStyle name="Comma 24 6 2 4 3" xfId="31576"/>
    <cellStyle name="Comma 24 6 2 5" xfId="31578"/>
    <cellStyle name="Comma 24 6 2 5 2" xfId="31580"/>
    <cellStyle name="Comma 24 6 2 5 3" xfId="31582"/>
    <cellStyle name="Comma 24 6 2 6" xfId="31584"/>
    <cellStyle name="Comma 24 6 2 7" xfId="31586"/>
    <cellStyle name="Comma 24 6 3" xfId="31588"/>
    <cellStyle name="Comma 24 6 3 2" xfId="31591"/>
    <cellStyle name="Comma 24 6 3 3" xfId="31594"/>
    <cellStyle name="Comma 24 6 4" xfId="31598"/>
    <cellStyle name="Comma 24 6 4 2" xfId="31600"/>
    <cellStyle name="Comma 24 6 4 3" xfId="21046"/>
    <cellStyle name="Comma 24 6 5" xfId="31605"/>
    <cellStyle name="Comma 24 6 5 2" xfId="31607"/>
    <cellStyle name="Comma 24 6 5 3" xfId="31609"/>
    <cellStyle name="Comma 24 6 6" xfId="31611"/>
    <cellStyle name="Comma 24 6 6 2" xfId="31613"/>
    <cellStyle name="Comma 24 6 6 3" xfId="31616"/>
    <cellStyle name="Comma 24 6 7" xfId="31619"/>
    <cellStyle name="Comma 24 6 8" xfId="31621"/>
    <cellStyle name="Comma 24 6 9" xfId="31624"/>
    <cellStyle name="Comma 24 7" xfId="13792"/>
    <cellStyle name="Comma 24 7 2" xfId="31626"/>
    <cellStyle name="Comma 24 7 2 2" xfId="31628"/>
    <cellStyle name="Comma 24 7 2 2 2" xfId="31630"/>
    <cellStyle name="Comma 24 7 2 2 3" xfId="31632"/>
    <cellStyle name="Comma 24 7 2 3" xfId="31634"/>
    <cellStyle name="Comma 24 7 2 3 2" xfId="31637"/>
    <cellStyle name="Comma 24 7 2 3 3" xfId="31640"/>
    <cellStyle name="Comma 24 7 2 4" xfId="31642"/>
    <cellStyle name="Comma 24 7 2 4 2" xfId="31645"/>
    <cellStyle name="Comma 24 7 2 4 3" xfId="31648"/>
    <cellStyle name="Comma 24 7 2 5" xfId="31650"/>
    <cellStyle name="Comma 24 7 2 5 2" xfId="31653"/>
    <cellStyle name="Comma 24 7 2 5 3" xfId="31655"/>
    <cellStyle name="Comma 24 7 2 6" xfId="5673"/>
    <cellStyle name="Comma 24 7 2 7" xfId="6922"/>
    <cellStyle name="Comma 24 7 3" xfId="31658"/>
    <cellStyle name="Comma 24 7 3 2" xfId="31661"/>
    <cellStyle name="Comma 24 7 3 3" xfId="31664"/>
    <cellStyle name="Comma 24 7 4" xfId="31668"/>
    <cellStyle name="Comma 24 7 4 2" xfId="31670"/>
    <cellStyle name="Comma 24 7 4 3" xfId="31672"/>
    <cellStyle name="Comma 24 7 5" xfId="31675"/>
    <cellStyle name="Comma 24 7 5 2" xfId="31677"/>
    <cellStyle name="Comma 24 7 5 3" xfId="31679"/>
    <cellStyle name="Comma 24 7 6" xfId="31681"/>
    <cellStyle name="Comma 24 7 6 2" xfId="31684"/>
    <cellStyle name="Comma 24 7 6 3" xfId="31687"/>
    <cellStyle name="Comma 24 7 7" xfId="31689"/>
    <cellStyle name="Comma 24 7 8" xfId="31691"/>
    <cellStyle name="Comma 24 8" xfId="31695"/>
    <cellStyle name="Comma 24 8 2" xfId="31697"/>
    <cellStyle name="Comma 24 8 2 2" xfId="4668"/>
    <cellStyle name="Comma 24 8 2 2 2" xfId="31699"/>
    <cellStyle name="Comma 24 8 2 2 3" xfId="31702"/>
    <cellStyle name="Comma 24 8 2 3" xfId="11900"/>
    <cellStyle name="Comma 24 8 2 3 2" xfId="31704"/>
    <cellStyle name="Comma 24 8 2 3 3" xfId="31706"/>
    <cellStyle name="Comma 24 8 2 4" xfId="31708"/>
    <cellStyle name="Comma 24 8 2 4 2" xfId="31710"/>
    <cellStyle name="Comma 24 8 2 4 3" xfId="31712"/>
    <cellStyle name="Comma 24 8 2 5" xfId="31714"/>
    <cellStyle name="Comma 24 8 2 5 2" xfId="31716"/>
    <cellStyle name="Comma 24 8 2 5 3" xfId="31718"/>
    <cellStyle name="Comma 24 8 2 6" xfId="31720"/>
    <cellStyle name="Comma 24 8 2 7" xfId="31722"/>
    <cellStyle name="Comma 24 8 3" xfId="31725"/>
    <cellStyle name="Comma 24 8 3 2" xfId="31728"/>
    <cellStyle name="Comma 24 8 3 3" xfId="31731"/>
    <cellStyle name="Comma 24 8 4" xfId="31735"/>
    <cellStyle name="Comma 24 8 4 2" xfId="31738"/>
    <cellStyle name="Comma 24 8 4 3" xfId="31741"/>
    <cellStyle name="Comma 24 8 5" xfId="31745"/>
    <cellStyle name="Comma 24 8 5 2" xfId="31748"/>
    <cellStyle name="Comma 24 8 5 3" xfId="31751"/>
    <cellStyle name="Comma 24 8 6" xfId="31753"/>
    <cellStyle name="Comma 24 8 6 2" xfId="31756"/>
    <cellStyle name="Comma 24 8 6 3" xfId="31759"/>
    <cellStyle name="Comma 24 8 7" xfId="31761"/>
    <cellStyle name="Comma 24 8 8" xfId="31763"/>
    <cellStyle name="Comma 24 9" xfId="15572"/>
    <cellStyle name="Comma 25" xfId="1976"/>
    <cellStyle name="Comma 25 10" xfId="33181"/>
    <cellStyle name="Comma 25 11" xfId="33183"/>
    <cellStyle name="Comma 25 12" xfId="34766"/>
    <cellStyle name="Comma 25 13" xfId="32770"/>
    <cellStyle name="Comma 25 14" xfId="32772"/>
    <cellStyle name="Comma 25 14 2" xfId="34767"/>
    <cellStyle name="Comma 25 14 2 2" xfId="34769"/>
    <cellStyle name="Comma 25 14 2 3" xfId="34771"/>
    <cellStyle name="Comma 25 14 3" xfId="34772"/>
    <cellStyle name="Comma 25 14 3 2" xfId="34773"/>
    <cellStyle name="Comma 25 14 3 3" xfId="34774"/>
    <cellStyle name="Comma 25 14 4" xfId="34775"/>
    <cellStyle name="Comma 25 14 4 2" xfId="34776"/>
    <cellStyle name="Comma 25 14 4 3" xfId="34777"/>
    <cellStyle name="Comma 25 14 5" xfId="34778"/>
    <cellStyle name="Comma 25 14 5 2" xfId="34779"/>
    <cellStyle name="Comma 25 14 5 3" xfId="34780"/>
    <cellStyle name="Comma 25 14 6" xfId="34781"/>
    <cellStyle name="Comma 25 14 7" xfId="34782"/>
    <cellStyle name="Comma 25 15" xfId="32774"/>
    <cellStyle name="Comma 25 16" xfId="34783"/>
    <cellStyle name="Comma 25 17" xfId="34785"/>
    <cellStyle name="Comma 25 18" xfId="34786"/>
    <cellStyle name="Comma 25 19" xfId="32914"/>
    <cellStyle name="Comma 25 2" xfId="666"/>
    <cellStyle name="Comma 25 2 2" xfId="34789"/>
    <cellStyle name="Comma 25 2 3" xfId="34791"/>
    <cellStyle name="Comma 25 2 4" xfId="19187"/>
    <cellStyle name="Comma 25 2 5" xfId="34792"/>
    <cellStyle name="Comma 25 2 6" xfId="34787"/>
    <cellStyle name="Comma 25 20" xfId="32775"/>
    <cellStyle name="Comma 25 21" xfId="34784"/>
    <cellStyle name="Comma 25 22" xfId="14802"/>
    <cellStyle name="Comma 25 3" xfId="34794"/>
    <cellStyle name="Comma 25 3 2" xfId="34796"/>
    <cellStyle name="Comma 25 3 3" xfId="34798"/>
    <cellStyle name="Comma 25 3 4" xfId="34799"/>
    <cellStyle name="Comma 25 3 5" xfId="34800"/>
    <cellStyle name="Comma 25 4" xfId="34802"/>
    <cellStyle name="Comma 25 4 2" xfId="34804"/>
    <cellStyle name="Comma 25 4 3" xfId="34806"/>
    <cellStyle name="Comma 25 4 4" xfId="34807"/>
    <cellStyle name="Comma 25 5" xfId="3383"/>
    <cellStyle name="Comma 25 5 2" xfId="2751"/>
    <cellStyle name="Comma 25 6" xfId="3410"/>
    <cellStyle name="Comma 25 6 2" xfId="34808"/>
    <cellStyle name="Comma 25 7" xfId="3439"/>
    <cellStyle name="Comma 25 7 2" xfId="34809"/>
    <cellStyle name="Comma 25 8" xfId="34810"/>
    <cellStyle name="Comma 25 9" xfId="15795"/>
    <cellStyle name="Comma 26" xfId="1835"/>
    <cellStyle name="Comma 26 10" xfId="34811"/>
    <cellStyle name="Comma 26 11" xfId="34812"/>
    <cellStyle name="Comma 26 12" xfId="20787"/>
    <cellStyle name="Comma 26 13" xfId="19270"/>
    <cellStyle name="Comma 26 13 2" xfId="34814"/>
    <cellStyle name="Comma 26 13 2 2" xfId="11274"/>
    <cellStyle name="Comma 26 13 2 3" xfId="3591"/>
    <cellStyle name="Comma 26 13 3" xfId="34816"/>
    <cellStyle name="Comma 26 13 3 2" xfId="34819"/>
    <cellStyle name="Comma 26 13 3 3" xfId="34824"/>
    <cellStyle name="Comma 26 13 4" xfId="34827"/>
    <cellStyle name="Comma 26 13 4 2" xfId="34830"/>
    <cellStyle name="Comma 26 13 4 3" xfId="34835"/>
    <cellStyle name="Comma 26 13 5" xfId="34836"/>
    <cellStyle name="Comma 26 13 5 2" xfId="34839"/>
    <cellStyle name="Comma 26 13 5 3" xfId="34842"/>
    <cellStyle name="Comma 26 13 6" xfId="34843"/>
    <cellStyle name="Comma 26 13 7" xfId="34844"/>
    <cellStyle name="Comma 26 14" xfId="34845"/>
    <cellStyle name="Comma 26 14 2" xfId="34847"/>
    <cellStyle name="Comma 26 14 2 2" xfId="34848"/>
    <cellStyle name="Comma 26 14 2 3" xfId="34849"/>
    <cellStyle name="Comma 26 14 3" xfId="34851"/>
    <cellStyle name="Comma 26 14 3 2" xfId="34853"/>
    <cellStyle name="Comma 26 14 3 3" xfId="34855"/>
    <cellStyle name="Comma 26 14 4" xfId="34856"/>
    <cellStyle name="Comma 26 14 4 2" xfId="34859"/>
    <cellStyle name="Comma 26 14 4 3" xfId="34862"/>
    <cellStyle name="Comma 26 14 5" xfId="30934"/>
    <cellStyle name="Comma 26 14 5 2" xfId="30937"/>
    <cellStyle name="Comma 26 14 5 3" xfId="30940"/>
    <cellStyle name="Comma 26 14 6" xfId="30942"/>
    <cellStyle name="Comma 26 14 7" xfId="30947"/>
    <cellStyle name="Comma 26 15" xfId="34864"/>
    <cellStyle name="Comma 26 15 2" xfId="34869"/>
    <cellStyle name="Comma 26 15 3" xfId="34873"/>
    <cellStyle name="Comma 26 16" xfId="3212"/>
    <cellStyle name="Comma 26 16 2" xfId="34875"/>
    <cellStyle name="Comma 26 16 3" xfId="34882"/>
    <cellStyle name="Comma 26 17" xfId="3259"/>
    <cellStyle name="Comma 26 17 2" xfId="3354"/>
    <cellStyle name="Comma 26 17 3" xfId="34883"/>
    <cellStyle name="Comma 26 18" xfId="7588"/>
    <cellStyle name="Comma 26 18 2" xfId="29507"/>
    <cellStyle name="Comma 26 18 3" xfId="34884"/>
    <cellStyle name="Comma 26 19" xfId="34885"/>
    <cellStyle name="Comma 26 2" xfId="26608"/>
    <cellStyle name="Comma 26 2 2" xfId="34887"/>
    <cellStyle name="Comma 26 2 3" xfId="34889"/>
    <cellStyle name="Comma 26 2 4" xfId="34891"/>
    <cellStyle name="Comma 26 2 5" xfId="34892"/>
    <cellStyle name="Comma 26 20" xfId="34865"/>
    <cellStyle name="Comma 26 21" xfId="3213"/>
    <cellStyle name="Comma 26 21 2" xfId="34876"/>
    <cellStyle name="Comma 26 22" xfId="3260"/>
    <cellStyle name="Comma 26 23" xfId="7589"/>
    <cellStyle name="Comma 26 24" xfId="34886"/>
    <cellStyle name="Comma 26 25" xfId="6667"/>
    <cellStyle name="Comma 26 3" xfId="34893"/>
    <cellStyle name="Comma 26 3 2" xfId="34895"/>
    <cellStyle name="Comma 26 3 3" xfId="32517"/>
    <cellStyle name="Comma 26 3 4" xfId="32520"/>
    <cellStyle name="Comma 26 4" xfId="34897"/>
    <cellStyle name="Comma 26 4 2" xfId="34899"/>
    <cellStyle name="Comma 26 4 3" xfId="34901"/>
    <cellStyle name="Comma 26 4 4" xfId="34903"/>
    <cellStyle name="Comma 26 5" xfId="34904"/>
    <cellStyle name="Comma 26 5 2" xfId="15803"/>
    <cellStyle name="Comma 26 5 3" xfId="34908"/>
    <cellStyle name="Comma 26 5 4" xfId="34912"/>
    <cellStyle name="Comma 26 6" xfId="34914"/>
    <cellStyle name="Comma 26 6 2" xfId="34916"/>
    <cellStyle name="Comma 26 7" xfId="34919"/>
    <cellStyle name="Comma 26 7 2" xfId="34921"/>
    <cellStyle name="Comma 26 8" xfId="34922"/>
    <cellStyle name="Comma 26 8 2" xfId="34924"/>
    <cellStyle name="Comma 26 9" xfId="34926"/>
    <cellStyle name="Comma 27" xfId="1837"/>
    <cellStyle name="Comma 27 10" xfId="5957"/>
    <cellStyle name="Comma 27 2" xfId="34927"/>
    <cellStyle name="Comma 27 2 2" xfId="34929"/>
    <cellStyle name="Comma 27 2 2 2" xfId="34931"/>
    <cellStyle name="Comma 27 2 3" xfId="34932"/>
    <cellStyle name="Comma 27 2 3 2" xfId="34934"/>
    <cellStyle name="Comma 27 2 4" xfId="34935"/>
    <cellStyle name="Comma 27 3" xfId="34937"/>
    <cellStyle name="Comma 27 3 2" xfId="34939"/>
    <cellStyle name="Comma 27 3 2 2" xfId="34941"/>
    <cellStyle name="Comma 27 3 3" xfId="34942"/>
    <cellStyle name="Comma 27 3 3 2" xfId="34943"/>
    <cellStyle name="Comma 27 3 4" xfId="34944"/>
    <cellStyle name="Comma 27 4" xfId="34945"/>
    <cellStyle name="Comma 27 4 2" xfId="34947"/>
    <cellStyle name="Comma 27 4 2 2" xfId="34949"/>
    <cellStyle name="Comma 27 4 3" xfId="34950"/>
    <cellStyle name="Comma 27 4 3 2" xfId="34951"/>
    <cellStyle name="Comma 27 4 4" xfId="34952"/>
    <cellStyle name="Comma 27 5" xfId="3062"/>
    <cellStyle name="Comma 27 5 2" xfId="34953"/>
    <cellStyle name="Comma 27 5 2 2" xfId="34954"/>
    <cellStyle name="Comma 27 5 3" xfId="34955"/>
    <cellStyle name="Comma 27 5 3 2" xfId="34956"/>
    <cellStyle name="Comma 27 5 4" xfId="34957"/>
    <cellStyle name="Comma 27 6" xfId="28295"/>
    <cellStyle name="Comma 27 6 2" xfId="34959"/>
    <cellStyle name="Comma 27 6 3" xfId="34961"/>
    <cellStyle name="Comma 27 6 4" xfId="34963"/>
    <cellStyle name="Comma 27 7" xfId="34965"/>
    <cellStyle name="Comma 27 7 2" xfId="34967"/>
    <cellStyle name="Comma 27 8" xfId="34969"/>
    <cellStyle name="Comma 27 8 2" xfId="34975"/>
    <cellStyle name="Comma 27 9" xfId="34472"/>
    <cellStyle name="Comma 28" xfId="1839"/>
    <cellStyle name="Comma 28 2" xfId="34978"/>
    <cellStyle name="Comma 28 2 2" xfId="11843"/>
    <cellStyle name="Comma 28 2 3" xfId="26561"/>
    <cellStyle name="Comma 28 2 4" xfId="8454"/>
    <cellStyle name="Comma 28 3" xfId="34980"/>
    <cellStyle name="Comma 28 3 2" xfId="34982"/>
    <cellStyle name="Comma 28 4" xfId="34983"/>
    <cellStyle name="Comma 28 4 2" xfId="34985"/>
    <cellStyle name="Comma 28 5" xfId="28301"/>
    <cellStyle name="Comma 28 6" xfId="34976"/>
    <cellStyle name="Comma 29" xfId="1264"/>
    <cellStyle name="Comma 29 2" xfId="34988"/>
    <cellStyle name="Comma 29 2 2" xfId="34045"/>
    <cellStyle name="Comma 29 3" xfId="34990"/>
    <cellStyle name="Comma 29 3 2" xfId="34992"/>
    <cellStyle name="Comma 29 3 3" xfId="34994"/>
    <cellStyle name="Comma 29 3 4" xfId="34995"/>
    <cellStyle name="Comma 29 4" xfId="34996"/>
    <cellStyle name="Comma 29 4 2" xfId="34998"/>
    <cellStyle name="Comma 29 4 3" xfId="34999"/>
    <cellStyle name="Comma 29 4 4" xfId="35001"/>
    <cellStyle name="Comma 29 5" xfId="28308"/>
    <cellStyle name="Comma 29 6" xfId="34986"/>
    <cellStyle name="Comma 3" xfId="1978"/>
    <cellStyle name="Comma 3 10" xfId="1979"/>
    <cellStyle name="Comma 3 10 10" xfId="35002"/>
    <cellStyle name="Comma 3 10 11" xfId="35003"/>
    <cellStyle name="Comma 3 10 12" xfId="35004"/>
    <cellStyle name="Comma 3 10 2" xfId="35005"/>
    <cellStyle name="Comma 3 10 2 10" xfId="35006"/>
    <cellStyle name="Comma 3 10 2 11" xfId="4571"/>
    <cellStyle name="Comma 3 10 2 2" xfId="35009"/>
    <cellStyle name="Comma 3 10 2 2 2" xfId="23797"/>
    <cellStyle name="Comma 3 10 2 2 2 2" xfId="23800"/>
    <cellStyle name="Comma 3 10 2 2 2 2 2" xfId="23805"/>
    <cellStyle name="Comma 3 10 2 2 2 2 3" xfId="19022"/>
    <cellStyle name="Comma 3 10 2 2 2 2 4" xfId="35010"/>
    <cellStyle name="Comma 3 10 2 2 2 3" xfId="23808"/>
    <cellStyle name="Comma 3 10 2 2 2 4" xfId="35011"/>
    <cellStyle name="Comma 3 10 2 2 2 5" xfId="35012"/>
    <cellStyle name="Comma 3 10 2 2 2 6" xfId="35013"/>
    <cellStyle name="Comma 3 10 2 2 2 7" xfId="35014"/>
    <cellStyle name="Comma 3 10 2 2 3" xfId="23811"/>
    <cellStyle name="Comma 3 10 2 2 3 2" xfId="16924"/>
    <cellStyle name="Comma 3 10 2 2 3 3" xfId="23816"/>
    <cellStyle name="Comma 3 10 2 2 3 4" xfId="35017"/>
    <cellStyle name="Comma 3 10 2 2 4" xfId="23821"/>
    <cellStyle name="Comma 3 10 2 2 5" xfId="23846"/>
    <cellStyle name="Comma 3 10 2 2 6" xfId="23861"/>
    <cellStyle name="Comma 3 10 2 2 7" xfId="9931"/>
    <cellStyle name="Comma 3 10 2 3" xfId="35018"/>
    <cellStyle name="Comma 3 10 2 4" xfId="28964"/>
    <cellStyle name="Comma 3 10 2 5" xfId="28968"/>
    <cellStyle name="Comma 3 10 2 5 2" xfId="35019"/>
    <cellStyle name="Comma 3 10 2 5 3" xfId="35020"/>
    <cellStyle name="Comma 3 10 2 5 4" xfId="35022"/>
    <cellStyle name="Comma 3 10 2 6" xfId="28972"/>
    <cellStyle name="Comma 3 10 2 7" xfId="28976"/>
    <cellStyle name="Comma 3 10 2 8" xfId="24224"/>
    <cellStyle name="Comma 3 10 2 9" xfId="22825"/>
    <cellStyle name="Comma 3 10 3" xfId="35023"/>
    <cellStyle name="Comma 3 10 3 2" xfId="35024"/>
    <cellStyle name="Comma 3 10 4" xfId="35025"/>
    <cellStyle name="Comma 3 10 4 2" xfId="35026"/>
    <cellStyle name="Comma 3 10 4 2 2" xfId="28416"/>
    <cellStyle name="Comma 3 10 4 2 2 2" xfId="35027"/>
    <cellStyle name="Comma 3 10 4 2 2 3" xfId="35028"/>
    <cellStyle name="Comma 3 10 4 2 2 4" xfId="35029"/>
    <cellStyle name="Comma 3 10 4 2 3" xfId="35030"/>
    <cellStyle name="Comma 3 10 4 2 4" xfId="35031"/>
    <cellStyle name="Comma 3 10 4 2 5" xfId="34565"/>
    <cellStyle name="Comma 3 10 4 2 6" xfId="32406"/>
    <cellStyle name="Comma 3 10 4 2 7" xfId="32420"/>
    <cellStyle name="Comma 3 10 4 3" xfId="35032"/>
    <cellStyle name="Comma 3 10 4 3 2" xfId="35033"/>
    <cellStyle name="Comma 3 10 4 3 3" xfId="13589"/>
    <cellStyle name="Comma 3 10 4 3 4" xfId="35034"/>
    <cellStyle name="Comma 3 10 4 4" xfId="33712"/>
    <cellStyle name="Comma 3 10 4 5" xfId="33714"/>
    <cellStyle name="Comma 3 10 4 6" xfId="33716"/>
    <cellStyle name="Comma 3 10 4 7" xfId="35035"/>
    <cellStyle name="Comma 3 10 4 8" xfId="35036"/>
    <cellStyle name="Comma 3 10 5" xfId="35037"/>
    <cellStyle name="Comma 3 10 6" xfId="35040"/>
    <cellStyle name="Comma 3 10 6 2" xfId="35042"/>
    <cellStyle name="Comma 3 10 6 3" xfId="35044"/>
    <cellStyle name="Comma 3 10 6 4" xfId="33722"/>
    <cellStyle name="Comma 3 10 7" xfId="35045"/>
    <cellStyle name="Comma 3 10 8" xfId="35046"/>
    <cellStyle name="Comma 3 10 9" xfId="35047"/>
    <cellStyle name="Comma 3 11" xfId="1980"/>
    <cellStyle name="Comma 3 11 2" xfId="31018"/>
    <cellStyle name="Comma 3 11 3" xfId="35048"/>
    <cellStyle name="Comma 3 11 4" xfId="35049"/>
    <cellStyle name="Comma 3 11 5" xfId="35050"/>
    <cellStyle name="Comma 3 11 6" xfId="22106"/>
    <cellStyle name="Comma 3 12" xfId="35051"/>
    <cellStyle name="Comma 3 12 2" xfId="31023"/>
    <cellStyle name="Comma 3 12 3" xfId="35052"/>
    <cellStyle name="Comma 3 12 4" xfId="35053"/>
    <cellStyle name="Comma 3 12 5" xfId="35054"/>
    <cellStyle name="Comma 3 13" xfId="35055"/>
    <cellStyle name="Comma 3 13 2" xfId="31027"/>
    <cellStyle name="Comma 3 13 3" xfId="35056"/>
    <cellStyle name="Comma 3 13 4" xfId="35057"/>
    <cellStyle name="Comma 3 13 5" xfId="35058"/>
    <cellStyle name="Comma 3 14" xfId="34273"/>
    <cellStyle name="Comma 3 14 10" xfId="30158"/>
    <cellStyle name="Comma 3 14 11" xfId="30161"/>
    <cellStyle name="Comma 3 14 2" xfId="14209"/>
    <cellStyle name="Comma 3 14 2 2" xfId="35059"/>
    <cellStyle name="Comma 3 14 2 2 2" xfId="35061"/>
    <cellStyle name="Comma 3 14 2 2 2 2" xfId="35062"/>
    <cellStyle name="Comma 3 14 2 2 2 3" xfId="35063"/>
    <cellStyle name="Comma 3 14 2 2 2 4" xfId="35065"/>
    <cellStyle name="Comma 3 14 2 2 3" xfId="35066"/>
    <cellStyle name="Comma 3 14 2 2 4" xfId="35067"/>
    <cellStyle name="Comma 3 14 2 2 5" xfId="35068"/>
    <cellStyle name="Comma 3 14 2 2 6" xfId="35069"/>
    <cellStyle name="Comma 3 14 2 2 7" xfId="35070"/>
    <cellStyle name="Comma 3 14 2 3" xfId="35071"/>
    <cellStyle name="Comma 3 14 2 3 2" xfId="35072"/>
    <cellStyle name="Comma 3 14 2 3 3" xfId="35073"/>
    <cellStyle name="Comma 3 14 2 3 4" xfId="35074"/>
    <cellStyle name="Comma 3 14 2 4" xfId="2752"/>
    <cellStyle name="Comma 3 14 2 5" xfId="3750"/>
    <cellStyle name="Comma 3 14 2 6" xfId="35075"/>
    <cellStyle name="Comma 3 14 2 7" xfId="35076"/>
    <cellStyle name="Comma 3 14 2 8" xfId="24273"/>
    <cellStyle name="Comma 3 14 3" xfId="35077"/>
    <cellStyle name="Comma 3 14 3 2" xfId="35078"/>
    <cellStyle name="Comma 3 14 4" xfId="35079"/>
    <cellStyle name="Comma 3 14 4 2" xfId="35080"/>
    <cellStyle name="Comma 3 14 5" xfId="35081"/>
    <cellStyle name="Comma 3 14 5 2" xfId="35082"/>
    <cellStyle name="Comma 3 14 5 3" xfId="35083"/>
    <cellStyle name="Comma 3 14 5 4" xfId="35084"/>
    <cellStyle name="Comma 3 14 6" xfId="16665"/>
    <cellStyle name="Comma 3 14 7" xfId="35085"/>
    <cellStyle name="Comma 3 14 8" xfId="35086"/>
    <cellStyle name="Comma 3 14 9" xfId="35087"/>
    <cellStyle name="Comma 3 15" xfId="33189"/>
    <cellStyle name="Comma 3 15 2" xfId="35088"/>
    <cellStyle name="Comma 3 15 2 2" xfId="35091"/>
    <cellStyle name="Comma 3 15 2 2 2" xfId="35094"/>
    <cellStyle name="Comma 3 15 2 2 3" xfId="35097"/>
    <cellStyle name="Comma 3 15 2 2 4" xfId="35100"/>
    <cellStyle name="Comma 3 15 2 3" xfId="35103"/>
    <cellStyle name="Comma 3 15 2 4" xfId="15804"/>
    <cellStyle name="Comma 3 15 2 5" xfId="34909"/>
    <cellStyle name="Comma 3 15 2 6" xfId="34913"/>
    <cellStyle name="Comma 3 15 2 7" xfId="35106"/>
    <cellStyle name="Comma 3 15 2 8" xfId="24287"/>
    <cellStyle name="Comma 3 15 3" xfId="35107"/>
    <cellStyle name="Comma 3 15 3 2" xfId="35108"/>
    <cellStyle name="Comma 3 15 3 3" xfId="35109"/>
    <cellStyle name="Comma 3 15 3 4" xfId="34917"/>
    <cellStyle name="Comma 3 15 4" xfId="35110"/>
    <cellStyle name="Comma 3 15 5" xfId="35112"/>
    <cellStyle name="Comma 3 15 6" xfId="35113"/>
    <cellStyle name="Comma 3 15 7" xfId="35114"/>
    <cellStyle name="Comma 3 16" xfId="26065"/>
    <cellStyle name="Comma 3 16 2" xfId="26069"/>
    <cellStyle name="Comma 3 17" xfId="26073"/>
    <cellStyle name="Comma 3 17 2" xfId="35115"/>
    <cellStyle name="Comma 3 17 3" xfId="35116"/>
    <cellStyle name="Comma 3 17 4" xfId="35118"/>
    <cellStyle name="Comma 3 17 5" xfId="35120"/>
    <cellStyle name="Comma 3 18" xfId="35121"/>
    <cellStyle name="Comma 3 18 2" xfId="35123"/>
    <cellStyle name="Comma 3 19" xfId="35124"/>
    <cellStyle name="Comma 3 2" xfId="1981"/>
    <cellStyle name="Comma 3 2 10" xfId="35129"/>
    <cellStyle name="Comma 3 2 10 2" xfId="25480"/>
    <cellStyle name="Comma 3 2 10 3" xfId="10492"/>
    <cellStyle name="Comma 3 2 10 4" xfId="25503"/>
    <cellStyle name="Comma 3 2 11" xfId="3755"/>
    <cellStyle name="Comma 3 2 11 2" xfId="10921"/>
    <cellStyle name="Comma 3 2 12" xfId="14238"/>
    <cellStyle name="Comma 3 2 12 2" xfId="14241"/>
    <cellStyle name="Comma 3 2 13" xfId="14247"/>
    <cellStyle name="Comma 3 2 14" xfId="14258"/>
    <cellStyle name="Comma 3 2 15" xfId="35130"/>
    <cellStyle name="Comma 3 2 16" xfId="35127"/>
    <cellStyle name="Comma 3 2 2" xfId="1982"/>
    <cellStyle name="Comma 3 2 2 10" xfId="26274"/>
    <cellStyle name="Comma 3 2 2 10 2" xfId="35134"/>
    <cellStyle name="Comma 3 2 2 11" xfId="26277"/>
    <cellStyle name="Comma 3 2 2 12" xfId="28102"/>
    <cellStyle name="Comma 3 2 2 2" xfId="778"/>
    <cellStyle name="Comma 3 2 2 2 10" xfId="11333"/>
    <cellStyle name="Comma 3 2 2 2 10 2" xfId="11337"/>
    <cellStyle name="Comma 3 2 2 2 11" xfId="10097"/>
    <cellStyle name="Comma 3 2 2 2 12" xfId="10105"/>
    <cellStyle name="Comma 3 2 2 2 13" xfId="10415"/>
    <cellStyle name="Comma 3 2 2 2 14" xfId="26126"/>
    <cellStyle name="Comma 3 2 2 2 2" xfId="26131"/>
    <cellStyle name="Comma 3 2 2 2 2 10" xfId="35135"/>
    <cellStyle name="Comma 3 2 2 2 2 11" xfId="35136"/>
    <cellStyle name="Comma 3 2 2 2 2 2" xfId="26134"/>
    <cellStyle name="Comma 3 2 2 2 2 2 2" xfId="27355"/>
    <cellStyle name="Comma 3 2 2 2 2 2 3" xfId="27357"/>
    <cellStyle name="Comma 3 2 2 2 2 2 4" xfId="35138"/>
    <cellStyle name="Comma 3 2 2 2 2 3" xfId="27359"/>
    <cellStyle name="Comma 3 2 2 2 2 3 2" xfId="35139"/>
    <cellStyle name="Comma 3 2 2 2 2 3 3" xfId="35140"/>
    <cellStyle name="Comma 3 2 2 2 2 3 4" xfId="35141"/>
    <cellStyle name="Comma 3 2 2 2 2 4" xfId="27361"/>
    <cellStyle name="Comma 3 2 2 2 2 4 2" xfId="35142"/>
    <cellStyle name="Comma 3 2 2 2 2 4 3" xfId="35143"/>
    <cellStyle name="Comma 3 2 2 2 2 4 4" xfId="35144"/>
    <cellStyle name="Comma 3 2 2 2 2 5" xfId="27363"/>
    <cellStyle name="Comma 3 2 2 2 2 5 2" xfId="35145"/>
    <cellStyle name="Comma 3 2 2 2 2 5 3" xfId="35146"/>
    <cellStyle name="Comma 3 2 2 2 2 5 4" xfId="35147"/>
    <cellStyle name="Comma 3 2 2 2 2 6" xfId="20870"/>
    <cellStyle name="Comma 3 2 2 2 2 6 2" xfId="20301"/>
    <cellStyle name="Comma 3 2 2 2 2 6 3" xfId="20308"/>
    <cellStyle name="Comma 3 2 2 2 2 6 4" xfId="20312"/>
    <cellStyle name="Comma 3 2 2 2 2 7" xfId="18102"/>
    <cellStyle name="Comma 3 2 2 2 2 7 2" xfId="20399"/>
    <cellStyle name="Comma 3 2 2 2 2 7 3" xfId="20402"/>
    <cellStyle name="Comma 3 2 2 2 2 7 4" xfId="29429"/>
    <cellStyle name="Comma 3 2 2 2 2 8" xfId="35152"/>
    <cellStyle name="Comma 3 2 2 2 2 8 2" xfId="20458"/>
    <cellStyle name="Comma 3 2 2 2 2 8 3" xfId="20461"/>
    <cellStyle name="Comma 3 2 2 2 2 8 4" xfId="29449"/>
    <cellStyle name="Comma 3 2 2 2 2 9" xfId="35155"/>
    <cellStyle name="Comma 3 2 2 2 3" xfId="26141"/>
    <cellStyle name="Comma 3 2 2 2 3 2" xfId="27401"/>
    <cellStyle name="Comma 3 2 2 2 3 3" xfId="27406"/>
    <cellStyle name="Comma 3 2 2 2 3 4" xfId="27408"/>
    <cellStyle name="Comma 3 2 2 2 4" xfId="35158"/>
    <cellStyle name="Comma 3 2 2 2 4 2" xfId="27443"/>
    <cellStyle name="Comma 3 2 2 2 4 3" xfId="4953"/>
    <cellStyle name="Comma 3 2 2 2 4 4" xfId="7708"/>
    <cellStyle name="Comma 3 2 2 2 5" xfId="35161"/>
    <cellStyle name="Comma 3 2 2 2 5 2" xfId="27480"/>
    <cellStyle name="Comma 3 2 2 2 5 3" xfId="27485"/>
    <cellStyle name="Comma 3 2 2 2 5 4" xfId="27487"/>
    <cellStyle name="Comma 3 2 2 2 6" xfId="35164"/>
    <cellStyle name="Comma 3 2 2 2 6 2" xfId="27528"/>
    <cellStyle name="Comma 3 2 2 2 6 3" xfId="27536"/>
    <cellStyle name="Comma 3 2 2 2 6 4" xfId="27540"/>
    <cellStyle name="Comma 3 2 2 2 7" xfId="35167"/>
    <cellStyle name="Comma 3 2 2 2 7 2" xfId="27567"/>
    <cellStyle name="Comma 3 2 2 2 7 3" xfId="27570"/>
    <cellStyle name="Comma 3 2 2 2 7 4" xfId="35170"/>
    <cellStyle name="Comma 3 2 2 2 8" xfId="35173"/>
    <cellStyle name="Comma 3 2 2 2 8 2" xfId="35175"/>
    <cellStyle name="Comma 3 2 2 2 8 3" xfId="35177"/>
    <cellStyle name="Comma 3 2 2 2 8 4" xfId="35178"/>
    <cellStyle name="Comma 3 2 2 2 9" xfId="25020"/>
    <cellStyle name="Comma 3 2 2 2 9 2" xfId="35179"/>
    <cellStyle name="Comma 3 2 2 2 9 3" xfId="35181"/>
    <cellStyle name="Comma 3 2 2 2 9 4" xfId="35183"/>
    <cellStyle name="Comma 3 2 2 3" xfId="781"/>
    <cellStyle name="Comma 3 2 2 3 2" xfId="26147"/>
    <cellStyle name="Comma 3 2 2 3 2 2" xfId="19548"/>
    <cellStyle name="Comma 3 2 2 3 3" xfId="26149"/>
    <cellStyle name="Comma 3 2 2 3 4" xfId="35184"/>
    <cellStyle name="Comma 3 2 2 3 5" xfId="26144"/>
    <cellStyle name="Comma 3 2 2 4" xfId="26152"/>
    <cellStyle name="Comma 3 2 2 4 2" xfId="26155"/>
    <cellStyle name="Comma 3 2 2 4 3" xfId="26159"/>
    <cellStyle name="Comma 3 2 2 4 4" xfId="32449"/>
    <cellStyle name="Comma 3 2 2 5" xfId="26163"/>
    <cellStyle name="Comma 3 2 2 5 2" xfId="26166"/>
    <cellStyle name="Comma 3 2 2 5 3" xfId="26170"/>
    <cellStyle name="Comma 3 2 2 5 4" xfId="32455"/>
    <cellStyle name="Comma 3 2 2 6" xfId="13384"/>
    <cellStyle name="Comma 3 2 2 6 2" xfId="26188"/>
    <cellStyle name="Comma 3 2 2 6 3" xfId="35185"/>
    <cellStyle name="Comma 3 2 2 6 4" xfId="35187"/>
    <cellStyle name="Comma 3 2 2 7" xfId="19770"/>
    <cellStyle name="Comma 3 2 2 7 2" xfId="26194"/>
    <cellStyle name="Comma 3 2 2 7 3" xfId="35192"/>
    <cellStyle name="Comma 3 2 2 7 4" xfId="35196"/>
    <cellStyle name="Comma 3 2 2 8" xfId="26198"/>
    <cellStyle name="Comma 3 2 2 8 2" xfId="17731"/>
    <cellStyle name="Comma 3 2 2 8 3" xfId="35197"/>
    <cellStyle name="Comma 3 2 2 8 4" xfId="35198"/>
    <cellStyle name="Comma 3 2 2 9" xfId="6356"/>
    <cellStyle name="Comma 3 2 2 9 2" xfId="6375"/>
    <cellStyle name="Comma 3 2 2 9 3" xfId="6379"/>
    <cellStyle name="Comma 3 2 2 9 4" xfId="21897"/>
    <cellStyle name="Comma 3 2 2_BSD2" xfId="35111"/>
    <cellStyle name="Comma 3 2 3" xfId="1983"/>
    <cellStyle name="Comma 3 2 3 2" xfId="1984"/>
    <cellStyle name="Comma 3 2 3 2 2" xfId="35202"/>
    <cellStyle name="Comma 3 2 3 2 3" xfId="35203"/>
    <cellStyle name="Comma 3 2 3 3" xfId="35204"/>
    <cellStyle name="Comma 3 2 3 4" xfId="35206"/>
    <cellStyle name="Comma 3 2 3 5" xfId="35207"/>
    <cellStyle name="Comma 3 2 3 6" xfId="35200"/>
    <cellStyle name="Comma 3 2 4" xfId="1985"/>
    <cellStyle name="Comma 3 2 4 2" xfId="18874"/>
    <cellStyle name="Comma 3 2 4 2 2" xfId="28121"/>
    <cellStyle name="Comma 3 2 4 3" xfId="35208"/>
    <cellStyle name="Comma 3 2 4 4" xfId="35210"/>
    <cellStyle name="Comma 3 2 4 5" xfId="18871"/>
    <cellStyle name="Comma 3 2 5" xfId="18878"/>
    <cellStyle name="Comma 3 2 5 2" xfId="35211"/>
    <cellStyle name="Comma 3 2 5 2 2" xfId="28155"/>
    <cellStyle name="Comma 3 2 5 3" xfId="35212"/>
    <cellStyle name="Comma 3 2 5 4" xfId="35215"/>
    <cellStyle name="Comma 3 2 6" xfId="18881"/>
    <cellStyle name="Comma 3 2 6 2" xfId="35216"/>
    <cellStyle name="Comma 3 2 6 3" xfId="35217"/>
    <cellStyle name="Comma 3 2 6 4" xfId="35220"/>
    <cellStyle name="Comma 3 2 6 5" xfId="35221"/>
    <cellStyle name="Comma 3 2 7" xfId="18884"/>
    <cellStyle name="Comma 3 2 7 2" xfId="35224"/>
    <cellStyle name="Comma 3 2 7 3" xfId="35225"/>
    <cellStyle name="Comma 3 2 7 4" xfId="35226"/>
    <cellStyle name="Comma 3 2 7 5" xfId="35227"/>
    <cellStyle name="Comma 3 2 8" xfId="35228"/>
    <cellStyle name="Comma 3 2 8 2" xfId="35229"/>
    <cellStyle name="Comma 3 2 8 2 2" xfId="35230"/>
    <cellStyle name="Comma 3 2 8 3" xfId="35231"/>
    <cellStyle name="Comma 3 2 8 4" xfId="17597"/>
    <cellStyle name="Comma 3 2 8 5" xfId="17600"/>
    <cellStyle name="Comma 3 2 8 6" xfId="17604"/>
    <cellStyle name="Comma 3 2 9" xfId="35232"/>
    <cellStyle name="Comma 3 2 9 2" xfId="35233"/>
    <cellStyle name="Comma 3 2 9 3" xfId="35234"/>
    <cellStyle name="Comma 3 2 9 4" xfId="10662"/>
    <cellStyle name="Comma 3 2 9 5" xfId="35235"/>
    <cellStyle name="Comma 3 2_Annexure" xfId="30738"/>
    <cellStyle name="Comma 3 20" xfId="33190"/>
    <cellStyle name="Comma 3 21" xfId="26066"/>
    <cellStyle name="Comma 3 22" xfId="26074"/>
    <cellStyle name="Comma 3 23" xfId="35122"/>
    <cellStyle name="Comma 3 24" xfId="35125"/>
    <cellStyle name="Comma 3 24 2" xfId="35236"/>
    <cellStyle name="Comma 3 24 3" xfId="35237"/>
    <cellStyle name="Comma 3 25" xfId="35238"/>
    <cellStyle name="Comma 3 26" xfId="31231"/>
    <cellStyle name="Comma 3 27" xfId="31234"/>
    <cellStyle name="Comma 3 28" xfId="24951"/>
    <cellStyle name="Comma 3 29" xfId="35240"/>
    <cellStyle name="Comma 3 3" xfId="1986"/>
    <cellStyle name="Comma 3 3 2" xfId="1988"/>
    <cellStyle name="Comma 3 3 2 2" xfId="1990"/>
    <cellStyle name="Comma 3 3 2 2 2" xfId="26504"/>
    <cellStyle name="Comma 3 3 2 3" xfId="1991"/>
    <cellStyle name="Comma 3 3 2 3 2" xfId="35245"/>
    <cellStyle name="Comma 3 3 2 4" xfId="35246"/>
    <cellStyle name="Comma 3 3 2 5" xfId="35248"/>
    <cellStyle name="Comma 3 3 2 6" xfId="35251"/>
    <cellStyle name="Comma 3 3 2 7" xfId="35244"/>
    <cellStyle name="Comma 3 3 3" xfId="1993"/>
    <cellStyle name="Comma 3 3 3 2" xfId="16617"/>
    <cellStyle name="Comma 3 3 3 3" xfId="35253"/>
    <cellStyle name="Comma 3 3 4" xfId="18896"/>
    <cellStyle name="Comma 3 3 5" xfId="18908"/>
    <cellStyle name="Comma 3 3 5 2" xfId="30743"/>
    <cellStyle name="Comma 3 3 5 3" xfId="30745"/>
    <cellStyle name="Comma 3 3 5 4" xfId="35256"/>
    <cellStyle name="Comma 3 3 6" xfId="30748"/>
    <cellStyle name="Comma 3 3 6 2" xfId="30750"/>
    <cellStyle name="Comma 3 3 7" xfId="30753"/>
    <cellStyle name="Comma 3 3 8" xfId="30757"/>
    <cellStyle name="Comma 3 3 9" xfId="35243"/>
    <cellStyle name="Comma 3 30" xfId="35239"/>
    <cellStyle name="Comma 3 30 2" xfId="35257"/>
    <cellStyle name="Comma 3 30 3" xfId="23394"/>
    <cellStyle name="Comma 3 30 4" xfId="35258"/>
    <cellStyle name="Comma 3 31" xfId="31232"/>
    <cellStyle name="Comma 3 32" xfId="31235"/>
    <cellStyle name="Comma 3 32 2" xfId="35260"/>
    <cellStyle name="Comma 3 32 2 2" xfId="35262"/>
    <cellStyle name="Comma 3 32 3" xfId="23400"/>
    <cellStyle name="Comma 3 32 4" xfId="35264"/>
    <cellStyle name="Comma 3 33" xfId="24952"/>
    <cellStyle name="Comma 3 33 2" xfId="35266"/>
    <cellStyle name="Comma 3 33 3" xfId="35267"/>
    <cellStyle name="Comma 3 33 4" xfId="35268"/>
    <cellStyle name="Comma 3 34" xfId="35241"/>
    <cellStyle name="Comma 3 34 2" xfId="27937"/>
    <cellStyle name="Comma 3 34 3" xfId="35270"/>
    <cellStyle name="Comma 3 34 4" xfId="35272"/>
    <cellStyle name="Comma 3 35" xfId="35273"/>
    <cellStyle name="Comma 3 35 2" xfId="35276"/>
    <cellStyle name="Comma 3 35 3" xfId="35277"/>
    <cellStyle name="Comma 3 35 4" xfId="35278"/>
    <cellStyle name="Comma 3 36" xfId="35279"/>
    <cellStyle name="Comma 3 37" xfId="35280"/>
    <cellStyle name="Comma 3 38" xfId="35281"/>
    <cellStyle name="Comma 3 39" xfId="35283"/>
    <cellStyle name="Comma 3 4" xfId="1994"/>
    <cellStyle name="Comma 3 4 10" xfId="17226"/>
    <cellStyle name="Comma 3 4 11" xfId="14646"/>
    <cellStyle name="Comma 3 4 11 10" xfId="35286"/>
    <cellStyle name="Comma 3 4 11 2" xfId="14652"/>
    <cellStyle name="Comma 3 4 11 2 2" xfId="14659"/>
    <cellStyle name="Comma 3 4 11 2 2 2" xfId="9921"/>
    <cellStyle name="Comma 3 4 11 2 2 2 2" xfId="25071"/>
    <cellStyle name="Comma 3 4 11 2 2 2 3" xfId="24936"/>
    <cellStyle name="Comma 3 4 11 2 2 2 4" xfId="35287"/>
    <cellStyle name="Comma 3 4 11 2 2 3" xfId="9924"/>
    <cellStyle name="Comma 3 4 11 2 2 4" xfId="35288"/>
    <cellStyle name="Comma 3 4 11 2 2 5" xfId="35289"/>
    <cellStyle name="Comma 3 4 11 2 2 6" xfId="35290"/>
    <cellStyle name="Comma 3 4 11 2 2 7" xfId="35291"/>
    <cellStyle name="Comma 3 4 11 2 3" xfId="35293"/>
    <cellStyle name="Comma 3 4 11 2 3 2" xfId="9932"/>
    <cellStyle name="Comma 3 4 11 2 3 3" xfId="9937"/>
    <cellStyle name="Comma 3 4 11 2 3 4" xfId="15194"/>
    <cellStyle name="Comma 3 4 11 2 4" xfId="25088"/>
    <cellStyle name="Comma 3 4 11 2 5" xfId="35294"/>
    <cellStyle name="Comma 3 4 11 2 6" xfId="35296"/>
    <cellStyle name="Comma 3 4 11 2 7" xfId="35298"/>
    <cellStyle name="Comma 3 4 11 3" xfId="14664"/>
    <cellStyle name="Comma 3 4 11 4" xfId="14676"/>
    <cellStyle name="Comma 3 4 11 5" xfId="8784"/>
    <cellStyle name="Comma 3 4 11 5 2" xfId="35300"/>
    <cellStyle name="Comma 3 4 11 5 3" xfId="35301"/>
    <cellStyle name="Comma 3 4 11 5 4" xfId="35302"/>
    <cellStyle name="Comma 3 4 11 6" xfId="3762"/>
    <cellStyle name="Comma 3 4 11 7" xfId="35303"/>
    <cellStyle name="Comma 3 4 11 8" xfId="35304"/>
    <cellStyle name="Comma 3 4 11 9" xfId="23028"/>
    <cellStyle name="Comma 3 4 12" xfId="14680"/>
    <cellStyle name="Comma 3 4 12 2" xfId="14684"/>
    <cellStyle name="Comma 3 4 12 2 2" xfId="35306"/>
    <cellStyle name="Comma 3 4 12 2 2 2" xfId="35307"/>
    <cellStyle name="Comma 3 4 12 2 2 3" xfId="35308"/>
    <cellStyle name="Comma 3 4 12 2 2 4" xfId="35309"/>
    <cellStyle name="Comma 3 4 12 2 3" xfId="35311"/>
    <cellStyle name="Comma 3 4 12 2 4" xfId="35313"/>
    <cellStyle name="Comma 3 4 12 2 5" xfId="35314"/>
    <cellStyle name="Comma 3 4 12 2 6" xfId="35315"/>
    <cellStyle name="Comma 3 4 12 2 7" xfId="31570"/>
    <cellStyle name="Comma 3 4 12 3" xfId="35316"/>
    <cellStyle name="Comma 3 4 12 3 2" xfId="32969"/>
    <cellStyle name="Comma 3 4 12 3 3" xfId="32999"/>
    <cellStyle name="Comma 3 4 12 3 4" xfId="33021"/>
    <cellStyle name="Comma 3 4 12 4" xfId="35317"/>
    <cellStyle name="Comma 3 4 12 5" xfId="35318"/>
    <cellStyle name="Comma 3 4 12 6" xfId="35319"/>
    <cellStyle name="Comma 3 4 12 7" xfId="17183"/>
    <cellStyle name="Comma 3 4 13" xfId="14688"/>
    <cellStyle name="Comma 3 4 14" xfId="14697"/>
    <cellStyle name="Comma 3 4 14 2" xfId="20147"/>
    <cellStyle name="Comma 3 4 14 3" xfId="20149"/>
    <cellStyle name="Comma 3 4 14 4" xfId="35320"/>
    <cellStyle name="Comma 3 4 15" xfId="21640"/>
    <cellStyle name="Comma 3 4 16" xfId="21643"/>
    <cellStyle name="Comma 3 4 17" xfId="21646"/>
    <cellStyle name="Comma 3 4 18" xfId="10553"/>
    <cellStyle name="Comma 3 4 19" xfId="8432"/>
    <cellStyle name="Comma 3 4 2" xfId="1996"/>
    <cellStyle name="Comma 3 4 2 10" xfId="30269"/>
    <cellStyle name="Comma 3 4 2 10 2" xfId="35325"/>
    <cellStyle name="Comma 3 4 2 10 3" xfId="35327"/>
    <cellStyle name="Comma 3 4 2 10 4" xfId="35329"/>
    <cellStyle name="Comma 3 4 2 11" xfId="30272"/>
    <cellStyle name="Comma 3 4 2 12" xfId="35333"/>
    <cellStyle name="Comma 3 4 2 13" xfId="17576"/>
    <cellStyle name="Comma 3 4 2 14" xfId="35335"/>
    <cellStyle name="Comma 3 4 2 15" xfId="35337"/>
    <cellStyle name="Comma 3 4 2 16" xfId="35321"/>
    <cellStyle name="Comma 3 4 2 2" xfId="1998"/>
    <cellStyle name="Comma 3 4 2 2 10" xfId="17547"/>
    <cellStyle name="Comma 3 4 2 2 11" xfId="17551"/>
    <cellStyle name="Comma 3 4 2 2 12" xfId="11654"/>
    <cellStyle name="Comma 3 4 2 2 13" xfId="26885"/>
    <cellStyle name="Comma 3 4 2 2 2" xfId="35340"/>
    <cellStyle name="Comma 3 4 2 2 2 10" xfId="21549"/>
    <cellStyle name="Comma 3 4 2 2 2 2" xfId="21592"/>
    <cellStyle name="Comma 3 4 2 2 2 2 2" xfId="14674"/>
    <cellStyle name="Comma 3 4 2 2 2 2 2 2" xfId="21596"/>
    <cellStyle name="Comma 3 4 2 2 2 2 2 2 2" xfId="30137"/>
    <cellStyle name="Comma 3 4 2 2 2 2 2 2 3" xfId="32058"/>
    <cellStyle name="Comma 3 4 2 2 2 2 2 2 4" xfId="24774"/>
    <cellStyle name="Comma 3 4 2 2 2 2 2 3" xfId="35341"/>
    <cellStyle name="Comma 3 4 2 2 2 2 2 4" xfId="23347"/>
    <cellStyle name="Comma 3 4 2 2 2 2 2 5" xfId="35344"/>
    <cellStyle name="Comma 3 4 2 2 2 2 2 6" xfId="35345"/>
    <cellStyle name="Comma 3 4 2 2 2 2 2 7" xfId="35346"/>
    <cellStyle name="Comma 3 4 2 2 2 2 3" xfId="8782"/>
    <cellStyle name="Comma 3 4 2 2 2 2 3 2" xfId="21598"/>
    <cellStyle name="Comma 3 4 2 2 2 2 3 3" xfId="35348"/>
    <cellStyle name="Comma 3 4 2 2 2 2 3 4" xfId="23351"/>
    <cellStyle name="Comma 3 4 2 2 2 2 4" xfId="3759"/>
    <cellStyle name="Comma 3 4 2 2 2 2 5" xfId="4211"/>
    <cellStyle name="Comma 3 4 2 2 2 2 6" xfId="5244"/>
    <cellStyle name="Comma 3 4 2 2 2 2 7" xfId="34616"/>
    <cellStyle name="Comma 3 4 2 2 2 3" xfId="29439"/>
    <cellStyle name="Comma 3 4 2 2 2 4" xfId="17734"/>
    <cellStyle name="Comma 3 4 2 2 2 5" xfId="29444"/>
    <cellStyle name="Comma 3 4 2 2 2 5 2" xfId="20155"/>
    <cellStyle name="Comma 3 4 2 2 2 5 3" xfId="35349"/>
    <cellStyle name="Comma 3 4 2 2 2 5 4" xfId="7638"/>
    <cellStyle name="Comma 3 4 2 2 2 6" xfId="21833"/>
    <cellStyle name="Comma 3 4 2 2 2 7" xfId="35350"/>
    <cellStyle name="Comma 3 4 2 2 2 8" xfId="35351"/>
    <cellStyle name="Comma 3 4 2 2 2 9" xfId="35352"/>
    <cellStyle name="Comma 3 4 2 2 3" xfId="35353"/>
    <cellStyle name="Comma 3 4 2 2 4" xfId="35354"/>
    <cellStyle name="Comma 3 4 2 2 4 2" xfId="29448"/>
    <cellStyle name="Comma 3 4 2 2 4 2 2" xfId="35355"/>
    <cellStyle name="Comma 3 4 2 2 4 2 2 2" xfId="35357"/>
    <cellStyle name="Comma 3 4 2 2 4 2 2 3" xfId="35359"/>
    <cellStyle name="Comma 3 4 2 2 4 2 2 4" xfId="17075"/>
    <cellStyle name="Comma 3 4 2 2 4 2 3" xfId="35360"/>
    <cellStyle name="Comma 3 4 2 2 4 2 4" xfId="35361"/>
    <cellStyle name="Comma 3 4 2 2 4 2 5" xfId="35362"/>
    <cellStyle name="Comma 3 4 2 2 4 2 6" xfId="35363"/>
    <cellStyle name="Comma 3 4 2 2 4 2 7" xfId="35364"/>
    <cellStyle name="Comma 3 4 2 2 4 3" xfId="32616"/>
    <cellStyle name="Comma 3 4 2 2 4 3 2" xfId="35365"/>
    <cellStyle name="Comma 3 4 2 2 4 3 3" xfId="27329"/>
    <cellStyle name="Comma 3 4 2 2 4 3 4" xfId="27331"/>
    <cellStyle name="Comma 3 4 2 2 4 4" xfId="24263"/>
    <cellStyle name="Comma 3 4 2 2 4 5" xfId="11409"/>
    <cellStyle name="Comma 3 4 2 2 4 6" xfId="6727"/>
    <cellStyle name="Comma 3 4 2 2 4 7" xfId="6774"/>
    <cellStyle name="Comma 3 4 2 2 5" xfId="35366"/>
    <cellStyle name="Comma 3 4 2 2 6" xfId="35367"/>
    <cellStyle name="Comma 3 4 2 2 6 2" xfId="29455"/>
    <cellStyle name="Comma 3 4 2 2 6 3" xfId="35368"/>
    <cellStyle name="Comma 3 4 2 2 6 4" xfId="35369"/>
    <cellStyle name="Comma 3 4 2 2 7" xfId="35370"/>
    <cellStyle name="Comma 3 4 2 2 8" xfId="35374"/>
    <cellStyle name="Comma 3 4 2 2 9" xfId="35375"/>
    <cellStyle name="Comma 3 4 2 3" xfId="26888"/>
    <cellStyle name="Comma 3 4 2 4" xfId="35376"/>
    <cellStyle name="Comma 3 4 2 5" xfId="35377"/>
    <cellStyle name="Comma 3 4 2 6" xfId="35378"/>
    <cellStyle name="Comma 3 4 2 7" xfId="35380"/>
    <cellStyle name="Comma 3 4 2 7 10" xfId="17595"/>
    <cellStyle name="Comma 3 4 2 7 2" xfId="35381"/>
    <cellStyle name="Comma 3 4 2 7 2 2" xfId="35382"/>
    <cellStyle name="Comma 3 4 2 7 2 2 2" xfId="35383"/>
    <cellStyle name="Comma 3 4 2 7 2 2 2 2" xfId="35384"/>
    <cellStyle name="Comma 3 4 2 7 2 2 2 3" xfId="35386"/>
    <cellStyle name="Comma 3 4 2 7 2 2 2 4" xfId="35387"/>
    <cellStyle name="Comma 3 4 2 7 2 2 3" xfId="31337"/>
    <cellStyle name="Comma 3 4 2 7 2 2 4" xfId="31339"/>
    <cellStyle name="Comma 3 4 2 7 2 2 5" xfId="35388"/>
    <cellStyle name="Comma 3 4 2 7 2 2 6" xfId="16162"/>
    <cellStyle name="Comma 3 4 2 7 2 2 7" xfId="15715"/>
    <cellStyle name="Comma 3 4 2 7 2 3" xfId="35389"/>
    <cellStyle name="Comma 3 4 2 7 2 3 2" xfId="28134"/>
    <cellStyle name="Comma 3 4 2 7 2 3 3" xfId="28163"/>
    <cellStyle name="Comma 3 4 2 7 2 3 4" xfId="28216"/>
    <cellStyle name="Comma 3 4 2 7 2 4" xfId="35390"/>
    <cellStyle name="Comma 3 4 2 7 2 5" xfId="35391"/>
    <cellStyle name="Comma 3 4 2 7 2 6" xfId="19283"/>
    <cellStyle name="Comma 3 4 2 7 2 7" xfId="35392"/>
    <cellStyle name="Comma 3 4 2 7 3" xfId="35393"/>
    <cellStyle name="Comma 3 4 2 7 4" xfId="35394"/>
    <cellStyle name="Comma 3 4 2 7 5" xfId="35395"/>
    <cellStyle name="Comma 3 4 2 7 5 2" xfId="35396"/>
    <cellStyle name="Comma 3 4 2 7 5 3" xfId="35397"/>
    <cellStyle name="Comma 3 4 2 7 5 4" xfId="35398"/>
    <cellStyle name="Comma 3 4 2 7 6" xfId="35399"/>
    <cellStyle name="Comma 3 4 2 7 7" xfId="35400"/>
    <cellStyle name="Comma 3 4 2 7 8" xfId="35402"/>
    <cellStyle name="Comma 3 4 2 7 9" xfId="35403"/>
    <cellStyle name="Comma 3 4 2 8" xfId="35404"/>
    <cellStyle name="Comma 3 4 2 8 2" xfId="35405"/>
    <cellStyle name="Comma 3 4 2 8 2 2" xfId="6811"/>
    <cellStyle name="Comma 3 4 2 8 2 2 2" xfId="35407"/>
    <cellStyle name="Comma 3 4 2 8 2 2 3" xfId="35409"/>
    <cellStyle name="Comma 3 4 2 8 2 2 4" xfId="35410"/>
    <cellStyle name="Comma 3 4 2 8 2 3" xfId="35411"/>
    <cellStyle name="Comma 3 4 2 8 2 4" xfId="35412"/>
    <cellStyle name="Comma 3 4 2 8 2 5" xfId="35413"/>
    <cellStyle name="Comma 3 4 2 8 2 6" xfId="35414"/>
    <cellStyle name="Comma 3 4 2 8 2 7" xfId="35415"/>
    <cellStyle name="Comma 3 4 2 8 3" xfId="35416"/>
    <cellStyle name="Comma 3 4 2 8 3 2" xfId="35417"/>
    <cellStyle name="Comma 3 4 2 8 3 3" xfId="35418"/>
    <cellStyle name="Comma 3 4 2 8 3 4" xfId="35419"/>
    <cellStyle name="Comma 3 4 2 8 4" xfId="35420"/>
    <cellStyle name="Comma 3 4 2 8 5" xfId="35421"/>
    <cellStyle name="Comma 3 4 2 8 6" xfId="35423"/>
    <cellStyle name="Comma 3 4 2 8 7" xfId="35424"/>
    <cellStyle name="Comma 3 4 2 9" xfId="35425"/>
    <cellStyle name="Comma 3 4 20" xfId="21641"/>
    <cellStyle name="Comma 3 4 21" xfId="21644"/>
    <cellStyle name="Comma 3 4 21 2" xfId="35426"/>
    <cellStyle name="Comma 3 4 21 3" xfId="35427"/>
    <cellStyle name="Comma 3 4 21 4" xfId="35428"/>
    <cellStyle name="Comma 3 4 22" xfId="21647"/>
    <cellStyle name="Comma 3 4 3" xfId="2001"/>
    <cellStyle name="Comma 3 4 3 2" xfId="24563"/>
    <cellStyle name="Comma 3 4 4" xfId="18924"/>
    <cellStyle name="Comma 3 4 4 2" xfId="18934"/>
    <cellStyle name="Comma 3 4 5" xfId="18938"/>
    <cellStyle name="Comma 3 4 6" xfId="35430"/>
    <cellStyle name="Comma 3 4 7" xfId="35431"/>
    <cellStyle name="Comma 3 4 7 10" xfId="6275"/>
    <cellStyle name="Comma 3 4 7 11" xfId="31559"/>
    <cellStyle name="Comma 3 4 7 2" xfId="26925"/>
    <cellStyle name="Comma 3 4 7 2 10" xfId="13824"/>
    <cellStyle name="Comma 3 4 7 2 2" xfId="35432"/>
    <cellStyle name="Comma 3 4 7 2 2 2" xfId="29876"/>
    <cellStyle name="Comma 3 4 7 2 2 2 2" xfId="29882"/>
    <cellStyle name="Comma 3 4 7 2 2 2 2 2" xfId="35435"/>
    <cellStyle name="Comma 3 4 7 2 2 2 2 3" xfId="35438"/>
    <cellStyle name="Comma 3 4 7 2 2 2 2 4" xfId="17618"/>
    <cellStyle name="Comma 3 4 7 2 2 2 3" xfId="29887"/>
    <cellStyle name="Comma 3 4 7 2 2 2 4" xfId="35442"/>
    <cellStyle name="Comma 3 4 7 2 2 2 5" xfId="35446"/>
    <cellStyle name="Comma 3 4 7 2 2 2 6" xfId="30223"/>
    <cellStyle name="Comma 3 4 7 2 2 2 7" xfId="30226"/>
    <cellStyle name="Comma 3 4 7 2 2 3" xfId="29891"/>
    <cellStyle name="Comma 3 4 7 2 2 3 2" xfId="29894"/>
    <cellStyle name="Comma 3 4 7 2 2 3 3" xfId="29899"/>
    <cellStyle name="Comma 3 4 7 2 2 3 4" xfId="35450"/>
    <cellStyle name="Comma 3 4 7 2 2 4" xfId="14991"/>
    <cellStyle name="Comma 3 4 7 2 2 5" xfId="29906"/>
    <cellStyle name="Comma 3 4 7 2 2 6" xfId="24323"/>
    <cellStyle name="Comma 3 4 7 2 2 7" xfId="24331"/>
    <cellStyle name="Comma 3 4 7 2 3" xfId="35451"/>
    <cellStyle name="Comma 3 4 7 2 4" xfId="35452"/>
    <cellStyle name="Comma 3 4 7 2 5" xfId="35453"/>
    <cellStyle name="Comma 3 4 7 2 5 2" xfId="29934"/>
    <cellStyle name="Comma 3 4 7 2 5 3" xfId="35455"/>
    <cellStyle name="Comma 3 4 7 2 5 4" xfId="35458"/>
    <cellStyle name="Comma 3 4 7 2 6" xfId="35461"/>
    <cellStyle name="Comma 3 4 7 2 7" xfId="35462"/>
    <cellStyle name="Comma 3 4 7 2 8" xfId="35467"/>
    <cellStyle name="Comma 3 4 7 2 9" xfId="35468"/>
    <cellStyle name="Comma 3 4 7 3" xfId="26928"/>
    <cellStyle name="Comma 3 4 7 4" xfId="35469"/>
    <cellStyle name="Comma 3 4 7 4 2" xfId="35295"/>
    <cellStyle name="Comma 3 4 7 4 2 2" xfId="9980"/>
    <cellStyle name="Comma 3 4 7 4 2 2 2" xfId="3370"/>
    <cellStyle name="Comma 3 4 7 4 2 2 3" xfId="10312"/>
    <cellStyle name="Comma 3 4 7 4 2 2 4" xfId="10324"/>
    <cellStyle name="Comma 3 4 7 4 2 3" xfId="9984"/>
    <cellStyle name="Comma 3 4 7 4 2 4" xfId="15212"/>
    <cellStyle name="Comma 3 4 7 4 2 5" xfId="35471"/>
    <cellStyle name="Comma 3 4 7 4 2 6" xfId="35472"/>
    <cellStyle name="Comma 3 4 7 4 2 7" xfId="35473"/>
    <cellStyle name="Comma 3 4 7 4 3" xfId="35297"/>
    <cellStyle name="Comma 3 4 7 4 3 2" xfId="9998"/>
    <cellStyle name="Comma 3 4 7 4 3 3" xfId="10003"/>
    <cellStyle name="Comma 3 4 7 4 3 4" xfId="35476"/>
    <cellStyle name="Comma 3 4 7 4 4" xfId="35299"/>
    <cellStyle name="Comma 3 4 7 4 5" xfId="35477"/>
    <cellStyle name="Comma 3 4 7 4 6" xfId="14108"/>
    <cellStyle name="Comma 3 4 7 4 7" xfId="35478"/>
    <cellStyle name="Comma 3 4 7 5" xfId="35480"/>
    <cellStyle name="Comma 3 4 7 6" xfId="35482"/>
    <cellStyle name="Comma 3 4 7 6 2" xfId="35483"/>
    <cellStyle name="Comma 3 4 7 6 3" xfId="35484"/>
    <cellStyle name="Comma 3 4 7 6 4" xfId="35485"/>
    <cellStyle name="Comma 3 4 7 7" xfId="35487"/>
    <cellStyle name="Comma 3 4 7 8" xfId="35488"/>
    <cellStyle name="Comma 3 4 7 9" xfId="35489"/>
    <cellStyle name="Comma 3 4 8" xfId="35492"/>
    <cellStyle name="Comma 3 4 9" xfId="35493"/>
    <cellStyle name="Comma 3 40" xfId="35274"/>
    <cellStyle name="Comma 3 5" xfId="2002"/>
    <cellStyle name="Comma 3 5 2" xfId="2004"/>
    <cellStyle name="Comma 3 5 2 2" xfId="35498"/>
    <cellStyle name="Comma 3 5 2 3" xfId="35499"/>
    <cellStyle name="Comma 3 5 2 4" xfId="35496"/>
    <cellStyle name="Comma 3 5 3" xfId="35501"/>
    <cellStyle name="Comma 3 5 3 2" xfId="35502"/>
    <cellStyle name="Comma 3 5 4" xfId="18952"/>
    <cellStyle name="Comma 3 5 5" xfId="35495"/>
    <cellStyle name="Comma 3 6" xfId="2005"/>
    <cellStyle name="Comma 3 6 10" xfId="17274"/>
    <cellStyle name="Comma 3 6 10 2" xfId="35505"/>
    <cellStyle name="Comma 3 6 10 3" xfId="35507"/>
    <cellStyle name="Comma 3 6 10 4" xfId="35509"/>
    <cellStyle name="Comma 3 6 11" xfId="15051"/>
    <cellStyle name="Comma 3 6 12" xfId="15057"/>
    <cellStyle name="Comma 3 6 13" xfId="15060"/>
    <cellStyle name="Comma 3 6 14" xfId="21815"/>
    <cellStyle name="Comma 3 6 15" xfId="21818"/>
    <cellStyle name="Comma 3 6 16" xfId="35511"/>
    <cellStyle name="Comma 3 6 17" xfId="35512"/>
    <cellStyle name="Comma 3 6 17 2" xfId="35514"/>
    <cellStyle name="Comma 3 6 17 3" xfId="35516"/>
    <cellStyle name="Comma 3 6 17 4" xfId="35518"/>
    <cellStyle name="Comma 3 6 18" xfId="35521"/>
    <cellStyle name="Comma 3 6 19" xfId="35524"/>
    <cellStyle name="Comma 3 6 2" xfId="2006"/>
    <cellStyle name="Comma 3 6 2 10" xfId="35526"/>
    <cellStyle name="Comma 3 6 2 11" xfId="35527"/>
    <cellStyle name="Comma 3 6 2 12" xfId="30422"/>
    <cellStyle name="Comma 3 6 2 13" xfId="35525"/>
    <cellStyle name="Comma 3 6 2 2" xfId="35531"/>
    <cellStyle name="Comma 3 6 2 2 10" xfId="23583"/>
    <cellStyle name="Comma 3 6 2 2 2" xfId="35534"/>
    <cellStyle name="Comma 3 6 2 2 2 2" xfId="31855"/>
    <cellStyle name="Comma 3 6 2 2 2 2 2" xfId="31860"/>
    <cellStyle name="Comma 3 6 2 2 2 2 2 2" xfId="28796"/>
    <cellStyle name="Comma 3 6 2 2 2 2 2 3" xfId="28798"/>
    <cellStyle name="Comma 3 6 2 2 2 2 2 4" xfId="31264"/>
    <cellStyle name="Comma 3 6 2 2 2 2 3" xfId="34147"/>
    <cellStyle name="Comma 3 6 2 2 2 2 4" xfId="31408"/>
    <cellStyle name="Comma 3 6 2 2 2 2 5" xfId="31420"/>
    <cellStyle name="Comma 3 6 2 2 2 2 6" xfId="31423"/>
    <cellStyle name="Comma 3 6 2 2 2 2 7" xfId="31426"/>
    <cellStyle name="Comma 3 6 2 2 2 3" xfId="31865"/>
    <cellStyle name="Comma 3 6 2 2 2 3 2" xfId="8149"/>
    <cellStyle name="Comma 3 6 2 2 2 3 3" xfId="8197"/>
    <cellStyle name="Comma 3 6 2 2 2 3 4" xfId="8250"/>
    <cellStyle name="Comma 3 6 2 2 2 4" xfId="31868"/>
    <cellStyle name="Comma 3 6 2 2 2 5" xfId="31874"/>
    <cellStyle name="Comma 3 6 2 2 2 6" xfId="23691"/>
    <cellStyle name="Comma 3 6 2 2 2 7" xfId="16205"/>
    <cellStyle name="Comma 3 6 2 2 3" xfId="35537"/>
    <cellStyle name="Comma 3 6 2 2 4" xfId="35540"/>
    <cellStyle name="Comma 3 6 2 2 5" xfId="35541"/>
    <cellStyle name="Comma 3 6 2 2 5 2" xfId="31898"/>
    <cellStyle name="Comma 3 6 2 2 5 3" xfId="31901"/>
    <cellStyle name="Comma 3 6 2 2 5 4" xfId="34214"/>
    <cellStyle name="Comma 3 6 2 2 6" xfId="35542"/>
    <cellStyle name="Comma 3 6 2 2 7" xfId="35543"/>
    <cellStyle name="Comma 3 6 2 2 8" xfId="35544"/>
    <cellStyle name="Comma 3 6 2 2 9" xfId="35545"/>
    <cellStyle name="Comma 3 6 2 3" xfId="35548"/>
    <cellStyle name="Comma 3 6 2 4" xfId="35551"/>
    <cellStyle name="Comma 3 6 2 4 2" xfId="35554"/>
    <cellStyle name="Comma 3 6 2 4 2 2" xfId="15855"/>
    <cellStyle name="Comma 3 6 2 4 2 2 2" xfId="5243"/>
    <cellStyle name="Comma 3 6 2 4 2 2 3" xfId="34615"/>
    <cellStyle name="Comma 3 6 2 4 2 2 4" xfId="35556"/>
    <cellStyle name="Comma 3 6 2 4 2 3" xfId="20907"/>
    <cellStyle name="Comma 3 6 2 4 2 4" xfId="20917"/>
    <cellStyle name="Comma 3 6 2 4 2 5" xfId="34618"/>
    <cellStyle name="Comma 3 6 2 4 2 6" xfId="23715"/>
    <cellStyle name="Comma 3 6 2 4 2 7" xfId="7051"/>
    <cellStyle name="Comma 3 6 2 4 3" xfId="35559"/>
    <cellStyle name="Comma 3 6 2 4 3 2" xfId="31969"/>
    <cellStyle name="Comma 3 6 2 4 3 3" xfId="20930"/>
    <cellStyle name="Comma 3 6 2 4 3 4" xfId="20935"/>
    <cellStyle name="Comma 3 6 2 4 4" xfId="35561"/>
    <cellStyle name="Comma 3 6 2 4 5" xfId="35562"/>
    <cellStyle name="Comma 3 6 2 4 6" xfId="18226"/>
    <cellStyle name="Comma 3 6 2 4 7" xfId="15016"/>
    <cellStyle name="Comma 3 6 2 5" xfId="18512"/>
    <cellStyle name="Comma 3 6 2 6" xfId="35565"/>
    <cellStyle name="Comma 3 6 2 6 2" xfId="35568"/>
    <cellStyle name="Comma 3 6 2 6 3" xfId="35571"/>
    <cellStyle name="Comma 3 6 2 6 4" xfId="35574"/>
    <cellStyle name="Comma 3 6 2 7" xfId="35578"/>
    <cellStyle name="Comma 3 6 2 8" xfId="35581"/>
    <cellStyle name="Comma 3 6 2 9" xfId="35584"/>
    <cellStyle name="Comma 3 6 20" xfId="21819"/>
    <cellStyle name="Comma 3 6 21" xfId="35503"/>
    <cellStyle name="Comma 3 6 3" xfId="35585"/>
    <cellStyle name="Comma 3 6 3 2" xfId="35588"/>
    <cellStyle name="Comma 3 6 4" xfId="18969"/>
    <cellStyle name="Comma 3 6 4 2" xfId="18973"/>
    <cellStyle name="Comma 3 6 5" xfId="18976"/>
    <cellStyle name="Comma 3 6 6" xfId="35589"/>
    <cellStyle name="Comma 3 6 7" xfId="35590"/>
    <cellStyle name="Comma 3 6 7 10" xfId="35592"/>
    <cellStyle name="Comma 3 6 7 2" xfId="24576"/>
    <cellStyle name="Comma 3 6 7 2 2" xfId="28957"/>
    <cellStyle name="Comma 3 6 7 2 2 2" xfId="28960"/>
    <cellStyle name="Comma 3 6 7 2 2 2 2" xfId="35593"/>
    <cellStyle name="Comma 3 6 7 2 2 2 3" xfId="35594"/>
    <cellStyle name="Comma 3 6 7 2 2 2 4" xfId="35595"/>
    <cellStyle name="Comma 3 6 7 2 2 3" xfId="28965"/>
    <cellStyle name="Comma 3 6 7 2 2 4" xfId="28969"/>
    <cellStyle name="Comma 3 6 7 2 2 5" xfId="28973"/>
    <cellStyle name="Comma 3 6 7 2 2 6" xfId="24222"/>
    <cellStyle name="Comma 3 6 7 2 2 7" xfId="22821"/>
    <cellStyle name="Comma 3 6 7 2 3" xfId="28977"/>
    <cellStyle name="Comma 3 6 7 2 3 2" xfId="28980"/>
    <cellStyle name="Comma 3 6 7 2 3 3" xfId="33707"/>
    <cellStyle name="Comma 3 6 7 2 3 4" xfId="33709"/>
    <cellStyle name="Comma 3 6 7 2 4" xfId="28983"/>
    <cellStyle name="Comma 3 6 7 2 5" xfId="5656"/>
    <cellStyle name="Comma 3 6 7 2 6" xfId="28986"/>
    <cellStyle name="Comma 3 6 7 2 7" xfId="35596"/>
    <cellStyle name="Comma 3 6 7 3" xfId="24579"/>
    <cellStyle name="Comma 3 6 7 4" xfId="35597"/>
    <cellStyle name="Comma 3 6 7 5" xfId="35598"/>
    <cellStyle name="Comma 3 6 7 5 2" xfId="31513"/>
    <cellStyle name="Comma 3 6 7 5 3" xfId="15523"/>
    <cellStyle name="Comma 3 6 7 5 4" xfId="13790"/>
    <cellStyle name="Comma 3 6 7 6" xfId="3745"/>
    <cellStyle name="Comma 3 6 7 7" xfId="35599"/>
    <cellStyle name="Comma 3 6 7 8" xfId="3796"/>
    <cellStyle name="Comma 3 6 7 9" xfId="28300"/>
    <cellStyle name="Comma 3 6 8" xfId="35600"/>
    <cellStyle name="Comma 3 6 8 2" xfId="24593"/>
    <cellStyle name="Comma 3 6 8 2 2" xfId="35602"/>
    <cellStyle name="Comma 3 6 8 2 2 2" xfId="35603"/>
    <cellStyle name="Comma 3 6 8 2 2 3" xfId="35604"/>
    <cellStyle name="Comma 3 6 8 2 2 4" xfId="32705"/>
    <cellStyle name="Comma 3 6 8 2 3" xfId="35605"/>
    <cellStyle name="Comma 3 6 8 2 4" xfId="35606"/>
    <cellStyle name="Comma 3 6 8 2 5" xfId="35607"/>
    <cellStyle name="Comma 3 6 8 2 6" xfId="35608"/>
    <cellStyle name="Comma 3 6 8 2 7" xfId="35610"/>
    <cellStyle name="Comma 3 6 8 3" xfId="14053"/>
    <cellStyle name="Comma 3 6 8 3 2" xfId="35612"/>
    <cellStyle name="Comma 3 6 8 3 3" xfId="35613"/>
    <cellStyle name="Comma 3 6 8 3 4" xfId="31700"/>
    <cellStyle name="Comma 3 6 8 4" xfId="35614"/>
    <cellStyle name="Comma 3 6 8 5" xfId="35615"/>
    <cellStyle name="Comma 3 6 8 6" xfId="35616"/>
    <cellStyle name="Comma 3 6 8 7" xfId="35617"/>
    <cellStyle name="Comma 3 6 9" xfId="35618"/>
    <cellStyle name="Comma 3 7" xfId="2007"/>
    <cellStyle name="Comma 3 7 2" xfId="35620"/>
    <cellStyle name="Comma 3 7 3" xfId="24449"/>
    <cellStyle name="Comma 3 7 4" xfId="18986"/>
    <cellStyle name="Comma 3 7 5" xfId="18992"/>
    <cellStyle name="Comma 3 7 6" xfId="35619"/>
    <cellStyle name="Comma 3 8" xfId="1479"/>
    <cellStyle name="Comma 3 8 2" xfId="28222"/>
    <cellStyle name="Comma 3 8 3" xfId="28224"/>
    <cellStyle name="Comma 3 8 4" xfId="19147"/>
    <cellStyle name="Comma 3 8 5" xfId="19152"/>
    <cellStyle name="Comma 3 8 6" xfId="28220"/>
    <cellStyle name="Comma 3 9" xfId="635"/>
    <cellStyle name="Comma 3 9 2" xfId="28228"/>
    <cellStyle name="Comma 3 9 3" xfId="24814"/>
    <cellStyle name="Comma 3 9 4" xfId="19166"/>
    <cellStyle name="Comma 3 9 5" xfId="19171"/>
    <cellStyle name="Comma 3 9 6" xfId="28226"/>
    <cellStyle name="Comma 3_Afriyie Request (2)" xfId="35621"/>
    <cellStyle name="Comma 30" xfId="1977"/>
    <cellStyle name="Comma 30 2" xfId="34788"/>
    <cellStyle name="Comma 30 2 2" xfId="34790"/>
    <cellStyle name="Comma 30 3" xfId="34795"/>
    <cellStyle name="Comma 30 3 2" xfId="34797"/>
    <cellStyle name="Comma 30 4" xfId="34803"/>
    <cellStyle name="Comma 30 4 2" xfId="34805"/>
    <cellStyle name="Comma 30 5" xfId="3384"/>
    <cellStyle name="Comma 30 6" xfId="3411"/>
    <cellStyle name="Comma 30 7" xfId="14803"/>
    <cellStyle name="Comma 31" xfId="6668"/>
    <cellStyle name="Comma 31 2" xfId="26609"/>
    <cellStyle name="Comma 31 2 2" xfId="34888"/>
    <cellStyle name="Comma 31 2 3" xfId="34890"/>
    <cellStyle name="Comma 31 3" xfId="34894"/>
    <cellStyle name="Comma 31 3 2" xfId="34896"/>
    <cellStyle name="Comma 31 3 3" xfId="32518"/>
    <cellStyle name="Comma 31 4" xfId="34898"/>
    <cellStyle name="Comma 31 4 2" xfId="34900"/>
    <cellStyle name="Comma 31 5" xfId="34905"/>
    <cellStyle name="Comma 31 5 2" xfId="15805"/>
    <cellStyle name="Comma 31 6" xfId="34915"/>
    <cellStyle name="Comma 31 7" xfId="34920"/>
    <cellStyle name="Comma 31 8" xfId="34923"/>
    <cellStyle name="Comma 32" xfId="5958"/>
    <cellStyle name="Comma 32 2" xfId="34928"/>
    <cellStyle name="Comma 32 2 2" xfId="34930"/>
    <cellStyle name="Comma 32 2 3" xfId="34933"/>
    <cellStyle name="Comma 32 2 4" xfId="34936"/>
    <cellStyle name="Comma 32 3" xfId="34938"/>
    <cellStyle name="Comma 32 3 2" xfId="34940"/>
    <cellStyle name="Comma 32 4" xfId="34946"/>
    <cellStyle name="Comma 32 4 2" xfId="34948"/>
    <cellStyle name="Comma 32 5" xfId="3063"/>
    <cellStyle name="Comma 32 6" xfId="28296"/>
    <cellStyle name="Comma 33" xfId="34977"/>
    <cellStyle name="Comma 33 2" xfId="34979"/>
    <cellStyle name="Comma 33 2 2" xfId="11844"/>
    <cellStyle name="Comma 33 3" xfId="34981"/>
    <cellStyle name="Comma 33 4" xfId="34984"/>
    <cellStyle name="Comma 33 5" xfId="28302"/>
    <cellStyle name="Comma 33 6" xfId="28304"/>
    <cellStyle name="Comma 34" xfId="34987"/>
    <cellStyle name="Comma 34 2" xfId="34989"/>
    <cellStyle name="Comma 34 2 2" xfId="34046"/>
    <cellStyle name="Comma 34 3" xfId="34991"/>
    <cellStyle name="Comma 34 3 2" xfId="34993"/>
    <cellStyle name="Comma 34 4" xfId="34997"/>
    <cellStyle name="Comma 34 5" xfId="28309"/>
    <cellStyle name="Comma 34 6" xfId="28311"/>
    <cellStyle name="Comma 35" xfId="35623"/>
    <cellStyle name="Comma 35 2" xfId="35625"/>
    <cellStyle name="Comma 35 2 2" xfId="21773"/>
    <cellStyle name="Comma 35 3" xfId="35627"/>
    <cellStyle name="Comma 35 3 2" xfId="21785"/>
    <cellStyle name="Comma 35 4" xfId="25178"/>
    <cellStyle name="Comma 35 5" xfId="28315"/>
    <cellStyle name="Comma 35 6" xfId="28325"/>
    <cellStyle name="Comma 36" xfId="35631"/>
    <cellStyle name="Comma 36 2" xfId="35633"/>
    <cellStyle name="Comma 36 2 2" xfId="35635"/>
    <cellStyle name="Comma 36 2 3" xfId="35637"/>
    <cellStyle name="Comma 36 3" xfId="35638"/>
    <cellStyle name="Comma 36 3 2" xfId="35642"/>
    <cellStyle name="Comma 36 3 2 2" xfId="16048"/>
    <cellStyle name="Comma 36 3 3" xfId="35643"/>
    <cellStyle name="Comma 36 4" xfId="25196"/>
    <cellStyle name="Comma 36 4 2" xfId="3614"/>
    <cellStyle name="Comma 36 5" xfId="35644"/>
    <cellStyle name="Comma 36 6" xfId="35646"/>
    <cellStyle name="Comma 37" xfId="35647"/>
    <cellStyle name="Comma 37 2" xfId="35649"/>
    <cellStyle name="Comma 37 3" xfId="35651"/>
    <cellStyle name="Comma 37 4" xfId="35657"/>
    <cellStyle name="Comma 37 5" xfId="35659"/>
    <cellStyle name="Comma 38" xfId="35661"/>
    <cellStyle name="Comma 38 2" xfId="35663"/>
    <cellStyle name="Comma 38 2 2" xfId="35666"/>
    <cellStyle name="Comma 38 3" xfId="35667"/>
    <cellStyle name="Comma 38 3 2" xfId="35670"/>
    <cellStyle name="Comma 38 4" xfId="35671"/>
    <cellStyle name="Comma 38 5" xfId="35673"/>
    <cellStyle name="Comma 38 6" xfId="35677"/>
    <cellStyle name="Comma 39" xfId="14095"/>
    <cellStyle name="Comma 39 2" xfId="35678"/>
    <cellStyle name="Comma 39 2 2" xfId="35680"/>
    <cellStyle name="Comma 39 3" xfId="35681"/>
    <cellStyle name="Comma 39 4" xfId="35683"/>
    <cellStyle name="Comma 39 5" xfId="35685"/>
    <cellStyle name="Comma 4" xfId="2008"/>
    <cellStyle name="Comma 4 10" xfId="25972"/>
    <cellStyle name="Comma 4 10 2" xfId="35688"/>
    <cellStyle name="Comma 4 10 3" xfId="35689"/>
    <cellStyle name="Comma 4 10 4" xfId="35690"/>
    <cellStyle name="Comma 4 10 5" xfId="35691"/>
    <cellStyle name="Comma 4 11" xfId="25975"/>
    <cellStyle name="Comma 4 11 2" xfId="35692"/>
    <cellStyle name="Comma 4 11 3" xfId="35693"/>
    <cellStyle name="Comma 4 11 4" xfId="35694"/>
    <cellStyle name="Comma 4 11 5" xfId="35695"/>
    <cellStyle name="Comma 4 12" xfId="35697"/>
    <cellStyle name="Comma 4 12 2" xfId="35698"/>
    <cellStyle name="Comma 4 12 3" xfId="35699"/>
    <cellStyle name="Comma 4 12 4" xfId="35700"/>
    <cellStyle name="Comma 4 12 5" xfId="35701"/>
    <cellStyle name="Comma 4 13" xfId="16947"/>
    <cellStyle name="Comma 4 13 2" xfId="35702"/>
    <cellStyle name="Comma 4 13 3" xfId="35703"/>
    <cellStyle name="Comma 4 13 4" xfId="35706"/>
    <cellStyle name="Comma 4 13 5" xfId="35707"/>
    <cellStyle name="Comma 4 14" xfId="35708"/>
    <cellStyle name="Comma 4 14 2" xfId="14409"/>
    <cellStyle name="Comma 4 14 3" xfId="35709"/>
    <cellStyle name="Comma 4 14 4" xfId="35712"/>
    <cellStyle name="Comma 4 14 5" xfId="35713"/>
    <cellStyle name="Comma 4 15" xfId="35714"/>
    <cellStyle name="Comma 4 15 2" xfId="5528"/>
    <cellStyle name="Comma 4 15 3" xfId="4621"/>
    <cellStyle name="Comma 4 16" xfId="26127"/>
    <cellStyle name="Comma 4 16 2" xfId="26137"/>
    <cellStyle name="Comma 4 17" xfId="26138"/>
    <cellStyle name="Comma 4 17 2" xfId="27399"/>
    <cellStyle name="Comma 4 18" xfId="35156"/>
    <cellStyle name="Comma 4 19" xfId="35159"/>
    <cellStyle name="Comma 4 2" xfId="2009"/>
    <cellStyle name="Comma 4 2 10" xfId="35717"/>
    <cellStyle name="Comma 4 2 10 2" xfId="35718"/>
    <cellStyle name="Comma 4 2 11" xfId="15754"/>
    <cellStyle name="Comma 4 2 12" xfId="15771"/>
    <cellStyle name="Comma 4 2 2" xfId="1645"/>
    <cellStyle name="Comma 4 2 2 2" xfId="2010"/>
    <cellStyle name="Comma 4 2 2 2 2" xfId="35722"/>
    <cellStyle name="Comma 4 2 2 2 2 2" xfId="35723"/>
    <cellStyle name="Comma 4 2 2 2 3" xfId="23101"/>
    <cellStyle name="Comma 4 2 2 2 4" xfId="23114"/>
    <cellStyle name="Comma 4 2 2 2 5" xfId="35721"/>
    <cellStyle name="Comma 4 2 2 3" xfId="35726"/>
    <cellStyle name="Comma 4 2 2 3 2" xfId="23381"/>
    <cellStyle name="Comma 4 2 2 3 2 2" xfId="6897"/>
    <cellStyle name="Comma 4 2 2 3 2 2 2" xfId="23384"/>
    <cellStyle name="Comma 4 2 2 3 2 2 3" xfId="35727"/>
    <cellStyle name="Comma 4 2 2 3 2 2 4" xfId="35728"/>
    <cellStyle name="Comma 4 2 2 3 2 3" xfId="23389"/>
    <cellStyle name="Comma 4 2 2 3 2 4" xfId="35730"/>
    <cellStyle name="Comma 4 2 2 3 2 5" xfId="35732"/>
    <cellStyle name="Comma 4 2 2 3 3" xfId="23409"/>
    <cellStyle name="Comma 4 2 2 3 4" xfId="23418"/>
    <cellStyle name="Comma 4 2 2 3 5" xfId="23435"/>
    <cellStyle name="Comma 4 2 2 4" xfId="35733"/>
    <cellStyle name="Comma 4 2 2 4 2" xfId="35734"/>
    <cellStyle name="Comma 4 2 2 5" xfId="10049"/>
    <cellStyle name="Comma 4 2 2 6" xfId="35735"/>
    <cellStyle name="Comma 4 2 2 7" xfId="35736"/>
    <cellStyle name="Comma 4 2 2 8" xfId="35720"/>
    <cellStyle name="Comma 4 2 2_BSD2" xfId="35737"/>
    <cellStyle name="Comma 4 2 3" xfId="23666"/>
    <cellStyle name="Comma 4 2 3 2" xfId="26980"/>
    <cellStyle name="Comma 4 2 3 2 2" xfId="26983"/>
    <cellStyle name="Comma 4 2 3 3" xfId="26991"/>
    <cellStyle name="Comma 4 2 3 4" xfId="27000"/>
    <cellStyle name="Comma 4 2 4" xfId="19385"/>
    <cellStyle name="Comma 4 2 4 2" xfId="19387"/>
    <cellStyle name="Comma 4 2 4 2 2" xfId="35738"/>
    <cellStyle name="Comma 4 2 4 3" xfId="35739"/>
    <cellStyle name="Comma 4 2 4 4" xfId="35742"/>
    <cellStyle name="Comma 4 2 4 5" xfId="25585"/>
    <cellStyle name="Comma 4 2 5" xfId="4321"/>
    <cellStyle name="Comma 4 2 5 2" xfId="11237"/>
    <cellStyle name="Comma 4 2 5 2 2" xfId="35743"/>
    <cellStyle name="Comma 4 2 5 3" xfId="5086"/>
    <cellStyle name="Comma 4 2 5 4" xfId="9231"/>
    <cellStyle name="Comma 4 2 5 5" xfId="35744"/>
    <cellStyle name="Comma 4 2 5 6" xfId="35747"/>
    <cellStyle name="Comma 4 2 6" xfId="11240"/>
    <cellStyle name="Comma 4 2 6 2" xfId="5883"/>
    <cellStyle name="Comma 4 2 6 3" xfId="35748"/>
    <cellStyle name="Comma 4 2 6 4" xfId="35752"/>
    <cellStyle name="Comma 4 2 7" xfId="11243"/>
    <cellStyle name="Comma 4 2 7 2" xfId="35753"/>
    <cellStyle name="Comma 4 2 7 3" xfId="29747"/>
    <cellStyle name="Comma 4 2 7 4" xfId="29752"/>
    <cellStyle name="Comma 4 2 8" xfId="22332"/>
    <cellStyle name="Comma 4 2 8 2" xfId="35754"/>
    <cellStyle name="Comma 4 2 8 3" xfId="29764"/>
    <cellStyle name="Comma 4 2 8 4" xfId="13852"/>
    <cellStyle name="Comma 4 2 9" xfId="35755"/>
    <cellStyle name="Comma 4 2 9 2" xfId="35756"/>
    <cellStyle name="Comma 4 2_Annexure" xfId="35759"/>
    <cellStyle name="Comma 4 20" xfId="35715"/>
    <cellStyle name="Comma 4 21" xfId="26128"/>
    <cellStyle name="Comma 4 22" xfId="26139"/>
    <cellStyle name="Comma 4 23" xfId="35157"/>
    <cellStyle name="Comma 4 23 2" xfId="27441"/>
    <cellStyle name="Comma 4 23 3" xfId="4951"/>
    <cellStyle name="Comma 4 23 4" xfId="7714"/>
    <cellStyle name="Comma 4 24" xfId="35160"/>
    <cellStyle name="Comma 4 25" xfId="35162"/>
    <cellStyle name="Comma 4 25 2" xfId="27526"/>
    <cellStyle name="Comma 4 25 3" xfId="27534"/>
    <cellStyle name="Comma 4 25 4" xfId="27537"/>
    <cellStyle name="Comma 4 26" xfId="35165"/>
    <cellStyle name="Comma 4 26 2" xfId="27565"/>
    <cellStyle name="Comma 4 26 3" xfId="27568"/>
    <cellStyle name="Comma 4 26 4" xfId="35168"/>
    <cellStyle name="Comma 4 27" xfId="35171"/>
    <cellStyle name="Comma 4 27 2" xfId="35174"/>
    <cellStyle name="Comma 4 27 3" xfId="35176"/>
    <cellStyle name="Comma 4 28" xfId="25018"/>
    <cellStyle name="Comma 4 29" xfId="27125"/>
    <cellStyle name="Comma 4 3" xfId="2011"/>
    <cellStyle name="Comma 4 3 2" xfId="1714"/>
    <cellStyle name="Comma 4 3 2 2" xfId="673"/>
    <cellStyle name="Comma 4 3 2 2 2" xfId="35763"/>
    <cellStyle name="Comma 4 3 2 3" xfId="35764"/>
    <cellStyle name="Comma 4 3 2 4" xfId="35762"/>
    <cellStyle name="Comma 4 3 3" xfId="1717"/>
    <cellStyle name="Comma 4 3 3 2" xfId="35767"/>
    <cellStyle name="Comma 4 3 3 3" xfId="35768"/>
    <cellStyle name="Comma 4 3 3 4" xfId="35766"/>
    <cellStyle name="Comma 4 3 4" xfId="19418"/>
    <cellStyle name="Comma 4 3 4 2" xfId="30763"/>
    <cellStyle name="Comma 4 3 4 3" xfId="30765"/>
    <cellStyle name="Comma 4 3 4 4" xfId="35771"/>
    <cellStyle name="Comma 4 3 5" xfId="11294"/>
    <cellStyle name="Comma 4 3 5 2" xfId="11301"/>
    <cellStyle name="Comma 4 3 6" xfId="11305"/>
    <cellStyle name="Comma 4 3 7" xfId="35761"/>
    <cellStyle name="Comma 4 30" xfId="35163"/>
    <cellStyle name="Comma 4 31" xfId="35166"/>
    <cellStyle name="Comma 4 32" xfId="35172"/>
    <cellStyle name="Comma 4 33" xfId="25019"/>
    <cellStyle name="Comma 4 34" xfId="27126"/>
    <cellStyle name="Comma 4 35" xfId="27128"/>
    <cellStyle name="Comma 4 36" xfId="10386"/>
    <cellStyle name="Comma 4 37" xfId="10403"/>
    <cellStyle name="Comma 4 38" xfId="10409"/>
    <cellStyle name="Comma 4 39" xfId="3986"/>
    <cellStyle name="Comma 4 4" xfId="2012"/>
    <cellStyle name="Comma 4 4 2" xfId="2014"/>
    <cellStyle name="Comma 4 4 2 2" xfId="32180"/>
    <cellStyle name="Comma 4 4 2 3" xfId="35774"/>
    <cellStyle name="Comma 4 4 3" xfId="35776"/>
    <cellStyle name="Comma 4 4 3 2" xfId="35777"/>
    <cellStyle name="Comma 4 4 4" xfId="19428"/>
    <cellStyle name="Comma 4 4 4 2" xfId="35778"/>
    <cellStyle name="Comma 4 4 5" xfId="10239"/>
    <cellStyle name="Comma 4 4 6" xfId="35773"/>
    <cellStyle name="Comma 4 40" xfId="27129"/>
    <cellStyle name="Comma 4 41" xfId="35687"/>
    <cellStyle name="Comma 4 5" xfId="2015"/>
    <cellStyle name="Comma 4 5 2" xfId="35779"/>
    <cellStyle name="Comma 4 5 2 2" xfId="35780"/>
    <cellStyle name="Comma 4 5 2 3" xfId="35781"/>
    <cellStyle name="Comma 4 5 3" xfId="35783"/>
    <cellStyle name="Comma 4 5 3 2" xfId="35784"/>
    <cellStyle name="Comma 4 5 3 3" xfId="35785"/>
    <cellStyle name="Comma 4 5 4" xfId="19438"/>
    <cellStyle name="Comma 4 5 5" xfId="26699"/>
    <cellStyle name="Comma 4 6" xfId="2016"/>
    <cellStyle name="Comma 4 6 2" xfId="2017"/>
    <cellStyle name="Comma 4 6 2 2" xfId="35787"/>
    <cellStyle name="Comma 4 6 2 3" xfId="35788"/>
    <cellStyle name="Comma 4 6 2 4" xfId="35786"/>
    <cellStyle name="Comma 4 6 3" xfId="35789"/>
    <cellStyle name="Comma 4 6 4" xfId="19445"/>
    <cellStyle name="Comma 4 6 4 2" xfId="35790"/>
    <cellStyle name="Comma 4 6 4 3" xfId="35791"/>
    <cellStyle name="Comma 4 6 4 4" xfId="35794"/>
    <cellStyle name="Comma 4 6 5" xfId="11341"/>
    <cellStyle name="Comma 4 6 5 2" xfId="7517"/>
    <cellStyle name="Comma 4 6 6" xfId="11345"/>
    <cellStyle name="Comma 4 6 7" xfId="10435"/>
    <cellStyle name="Comma 4 6 8" xfId="10122"/>
    <cellStyle name="Comma 4 6 9" xfId="26701"/>
    <cellStyle name="Comma 4 7" xfId="2018"/>
    <cellStyle name="Comma 4 7 2" xfId="35797"/>
    <cellStyle name="Comma 4 7 3" xfId="24460"/>
    <cellStyle name="Comma 4 7 4" xfId="19456"/>
    <cellStyle name="Comma 4 7 5" xfId="11348"/>
    <cellStyle name="Comma 4 7 6" xfId="11357"/>
    <cellStyle name="Comma 4 7 7" xfId="35795"/>
    <cellStyle name="Comma 4 8" xfId="2019"/>
    <cellStyle name="Comma 4 8 2" xfId="35798"/>
    <cellStyle name="Comma 4 8 3" xfId="35799"/>
    <cellStyle name="Comma 4 8 4" xfId="19494"/>
    <cellStyle name="Comma 4 8 5" xfId="11380"/>
    <cellStyle name="Comma 4 8 6" xfId="5259"/>
    <cellStyle name="Comma 4 8 7" xfId="28238"/>
    <cellStyle name="Comma 4 9" xfId="28240"/>
    <cellStyle name="Comma 4 9 2" xfId="35800"/>
    <cellStyle name="Comma 4 9 3" xfId="35801"/>
    <cellStyle name="Comma 4 9 4" xfId="19501"/>
    <cellStyle name="Comma 4 9 5" xfId="11405"/>
    <cellStyle name="Comma 4_Afriyie Request (2)" xfId="35804"/>
    <cellStyle name="Comma 40" xfId="35624"/>
    <cellStyle name="Comma 40 2" xfId="35626"/>
    <cellStyle name="Comma 40 2 2" xfId="21774"/>
    <cellStyle name="Comma 40 3" xfId="35628"/>
    <cellStyle name="Comma 40 4" xfId="25179"/>
    <cellStyle name="Comma 40 5" xfId="28316"/>
    <cellStyle name="Comma 41" xfId="35632"/>
    <cellStyle name="Comma 41 2" xfId="35634"/>
    <cellStyle name="Comma 41 3" xfId="35639"/>
    <cellStyle name="Comma 41 4" xfId="25197"/>
    <cellStyle name="Comma 41 5" xfId="35645"/>
    <cellStyle name="Comma 42" xfId="35648"/>
    <cellStyle name="Comma 42 2" xfId="35650"/>
    <cellStyle name="Comma 42 3" xfId="35652"/>
    <cellStyle name="Comma 42 4" xfId="35658"/>
    <cellStyle name="Comma 42 5" xfId="35660"/>
    <cellStyle name="Comma 43" xfId="35662"/>
    <cellStyle name="Comma 43 2" xfId="35664"/>
    <cellStyle name="Comma 43 3" xfId="35668"/>
    <cellStyle name="Comma 43 4" xfId="35672"/>
    <cellStyle name="Comma 43 5" xfId="35674"/>
    <cellStyle name="Comma 44" xfId="14096"/>
    <cellStyle name="Comma 44 2" xfId="35679"/>
    <cellStyle name="Comma 44 3" xfId="35682"/>
    <cellStyle name="Comma 44 4" xfId="35684"/>
    <cellStyle name="Comma 44 5" xfId="35686"/>
    <cellStyle name="Comma 45" xfId="14098"/>
    <cellStyle name="Comma 45 2" xfId="35805"/>
    <cellStyle name="Comma 45 3" xfId="35807"/>
    <cellStyle name="Comma 45 4" xfId="35809"/>
    <cellStyle name="Comma 46" xfId="9957"/>
    <cellStyle name="Comma 46 2" xfId="35811"/>
    <cellStyle name="Comma 46 3" xfId="35813"/>
    <cellStyle name="Comma 46 4" xfId="35816"/>
    <cellStyle name="Comma 47" xfId="7465"/>
    <cellStyle name="Comma 47 2" xfId="35818"/>
    <cellStyle name="Comma 47 3" xfId="35820"/>
    <cellStyle name="Comma 47 4" xfId="35823"/>
    <cellStyle name="Comma 48" xfId="7468"/>
    <cellStyle name="Comma 48 2" xfId="26520"/>
    <cellStyle name="Comma 48 3" xfId="4095"/>
    <cellStyle name="Comma 48 4" xfId="35826"/>
    <cellStyle name="Comma 49" xfId="35830"/>
    <cellStyle name="Comma 49 2" xfId="35832"/>
    <cellStyle name="Comma 49 3" xfId="4818"/>
    <cellStyle name="Comma 49 4" xfId="4821"/>
    <cellStyle name="Comma 5" xfId="2020"/>
    <cellStyle name="Comma 5 10" xfId="35834"/>
    <cellStyle name="Comma 5 10 2" xfId="35835"/>
    <cellStyle name="Comma 5 10 3" xfId="35837"/>
    <cellStyle name="Comma 5 10 4" xfId="35838"/>
    <cellStyle name="Comma 5 10 5" xfId="35839"/>
    <cellStyle name="Comma 5 11" xfId="35840"/>
    <cellStyle name="Comma 5 11 2" xfId="35841"/>
    <cellStyle name="Comma 5 11 3" xfId="35843"/>
    <cellStyle name="Comma 5 11 4" xfId="35844"/>
    <cellStyle name="Comma 5 11 5" xfId="35845"/>
    <cellStyle name="Comma 5 12" xfId="35846"/>
    <cellStyle name="Comma 5 12 2" xfId="35847"/>
    <cellStyle name="Comma 5 12 3" xfId="35848"/>
    <cellStyle name="Comma 5 12 4" xfId="35849"/>
    <cellStyle name="Comma 5 12 5" xfId="35850"/>
    <cellStyle name="Comma 5 13" xfId="35851"/>
    <cellStyle name="Comma 5 13 2" xfId="30052"/>
    <cellStyle name="Comma 5 13 3" xfId="30055"/>
    <cellStyle name="Comma 5 13 4" xfId="30057"/>
    <cellStyle name="Comma 5 13 5" xfId="35852"/>
    <cellStyle name="Comma 5 14" xfId="35853"/>
    <cellStyle name="Comma 5 14 2" xfId="14635"/>
    <cellStyle name="Comma 5 14 3" xfId="6123"/>
    <cellStyle name="Comma 5 15" xfId="35854"/>
    <cellStyle name="Comma 5 15 2" xfId="35856"/>
    <cellStyle name="Comma 5 15 3" xfId="35858"/>
    <cellStyle name="Comma 5 16" xfId="26190"/>
    <cellStyle name="Comma 5 16 2" xfId="35860"/>
    <cellStyle name="Comma 5 16 3" xfId="35862"/>
    <cellStyle name="Comma 5 17" xfId="35190"/>
    <cellStyle name="Comma 5 17 2" xfId="35863"/>
    <cellStyle name="Comma 5 17 3" xfId="35865"/>
    <cellStyle name="Comma 5 18" xfId="35193"/>
    <cellStyle name="Comma 5 18 2" xfId="35866"/>
    <cellStyle name="Comma 5 18 3" xfId="7890"/>
    <cellStyle name="Comma 5 19" xfId="35867"/>
    <cellStyle name="Comma 5 19 2" xfId="35869"/>
    <cellStyle name="Comma 5 19 3" xfId="35871"/>
    <cellStyle name="Comma 5 2" xfId="2021"/>
    <cellStyle name="Comma 5 2 2" xfId="52"/>
    <cellStyle name="Comma 5 2 2 2" xfId="1360"/>
    <cellStyle name="Comma 5 2 2 2 2" xfId="35877"/>
    <cellStyle name="Comma 5 2 2 2 3" xfId="35878"/>
    <cellStyle name="Comma 5 2 2 2 4" xfId="4164"/>
    <cellStyle name="Comma 5 2 2 2 5" xfId="35876"/>
    <cellStyle name="Comma 5 2 2 3" xfId="1380"/>
    <cellStyle name="Comma 5 2 2 3 2" xfId="35885"/>
    <cellStyle name="Comma 5 2 2 3 3" xfId="35888"/>
    <cellStyle name="Comma 5 2 2 3 4" xfId="35882"/>
    <cellStyle name="Comma 5 2 2 4" xfId="35891"/>
    <cellStyle name="Comma 5 2 2 4 2" xfId="35894"/>
    <cellStyle name="Comma 5 2 2 4 3" xfId="35895"/>
    <cellStyle name="Comma 5 2 2 5" xfId="35898"/>
    <cellStyle name="Comma 5 2 2 5 2" xfId="35901"/>
    <cellStyle name="Comma 5 2 2 5 3" xfId="35902"/>
    <cellStyle name="Comma 5 2 2 6" xfId="34972"/>
    <cellStyle name="Comma 5 2 2 6 2" xfId="35903"/>
    <cellStyle name="Comma 5 2 2 6 3" xfId="35904"/>
    <cellStyle name="Comma 5 2 2 7" xfId="35905"/>
    <cellStyle name="Comma 5 2 2 8" xfId="35906"/>
    <cellStyle name="Comma 5 2 2 9" xfId="35875"/>
    <cellStyle name="Comma 5 2 3" xfId="45"/>
    <cellStyle name="Comma 5 2 3 2" xfId="35909"/>
    <cellStyle name="Comma 5 2 3 3" xfId="26544"/>
    <cellStyle name="Comma 5 2 3 4" xfId="35908"/>
    <cellStyle name="Comma 5 2 4" xfId="105"/>
    <cellStyle name="Comma 5 2 4 2" xfId="35911"/>
    <cellStyle name="Comma 5 2 5" xfId="3255"/>
    <cellStyle name="Comma 5 20" xfId="35855"/>
    <cellStyle name="Comma 5 20 2" xfId="35857"/>
    <cellStyle name="Comma 5 20 3" xfId="35859"/>
    <cellStyle name="Comma 5 21" xfId="26191"/>
    <cellStyle name="Comma 5 21 2" xfId="35861"/>
    <cellStyle name="Comma 5 22" xfId="35191"/>
    <cellStyle name="Comma 5 22 2" xfId="35864"/>
    <cellStyle name="Comma 5 23" xfId="35194"/>
    <cellStyle name="Comma 5 24" xfId="35868"/>
    <cellStyle name="Comma 5 24 2" xfId="35870"/>
    <cellStyle name="Comma 5 24 3" xfId="35872"/>
    <cellStyle name="Comma 5 24 4" xfId="3655"/>
    <cellStyle name="Comma 5 3" xfId="2022"/>
    <cellStyle name="Comma 5 3 2" xfId="2024"/>
    <cellStyle name="Comma 5 3 2 2" xfId="25753"/>
    <cellStyle name="Comma 5 3 2 3" xfId="35914"/>
    <cellStyle name="Comma 5 3 3" xfId="2026"/>
    <cellStyle name="Comma 5 3 3 2" xfId="35916"/>
    <cellStyle name="Comma 5 3 4" xfId="30783"/>
    <cellStyle name="Comma 5 3 5" xfId="11780"/>
    <cellStyle name="Comma 5 3 6" xfId="35913"/>
    <cellStyle name="Comma 5 4" xfId="2027"/>
    <cellStyle name="Comma 5 4 2" xfId="2028"/>
    <cellStyle name="Comma 5 4 2 2" xfId="27312"/>
    <cellStyle name="Comma 5 4 3" xfId="27315"/>
    <cellStyle name="Comma 5 4 4" xfId="27318"/>
    <cellStyle name="Comma 5 4 5" xfId="4543"/>
    <cellStyle name="Comma 5 5" xfId="2030"/>
    <cellStyle name="Comma 5 5 2" xfId="35918"/>
    <cellStyle name="Comma 5 5 3" xfId="35919"/>
    <cellStyle name="Comma 5 5 4" xfId="30787"/>
    <cellStyle name="Comma 5 5 5" xfId="5777"/>
    <cellStyle name="Comma 5 6" xfId="35920"/>
    <cellStyle name="Comma 5 6 2" xfId="35921"/>
    <cellStyle name="Comma 5 6 3" xfId="35922"/>
    <cellStyle name="Comma 5 6 4" xfId="30790"/>
    <cellStyle name="Comma 5 6 5" xfId="11787"/>
    <cellStyle name="Comma 5 7" xfId="35923"/>
    <cellStyle name="Comma 5 7 2" xfId="35924"/>
    <cellStyle name="Comma 5 7 3" xfId="24465"/>
    <cellStyle name="Comma 5 7 4" xfId="35925"/>
    <cellStyle name="Comma 5 7 5" xfId="11795"/>
    <cellStyle name="Comma 5 8" xfId="16234"/>
    <cellStyle name="Comma 5 8 2" xfId="16239"/>
    <cellStyle name="Comma 5 8 3" xfId="35926"/>
    <cellStyle name="Comma 5 8 4" xfId="35927"/>
    <cellStyle name="Comma 5 8 5" xfId="35928"/>
    <cellStyle name="Comma 5 9" xfId="16241"/>
    <cellStyle name="Comma 5 9 2" xfId="16248"/>
    <cellStyle name="Comma 5 9 3" xfId="35929"/>
    <cellStyle name="Comma 5 9 4" xfId="35930"/>
    <cellStyle name="Comma 5 9 5" xfId="34150"/>
    <cellStyle name="Comma 5_Annexure" xfId="35931"/>
    <cellStyle name="Comma 50" xfId="14099"/>
    <cellStyle name="Comma 50 2" xfId="35806"/>
    <cellStyle name="Comma 50 3" xfId="35808"/>
    <cellStyle name="Comma 50 4" xfId="35810"/>
    <cellStyle name="Comma 51" xfId="9958"/>
    <cellStyle name="Comma 51 2" xfId="35812"/>
    <cellStyle name="Comma 51 3" xfId="35814"/>
    <cellStyle name="Comma 51 4" xfId="35817"/>
    <cellStyle name="Comma 52" xfId="7466"/>
    <cellStyle name="Comma 52 2" xfId="35819"/>
    <cellStyle name="Comma 52 3" xfId="35821"/>
    <cellStyle name="Comma 52 4" xfId="35824"/>
    <cellStyle name="Comma 53" xfId="7469"/>
    <cellStyle name="Comma 53 2" xfId="26521"/>
    <cellStyle name="Comma 53 3" xfId="4096"/>
    <cellStyle name="Comma 53 4" xfId="35827"/>
    <cellStyle name="Comma 54" xfId="35831"/>
    <cellStyle name="Comma 54 2" xfId="35833"/>
    <cellStyle name="Comma 54 3" xfId="4819"/>
    <cellStyle name="Comma 54 4" xfId="4822"/>
    <cellStyle name="Comma 55" xfId="35932"/>
    <cellStyle name="Comma 55 2" xfId="35935"/>
    <cellStyle name="Comma 55 3" xfId="35938"/>
    <cellStyle name="Comma 55 4" xfId="35940"/>
    <cellStyle name="Comma 56" xfId="35942"/>
    <cellStyle name="Comma 56 2" xfId="35944"/>
    <cellStyle name="Comma 56 3" xfId="35946"/>
    <cellStyle name="Comma 56 4" xfId="21095"/>
    <cellStyle name="Comma 57" xfId="26388"/>
    <cellStyle name="Comma 57 2" xfId="35948"/>
    <cellStyle name="Comma 57 3" xfId="35950"/>
    <cellStyle name="Comma 57 4" xfId="21099"/>
    <cellStyle name="Comma 58" xfId="35952"/>
    <cellStyle name="Comma 58 2" xfId="10930"/>
    <cellStyle name="Comma 58 3" xfId="10933"/>
    <cellStyle name="Comma 58 4" xfId="6749"/>
    <cellStyle name="Comma 59" xfId="35954"/>
    <cellStyle name="Comma 59 2" xfId="35956"/>
    <cellStyle name="Comma 59 3" xfId="35958"/>
    <cellStyle name="Comma 59 4" xfId="35960"/>
    <cellStyle name="Comma 6" xfId="2031"/>
    <cellStyle name="Comma 6 10" xfId="34475"/>
    <cellStyle name="Comma 6 10 2" xfId="34068"/>
    <cellStyle name="Comma 6 10 3" xfId="34077"/>
    <cellStyle name="Comma 6 10 4" xfId="31821"/>
    <cellStyle name="Comma 6 10 5" xfId="34084"/>
    <cellStyle name="Comma 6 11" xfId="35964"/>
    <cellStyle name="Comma 6 11 2" xfId="34111"/>
    <cellStyle name="Comma 6 11 2 2" xfId="34114"/>
    <cellStyle name="Comma 6 11 3" xfId="34119"/>
    <cellStyle name="Comma 6 11 4" xfId="31826"/>
    <cellStyle name="Comma 6 11 5" xfId="34125"/>
    <cellStyle name="Comma 6 12" xfId="10500"/>
    <cellStyle name="Comma 6 12 2" xfId="34138"/>
    <cellStyle name="Comma 6 12 3" xfId="34141"/>
    <cellStyle name="Comma 6 12 4" xfId="31831"/>
    <cellStyle name="Comma 6 12 5" xfId="35966"/>
    <cellStyle name="Comma 6 13" xfId="8283"/>
    <cellStyle name="Comma 6 13 2" xfId="30165"/>
    <cellStyle name="Comma 6 13 3" xfId="30172"/>
    <cellStyle name="Comma 6 13 4" xfId="30175"/>
    <cellStyle name="Comma 6 13 5" xfId="35968"/>
    <cellStyle name="Comma 6 14" xfId="8295"/>
    <cellStyle name="Comma 6 14 2" xfId="14896"/>
    <cellStyle name="Comma 6 14 3" xfId="35969"/>
    <cellStyle name="Comma 6 14 4" xfId="35970"/>
    <cellStyle name="Comma 6 15" xfId="35971"/>
    <cellStyle name="Comma 6 15 2" xfId="35973"/>
    <cellStyle name="Comma 6 15 3" xfId="35975"/>
    <cellStyle name="Comma 6 15 4" xfId="31876"/>
    <cellStyle name="Comma 6 16" xfId="26229"/>
    <cellStyle name="Comma 6 16 2" xfId="33749"/>
    <cellStyle name="Comma 6 17" xfId="35976"/>
    <cellStyle name="Comma 6 17 2" xfId="33798"/>
    <cellStyle name="Comma 6 18" xfId="10273"/>
    <cellStyle name="Comma 6 18 2" xfId="10275"/>
    <cellStyle name="Comma 6 19" xfId="10280"/>
    <cellStyle name="Comma 6 19 2" xfId="33877"/>
    <cellStyle name="Comma 6 2" xfId="2032"/>
    <cellStyle name="Comma 6 2 10" xfId="30016"/>
    <cellStyle name="Comma 6 2 11" xfId="17841"/>
    <cellStyle name="Comma 6 2 12" xfId="17850"/>
    <cellStyle name="Comma 6 2 13" xfId="35979"/>
    <cellStyle name="Comma 6 2 2" xfId="864"/>
    <cellStyle name="Comma 6 2 2 2" xfId="1972"/>
    <cellStyle name="Comma 6 2 2 2 2" xfId="10186"/>
    <cellStyle name="Comma 6 2 2 2 3" xfId="35983"/>
    <cellStyle name="Comma 6 2 2 3" xfId="35984"/>
    <cellStyle name="Comma 6 2 2 3 2" xfId="35985"/>
    <cellStyle name="Comma 6 2 2 4" xfId="35986"/>
    <cellStyle name="Comma 6 2 2 5" xfId="35987"/>
    <cellStyle name="Comma 6 2 2 6" xfId="35988"/>
    <cellStyle name="Comma 6 2 2 7" xfId="35982"/>
    <cellStyle name="Comma 6 2 3" xfId="871"/>
    <cellStyle name="Comma 6 2 3 2" xfId="35991"/>
    <cellStyle name="Comma 6 2 3 3" xfId="35992"/>
    <cellStyle name="Comma 6 2 3 4" xfId="35993"/>
    <cellStyle name="Comma 6 2 3 5" xfId="35994"/>
    <cellStyle name="Comma 6 2 3 6" xfId="35990"/>
    <cellStyle name="Comma 6 2 4" xfId="35996"/>
    <cellStyle name="Comma 6 2 4 2" xfId="35997"/>
    <cellStyle name="Comma 6 2 4 3" xfId="35998"/>
    <cellStyle name="Comma 6 2 4 4" xfId="35999"/>
    <cellStyle name="Comma 6 2 4 5" xfId="36000"/>
    <cellStyle name="Comma 6 2 5" xfId="36003"/>
    <cellStyle name="Comma 6 2 5 2" xfId="8951"/>
    <cellStyle name="Comma 6 2 5 3" xfId="8960"/>
    <cellStyle name="Comma 6 2 5 4" xfId="8988"/>
    <cellStyle name="Comma 6 2 5 5" xfId="8993"/>
    <cellStyle name="Comma 6 2 6" xfId="36004"/>
    <cellStyle name="Comma 6 2 6 2" xfId="9433"/>
    <cellStyle name="Comma 6 2 6 3" xfId="5299"/>
    <cellStyle name="Comma 6 2 6 4" xfId="9455"/>
    <cellStyle name="Comma 6 2 6 5" xfId="9465"/>
    <cellStyle name="Comma 6 2 7" xfId="36005"/>
    <cellStyle name="Comma 6 2 7 2" xfId="36006"/>
    <cellStyle name="Comma 6 2 7 2 2" xfId="36007"/>
    <cellStyle name="Comma 6 2 7 3" xfId="36008"/>
    <cellStyle name="Comma 6 2 7 4" xfId="36009"/>
    <cellStyle name="Comma 6 2 7 5" xfId="36010"/>
    <cellStyle name="Comma 6 2 8" xfId="36011"/>
    <cellStyle name="Comma 6 2 8 2" xfId="36012"/>
    <cellStyle name="Comma 6 2 8 3" xfId="36013"/>
    <cellStyle name="Comma 6 2 8 4" xfId="36014"/>
    <cellStyle name="Comma 6 2 8 5" xfId="3888"/>
    <cellStyle name="Comma 6 2 9" xfId="23569"/>
    <cellStyle name="Comma 6 2 9 2" xfId="36015"/>
    <cellStyle name="Comma 6 2_Annexure" xfId="36016"/>
    <cellStyle name="Comma 6 20" xfId="35972"/>
    <cellStyle name="Comma 6 20 2" xfId="35974"/>
    <cellStyle name="Comma 6 21" xfId="26230"/>
    <cellStyle name="Comma 6 21 2" xfId="33750"/>
    <cellStyle name="Comma 6 22" xfId="35977"/>
    <cellStyle name="Comma 6 23" xfId="10274"/>
    <cellStyle name="Comma 6 24" xfId="10281"/>
    <cellStyle name="Comma 6 25" xfId="3740"/>
    <cellStyle name="Comma 6 26" xfId="36017"/>
    <cellStyle name="Comma 6 27" xfId="4727"/>
    <cellStyle name="Comma 6 28" xfId="19842"/>
    <cellStyle name="Comma 6 29" xfId="35962"/>
    <cellStyle name="Comma 6 3" xfId="2033"/>
    <cellStyle name="Comma 6 3 2" xfId="1021"/>
    <cellStyle name="Comma 6 3 2 2" xfId="36022"/>
    <cellStyle name="Comma 6 3 2 3" xfId="36023"/>
    <cellStyle name="Comma 6 3 2 4" xfId="36021"/>
    <cellStyle name="Comma 6 3 3" xfId="1028"/>
    <cellStyle name="Comma 6 3 3 2" xfId="36026"/>
    <cellStyle name="Comma 6 3 3 3" xfId="36025"/>
    <cellStyle name="Comma 6 3 4" xfId="1035"/>
    <cellStyle name="Comma 6 3 4 2" xfId="36031"/>
    <cellStyle name="Comma 6 3 4 3" xfId="36030"/>
    <cellStyle name="Comma 6 3 5" xfId="36035"/>
    <cellStyle name="Comma 6 3 5 2" xfId="36038"/>
    <cellStyle name="Comma 6 3 6" xfId="36040"/>
    <cellStyle name="Comma 6 3 7" xfId="36043"/>
    <cellStyle name="Comma 6 3 8" xfId="36019"/>
    <cellStyle name="Comma 6 4" xfId="2034"/>
    <cellStyle name="Comma 6 4 2" xfId="36051"/>
    <cellStyle name="Comma 6 4 2 2" xfId="36054"/>
    <cellStyle name="Comma 6 4 3" xfId="30283"/>
    <cellStyle name="Comma 6 4 3 2" xfId="36057"/>
    <cellStyle name="Comma 6 4 4" xfId="30288"/>
    <cellStyle name="Comma 6 4 4 2" xfId="36060"/>
    <cellStyle name="Comma 6 4 5" xfId="36064"/>
    <cellStyle name="Comma 6 4 5 2" xfId="36068"/>
    <cellStyle name="Comma 6 4 6" xfId="36071"/>
    <cellStyle name="Comma 6 4 7" xfId="36048"/>
    <cellStyle name="Comma 6 5" xfId="2035"/>
    <cellStyle name="Comma 6 5 2" xfId="36074"/>
    <cellStyle name="Comma 6 5 2 2" xfId="36075"/>
    <cellStyle name="Comma 6 5 3" xfId="30293"/>
    <cellStyle name="Comma 6 5 3 2" xfId="36076"/>
    <cellStyle name="Comma 6 5 4" xfId="4707"/>
    <cellStyle name="Comma 6 5 5" xfId="2701"/>
    <cellStyle name="Comma 6 5 6" xfId="36077"/>
    <cellStyle name="Comma 6 5 7" xfId="36073"/>
    <cellStyle name="Comma 6 6" xfId="2036"/>
    <cellStyle name="Comma 6 6 2" xfId="36079"/>
    <cellStyle name="Comma 6 6 2 2" xfId="36080"/>
    <cellStyle name="Comma 6 6 3" xfId="30297"/>
    <cellStyle name="Comma 6 6 3 2" xfId="36081"/>
    <cellStyle name="Comma 6 6 4" xfId="30299"/>
    <cellStyle name="Comma 6 6 5" xfId="36082"/>
    <cellStyle name="Comma 6 6 6" xfId="36078"/>
    <cellStyle name="Comma 6 7" xfId="36083"/>
    <cellStyle name="Comma 6 7 2" xfId="36084"/>
    <cellStyle name="Comma 6 7 3" xfId="24470"/>
    <cellStyle name="Comma 6 7 4" xfId="30301"/>
    <cellStyle name="Comma 6 7 5" xfId="36085"/>
    <cellStyle name="Comma 6 8" xfId="13492"/>
    <cellStyle name="Comma 6 8 2" xfId="36086"/>
    <cellStyle name="Comma 6 8 3" xfId="36087"/>
    <cellStyle name="Comma 6 8 4" xfId="36088"/>
    <cellStyle name="Comma 6 8 5" xfId="36089"/>
    <cellStyle name="Comma 6 9" xfId="28242"/>
    <cellStyle name="Comma 6 9 2" xfId="36090"/>
    <cellStyle name="Comma 6 9 3" xfId="36091"/>
    <cellStyle name="Comma 6 9 4" xfId="36092"/>
    <cellStyle name="Comma 6 9 5" xfId="36093"/>
    <cellStyle name="Comma 6_Annexure" xfId="36094"/>
    <cellStyle name="Comma 60" xfId="35933"/>
    <cellStyle name="Comma 60 2" xfId="35936"/>
    <cellStyle name="Comma 60 3" xfId="35939"/>
    <cellStyle name="Comma 60 4" xfId="35941"/>
    <cellStyle name="Comma 61" xfId="35943"/>
    <cellStyle name="Comma 61 2" xfId="35945"/>
    <cellStyle name="Comma 61 3" xfId="35947"/>
    <cellStyle name="Comma 61 4" xfId="21096"/>
    <cellStyle name="Comma 62" xfId="26389"/>
    <cellStyle name="Comma 62 2" xfId="35949"/>
    <cellStyle name="Comma 62 3" xfId="35951"/>
    <cellStyle name="Comma 62 4" xfId="21100"/>
    <cellStyle name="Comma 63" xfId="35953"/>
    <cellStyle name="Comma 63 2" xfId="10931"/>
    <cellStyle name="Comma 63 3" xfId="10934"/>
    <cellStyle name="Comma 63 4" xfId="6750"/>
    <cellStyle name="Comma 64" xfId="35955"/>
    <cellStyle name="Comma 64 2" xfId="35957"/>
    <cellStyle name="Comma 64 3" xfId="35959"/>
    <cellStyle name="Comma 64 4" xfId="35961"/>
    <cellStyle name="Comma 65" xfId="36095"/>
    <cellStyle name="Comma 65 2" xfId="36097"/>
    <cellStyle name="Comma 65 3" xfId="36099"/>
    <cellStyle name="Comma 65 4" xfId="36101"/>
    <cellStyle name="Comma 66" xfId="36103"/>
    <cellStyle name="Comma 66 2" xfId="36105"/>
    <cellStyle name="Comma 66 3" xfId="36107"/>
    <cellStyle name="Comma 66 4" xfId="36109"/>
    <cellStyle name="Comma 67" xfId="18031"/>
    <cellStyle name="Comma 67 2" xfId="36110"/>
    <cellStyle name="Comma 67 3" xfId="36112"/>
    <cellStyle name="Comma 67 4" xfId="36113"/>
    <cellStyle name="Comma 68" xfId="14810"/>
    <cellStyle name="Comma 68 2" xfId="36114"/>
    <cellStyle name="Comma 68 3" xfId="36115"/>
    <cellStyle name="Comma 68 4" xfId="36118"/>
    <cellStyle name="Comma 69" xfId="36119"/>
    <cellStyle name="Comma 69 2" xfId="36121"/>
    <cellStyle name="Comma 69 2 2" xfId="36126"/>
    <cellStyle name="Comma 69 2 3" xfId="36130"/>
    <cellStyle name="Comma 69 3" xfId="36131"/>
    <cellStyle name="Comma 69 3 2" xfId="36135"/>
    <cellStyle name="Comma 69 3 3" xfId="36137"/>
    <cellStyle name="Comma 69 4" xfId="36138"/>
    <cellStyle name="Comma 69 5" xfId="36139"/>
    <cellStyle name="Comma 69 6" xfId="4332"/>
    <cellStyle name="Comma 69_aggregate" xfId="8198"/>
    <cellStyle name="Comma 7" xfId="2037"/>
    <cellStyle name="Comma 7 10" xfId="36142"/>
    <cellStyle name="Comma 7 10 2" xfId="34333"/>
    <cellStyle name="Comma 7 10 3" xfId="34336"/>
    <cellStyle name="Comma 7 10 4" xfId="13915"/>
    <cellStyle name="Comma 7 10 5" xfId="34339"/>
    <cellStyle name="Comma 7 11" xfId="36143"/>
    <cellStyle name="Comma 7 11 2" xfId="34358"/>
    <cellStyle name="Comma 7 11 3" xfId="34361"/>
    <cellStyle name="Comma 7 11 4" xfId="12849"/>
    <cellStyle name="Comma 7 11 5" xfId="34365"/>
    <cellStyle name="Comma 7 12" xfId="36144"/>
    <cellStyle name="Comma 7 12 2" xfId="34370"/>
    <cellStyle name="Comma 7 12 3" xfId="34372"/>
    <cellStyle name="Comma 7 12 4" xfId="31939"/>
    <cellStyle name="Comma 7 12 5" xfId="36145"/>
    <cellStyle name="Comma 7 13" xfId="36146"/>
    <cellStyle name="Comma 7 13 2" xfId="36147"/>
    <cellStyle name="Comma 7 13 3" xfId="36148"/>
    <cellStyle name="Comma 7 13 4" xfId="36149"/>
    <cellStyle name="Comma 7 13 5" xfId="36150"/>
    <cellStyle name="Comma 7 14" xfId="26365"/>
    <cellStyle name="Comma 7 14 2" xfId="36151"/>
    <cellStyle name="Comma 7 14 3" xfId="36152"/>
    <cellStyle name="Comma 7 15" xfId="36153"/>
    <cellStyle name="Comma 7 15 2" xfId="36155"/>
    <cellStyle name="Comma 7 15 3" xfId="36156"/>
    <cellStyle name="Comma 7 16" xfId="15006"/>
    <cellStyle name="Comma 7 16 2" xfId="29211"/>
    <cellStyle name="Comma 7 17" xfId="36157"/>
    <cellStyle name="Comma 7 17 2" xfId="29246"/>
    <cellStyle name="Comma 7 18" xfId="10328"/>
    <cellStyle name="Comma 7 18 2" xfId="3233"/>
    <cellStyle name="Comma 7 19" xfId="10333"/>
    <cellStyle name="Comma 7 2" xfId="1942"/>
    <cellStyle name="Comma 7 2 10" xfId="30370"/>
    <cellStyle name="Comma 7 2 11" xfId="30372"/>
    <cellStyle name="Comma 7 2 12" xfId="36160"/>
    <cellStyle name="Comma 7 2 2" xfId="2038"/>
    <cellStyle name="Comma 7 2 2 2" xfId="11736"/>
    <cellStyle name="Comma 7 2 2 3" xfId="11744"/>
    <cellStyle name="Comma 7 2 2 4" xfId="11749"/>
    <cellStyle name="Comma 7 2 2 5" xfId="11755"/>
    <cellStyle name="Comma 7 2 2 6" xfId="36162"/>
    <cellStyle name="Comma 7 2 3" xfId="2039"/>
    <cellStyle name="Comma 7 2 3 2" xfId="11804"/>
    <cellStyle name="Comma 7 2 3 3" xfId="11816"/>
    <cellStyle name="Comma 7 2 3 4" xfId="36164"/>
    <cellStyle name="Comma 7 2 3 5" xfId="36165"/>
    <cellStyle name="Comma 7 2 3 6" xfId="36163"/>
    <cellStyle name="Comma 7 2 4" xfId="2040"/>
    <cellStyle name="Comma 7 2 4 2" xfId="10233"/>
    <cellStyle name="Comma 7 2 4 3" xfId="11862"/>
    <cellStyle name="Comma 7 2 4 4" xfId="36167"/>
    <cellStyle name="Comma 7 2 4 5" xfId="36166"/>
    <cellStyle name="Comma 7 2 5" xfId="2041"/>
    <cellStyle name="Comma 7 2 5 2" xfId="36171"/>
    <cellStyle name="Comma 7 2 5 3" xfId="36175"/>
    <cellStyle name="Comma 7 2 5 4" xfId="36176"/>
    <cellStyle name="Comma 7 2 5 5" xfId="36170"/>
    <cellStyle name="Comma 7 2 6" xfId="36177"/>
    <cellStyle name="Comma 7 2 6 2" xfId="2798"/>
    <cellStyle name="Comma 7 2 6 3" xfId="4700"/>
    <cellStyle name="Comma 7 2 6 4" xfId="36178"/>
    <cellStyle name="Comma 7 2 7" xfId="36179"/>
    <cellStyle name="Comma 7 2 7 2" xfId="34793"/>
    <cellStyle name="Comma 7 2 7 3" xfId="36180"/>
    <cellStyle name="Comma 7 2 7 4" xfId="36181"/>
    <cellStyle name="Comma 7 2 8" xfId="36182"/>
    <cellStyle name="Comma 7 2 8 2" xfId="34801"/>
    <cellStyle name="Comma 7 2 8 3" xfId="36183"/>
    <cellStyle name="Comma 7 2 8 4" xfId="36184"/>
    <cellStyle name="Comma 7 2 9" xfId="25498"/>
    <cellStyle name="Comma 7 2 9 2" xfId="36185"/>
    <cellStyle name="Comma 7 20" xfId="36154"/>
    <cellStyle name="Comma 7 21" xfId="15007"/>
    <cellStyle name="Comma 7 22" xfId="36158"/>
    <cellStyle name="Comma 7 23" xfId="10329"/>
    <cellStyle name="Comma 7 24" xfId="10334"/>
    <cellStyle name="Comma 7 24 2" xfId="29332"/>
    <cellStyle name="Comma 7 24 3" xfId="29335"/>
    <cellStyle name="Comma 7 24 4" xfId="29340"/>
    <cellStyle name="Comma 7 25" xfId="10338"/>
    <cellStyle name="Comma 7 25 2" xfId="29364"/>
    <cellStyle name="Comma 7 25 3" xfId="29369"/>
    <cellStyle name="Comma 7 25 4" xfId="29371"/>
    <cellStyle name="Comma 7 26" xfId="36141"/>
    <cellStyle name="Comma 7 3" xfId="2042"/>
    <cellStyle name="Comma 7 3 2" xfId="36188"/>
    <cellStyle name="Comma 7 3 2 2" xfId="36189"/>
    <cellStyle name="Comma 7 3 3" xfId="36190"/>
    <cellStyle name="Comma 7 3 3 2" xfId="4704"/>
    <cellStyle name="Comma 7 3 4" xfId="36191"/>
    <cellStyle name="Comma 7 3 5" xfId="36194"/>
    <cellStyle name="Comma 7 3 6" xfId="36187"/>
    <cellStyle name="Comma 7 4" xfId="36197"/>
    <cellStyle name="Comma 7 4 2" xfId="36198"/>
    <cellStyle name="Comma 7 4 2 2" xfId="36199"/>
    <cellStyle name="Comma 7 4 3" xfId="36200"/>
    <cellStyle name="Comma 7 4 3 2" xfId="36201"/>
    <cellStyle name="Comma 7 4 4" xfId="17284"/>
    <cellStyle name="Comma 7 4 5" xfId="36202"/>
    <cellStyle name="Comma 7 5" xfId="36204"/>
    <cellStyle name="Comma 7 5 2" xfId="36205"/>
    <cellStyle name="Comma 7 5 3" xfId="36206"/>
    <cellStyle name="Comma 7 5 4" xfId="17286"/>
    <cellStyle name="Comma 7 5 5" xfId="36207"/>
    <cellStyle name="Comma 7 6" xfId="36208"/>
    <cellStyle name="Comma 7 6 2" xfId="36209"/>
    <cellStyle name="Comma 7 6 3" xfId="36210"/>
    <cellStyle name="Comma 7 6 4" xfId="36211"/>
    <cellStyle name="Comma 7 6 5" xfId="36212"/>
    <cellStyle name="Comma 7 7" xfId="36213"/>
    <cellStyle name="Comma 7 7 2" xfId="36214"/>
    <cellStyle name="Comma 7 7 3" xfId="36215"/>
    <cellStyle name="Comma 7 7 4" xfId="36216"/>
    <cellStyle name="Comma 7 7 5" xfId="36217"/>
    <cellStyle name="Comma 7 8" xfId="7978"/>
    <cellStyle name="Comma 7 8 2" xfId="36218"/>
    <cellStyle name="Comma 7 8 3" xfId="36221"/>
    <cellStyle name="Comma 7 8 4" xfId="36222"/>
    <cellStyle name="Comma 7 8 5" xfId="36223"/>
    <cellStyle name="Comma 7 9" xfId="28244"/>
    <cellStyle name="Comma 7 9 2" xfId="32393"/>
    <cellStyle name="Comma 7 9 3" xfId="32395"/>
    <cellStyle name="Comma 7 9 4" xfId="32397"/>
    <cellStyle name="Comma 7 9 5" xfId="32401"/>
    <cellStyle name="Comma 7_Annexure" xfId="35980"/>
    <cellStyle name="Comma 70" xfId="36096"/>
    <cellStyle name="Comma 70 2" xfId="36098"/>
    <cellStyle name="Comma 70 3" xfId="36100"/>
    <cellStyle name="Comma 70 4" xfId="36102"/>
    <cellStyle name="Comma 71" xfId="36104"/>
    <cellStyle name="Comma 71 2" xfId="36106"/>
    <cellStyle name="Comma 71 3" xfId="36108"/>
    <cellStyle name="Comma 72" xfId="18032"/>
    <cellStyle name="Comma 72 2" xfId="36111"/>
    <cellStyle name="Comma 73" xfId="14811"/>
    <cellStyle name="Comma 74" xfId="36120"/>
    <cellStyle name="Comma 75" xfId="36224"/>
    <cellStyle name="Comma 76" xfId="36226"/>
    <cellStyle name="Comma 77" xfId="36228"/>
    <cellStyle name="Comma 78" xfId="36230"/>
    <cellStyle name="Comma 79" xfId="36232"/>
    <cellStyle name="Comma 8" xfId="2044"/>
    <cellStyle name="Comma 8 10" xfId="33790"/>
    <cellStyle name="Comma 8 10 2" xfId="36235"/>
    <cellStyle name="Comma 8 10 2 2" xfId="7617"/>
    <cellStyle name="Comma 8 10 3" xfId="36236"/>
    <cellStyle name="Comma 8 10 4" xfId="31963"/>
    <cellStyle name="Comma 8 10 5" xfId="28128"/>
    <cellStyle name="Comma 8 11" xfId="36237"/>
    <cellStyle name="Comma 8 11 2" xfId="31047"/>
    <cellStyle name="Comma 8 11 3" xfId="36238"/>
    <cellStyle name="Comma 8 11 4" xfId="31966"/>
    <cellStyle name="Comma 8 11 5" xfId="36239"/>
    <cellStyle name="Comma 8 12" xfId="36240"/>
    <cellStyle name="Comma 8 12 2" xfId="31052"/>
    <cellStyle name="Comma 8 12 3" xfId="36241"/>
    <cellStyle name="Comma 8 12 4" xfId="36242"/>
    <cellStyle name="Comma 8 13" xfId="36243"/>
    <cellStyle name="Comma 8 14" xfId="36244"/>
    <cellStyle name="Comma 8 15" xfId="36245"/>
    <cellStyle name="Comma 8 16" xfId="36234"/>
    <cellStyle name="Comma 8 2" xfId="2046"/>
    <cellStyle name="Comma 8 2 2" xfId="36247"/>
    <cellStyle name="Comma 8 2 2 2" xfId="36248"/>
    <cellStyle name="Comma 8 2 2 3" xfId="36249"/>
    <cellStyle name="Comma 8 2 3" xfId="36250"/>
    <cellStyle name="Comma 8 2 3 2" xfId="36251"/>
    <cellStyle name="Comma 8 2 4" xfId="19611"/>
    <cellStyle name="Comma 8 2 4 2" xfId="19615"/>
    <cellStyle name="Comma 8 2 5" xfId="36246"/>
    <cellStyle name="Comma 8 3" xfId="2048"/>
    <cellStyle name="Comma 8 3 2" xfId="36253"/>
    <cellStyle name="Comma 8 3 2 2" xfId="36254"/>
    <cellStyle name="Comma 8 3 2 3" xfId="36255"/>
    <cellStyle name="Comma 8 3 3" xfId="36256"/>
    <cellStyle name="Comma 8 3 3 2" xfId="36257"/>
    <cellStyle name="Comma 8 3 4" xfId="19631"/>
    <cellStyle name="Comma 8 3 5" xfId="36252"/>
    <cellStyle name="Comma 8 4" xfId="36258"/>
    <cellStyle name="Comma 8 4 2" xfId="36259"/>
    <cellStyle name="Comma 8 4 2 2" xfId="36260"/>
    <cellStyle name="Comma 8 4 2 3" xfId="36261"/>
    <cellStyle name="Comma 8 4 3" xfId="36262"/>
    <cellStyle name="Comma 8 4 3 2" xfId="36263"/>
    <cellStyle name="Comma 8 4 4" xfId="3617"/>
    <cellStyle name="Comma 8 4 4 2" xfId="5699"/>
    <cellStyle name="Comma 8 4 4 3" xfId="36264"/>
    <cellStyle name="Comma 8 4 5" xfId="5497"/>
    <cellStyle name="Comma 8 4 6" xfId="36265"/>
    <cellStyle name="Comma 8 5" xfId="36266"/>
    <cellStyle name="Comma 8 5 2" xfId="36267"/>
    <cellStyle name="Comma 8 5 2 2" xfId="10988"/>
    <cellStyle name="Comma 8 5 3" xfId="36268"/>
    <cellStyle name="Comma 8 5 4" xfId="19644"/>
    <cellStyle name="Comma 8 5 5" xfId="19647"/>
    <cellStyle name="Comma 8 6" xfId="36269"/>
    <cellStyle name="Comma 8 6 2" xfId="36270"/>
    <cellStyle name="Comma 8 6 2 2" xfId="36271"/>
    <cellStyle name="Comma 8 6 3" xfId="36272"/>
    <cellStyle name="Comma 8 6 4" xfId="19655"/>
    <cellStyle name="Comma 8 6 5" xfId="19659"/>
    <cellStyle name="Comma 8 7" xfId="36273"/>
    <cellStyle name="Comma 8 7 2" xfId="36274"/>
    <cellStyle name="Comma 8 7 2 2" xfId="12465"/>
    <cellStyle name="Comma 8 7 3" xfId="36275"/>
    <cellStyle name="Comma 8 7 4" xfId="6425"/>
    <cellStyle name="Comma 8 7 5" xfId="19668"/>
    <cellStyle name="Comma 8 8" xfId="36276"/>
    <cellStyle name="Comma 8 8 2" xfId="36277"/>
    <cellStyle name="Comma 8 8 2 2" xfId="36278"/>
    <cellStyle name="Comma 8 8 2 3" xfId="36279"/>
    <cellStyle name="Comma 8 8 3" xfId="36280"/>
    <cellStyle name="Comma 8 8 4" xfId="19766"/>
    <cellStyle name="Comma 8 8 5" xfId="19775"/>
    <cellStyle name="Comma 8 8 6" xfId="36281"/>
    <cellStyle name="Comma 8 9" xfId="20843"/>
    <cellStyle name="Comma 8 9 2" xfId="36283"/>
    <cellStyle name="Comma 8 9 2 2" xfId="36285"/>
    <cellStyle name="Comma 8 9 3" xfId="24827"/>
    <cellStyle name="Comma 8 9 4" xfId="19790"/>
    <cellStyle name="Comma 8 9 5" xfId="19799"/>
    <cellStyle name="Comma 8 9 6" xfId="11866"/>
    <cellStyle name="Comma 8_Annexure" xfId="36286"/>
    <cellStyle name="Comma 80" xfId="36225"/>
    <cellStyle name="Comma 81" xfId="36227"/>
    <cellStyle name="Comma 82" xfId="36229"/>
    <cellStyle name="Comma 83" xfId="36231"/>
    <cellStyle name="Comma 84" xfId="36233"/>
    <cellStyle name="Comma 85" xfId="2049"/>
    <cellStyle name="Comma 86" xfId="36288"/>
    <cellStyle name="Comma 87" xfId="2050"/>
    <cellStyle name="Comma 88" xfId="36292"/>
    <cellStyle name="Comma 89" xfId="8429"/>
    <cellStyle name="Comma 9" xfId="1997"/>
    <cellStyle name="Comma 9 10" xfId="26039"/>
    <cellStyle name="Comma 9 10 2" xfId="36295"/>
    <cellStyle name="Comma 9 10 3" xfId="36296"/>
    <cellStyle name="Comma 9 10 4" xfId="2740"/>
    <cellStyle name="Comma 9 11" xfId="36298"/>
    <cellStyle name="Comma 9 11 2" xfId="34763"/>
    <cellStyle name="Comma 9 11 3" xfId="36299"/>
    <cellStyle name="Comma 9 11 4" xfId="31987"/>
    <cellStyle name="Comma 9 12" xfId="36302"/>
    <cellStyle name="Comma 9 13" xfId="36304"/>
    <cellStyle name="Comma 9 14" xfId="36305"/>
    <cellStyle name="Comma 9 15" xfId="36306"/>
    <cellStyle name="Comma 9 16" xfId="35201"/>
    <cellStyle name="Comma 9 17" xfId="36294"/>
    <cellStyle name="Comma 9 2" xfId="1999"/>
    <cellStyle name="Comma 9 2 2" xfId="3893"/>
    <cellStyle name="Comma 9 2 2 2" xfId="17117"/>
    <cellStyle name="Comma 9 2 2 2 2" xfId="14671"/>
    <cellStyle name="Comma 9 2 2 2 3" xfId="8777"/>
    <cellStyle name="Comma 9 2 2 3" xfId="17121"/>
    <cellStyle name="Comma 9 2 2 4" xfId="17127"/>
    <cellStyle name="Comma 9 2 2 5" xfId="36309"/>
    <cellStyle name="Comma 9 2 3" xfId="23679"/>
    <cellStyle name="Comma 9 2 3 2" xfId="17158"/>
    <cellStyle name="Comma 9 2 4" xfId="19997"/>
    <cellStyle name="Comma 9 2 4 2" xfId="17217"/>
    <cellStyle name="Comma 9 2 4 3" xfId="17223"/>
    <cellStyle name="Comma 9 2 5" xfId="20001"/>
    <cellStyle name="Comma 9 2 6" xfId="17771"/>
    <cellStyle name="Comma 9 3" xfId="2051"/>
    <cellStyle name="Comma 9 3 2" xfId="32564"/>
    <cellStyle name="Comma 9 3 2 2" xfId="24878"/>
    <cellStyle name="Comma 9 3 2 2 2" xfId="24880"/>
    <cellStyle name="Comma 9 3 2 3" xfId="24882"/>
    <cellStyle name="Comma 9 3 3" xfId="32567"/>
    <cellStyle name="Comma 9 3 3 2" xfId="24931"/>
    <cellStyle name="Comma 9 3 4" xfId="20020"/>
    <cellStyle name="Comma 9 3 5" xfId="36312"/>
    <cellStyle name="Comma 9 3 6" xfId="14459"/>
    <cellStyle name="Comma 9 4" xfId="2052"/>
    <cellStyle name="Comma 9 4 2" xfId="32576"/>
    <cellStyle name="Comma 9 4 3" xfId="32580"/>
    <cellStyle name="Comma 9 4 4" xfId="20024"/>
    <cellStyle name="Comma 9 4 5" xfId="16646"/>
    <cellStyle name="Comma 9 5" xfId="2053"/>
    <cellStyle name="Comma 9 5 2" xfId="32590"/>
    <cellStyle name="Comma 9 5 3" xfId="32595"/>
    <cellStyle name="Comma 9 5 4" xfId="20033"/>
    <cellStyle name="Comma 9 5 5" xfId="36313"/>
    <cellStyle name="Comma 9 5 6" xfId="19549"/>
    <cellStyle name="Comma 9 6" xfId="36314"/>
    <cellStyle name="Comma 9 6 2" xfId="32603"/>
    <cellStyle name="Comma 9 6 2 2" xfId="36315"/>
    <cellStyle name="Comma 9 6 3" xfId="32607"/>
    <cellStyle name="Comma 9 6 4" xfId="20042"/>
    <cellStyle name="Comma 9 6 5" xfId="36316"/>
    <cellStyle name="Comma 9 7" xfId="36317"/>
    <cellStyle name="Comma 9 7 2" xfId="32709"/>
    <cellStyle name="Comma 9 7 3" xfId="36318"/>
    <cellStyle name="Comma 9 7 4" xfId="20049"/>
    <cellStyle name="Comma 9 7 5" xfId="22925"/>
    <cellStyle name="Comma 9 8" xfId="36320"/>
    <cellStyle name="Comma 9 8 2" xfId="32714"/>
    <cellStyle name="Comma 9 8 3" xfId="36321"/>
    <cellStyle name="Comma 9 8 4" xfId="20092"/>
    <cellStyle name="Comma 9 9" xfId="36322"/>
    <cellStyle name="Comma 9 9 2" xfId="36323"/>
    <cellStyle name="Comma 9 9 3" xfId="36324"/>
    <cellStyle name="Comma 9 9 4" xfId="20098"/>
    <cellStyle name="Comma 9_Annexure" xfId="36325"/>
    <cellStyle name="Comma 90" xfId="36287"/>
    <cellStyle name="Comma 91" xfId="36289"/>
    <cellStyle name="Comma 92" xfId="36291"/>
    <cellStyle name="Comma 93" xfId="36293"/>
    <cellStyle name="Comma 94" xfId="8430"/>
    <cellStyle name="Comma 95" xfId="2890"/>
    <cellStyle name="Comma 96" xfId="14102"/>
    <cellStyle name="Comma 97" xfId="36326"/>
    <cellStyle name="Comma 98" xfId="36327"/>
    <cellStyle name="Comma 99" xfId="36328"/>
    <cellStyle name="Comma 99 2" xfId="36329"/>
    <cellStyle name="Comma Cents" xfId="36330"/>
    <cellStyle name="Comma Cents 2" xfId="36333"/>
    <cellStyle name="Comma Cents 3" xfId="36336"/>
    <cellStyle name="Comma Cents 4" xfId="36339"/>
    <cellStyle name="Comma0" xfId="1697"/>
    <cellStyle name="Comma0 - Style3" xfId="35385"/>
    <cellStyle name="Comma0 10" xfId="27338"/>
    <cellStyle name="Comma0 11" xfId="27342"/>
    <cellStyle name="Comma0 12" xfId="27345"/>
    <cellStyle name="Comma0 13" xfId="7915"/>
    <cellStyle name="Comma0 14" xfId="36340"/>
    <cellStyle name="Comma0 15" xfId="36341"/>
    <cellStyle name="Comma0 16" xfId="36342"/>
    <cellStyle name="Comma0 17" xfId="36343"/>
    <cellStyle name="Comma0 18" xfId="15048"/>
    <cellStyle name="Comma0 2" xfId="8648"/>
    <cellStyle name="Comma0 2 2" xfId="36344"/>
    <cellStyle name="Comma0 2 2 2" xfId="36345"/>
    <cellStyle name="Comma0 2 3" xfId="36347"/>
    <cellStyle name="Comma0 2 3 2" xfId="36351"/>
    <cellStyle name="Comma0 2 4" xfId="36355"/>
    <cellStyle name="Comma0 3" xfId="7342"/>
    <cellStyle name="Comma0 3 2" xfId="29482"/>
    <cellStyle name="Comma0 3 3" xfId="29486"/>
    <cellStyle name="Comma0 4" xfId="29510"/>
    <cellStyle name="Comma0 4 2" xfId="29512"/>
    <cellStyle name="Comma0 5" xfId="29515"/>
    <cellStyle name="Comma0 5 2" xfId="29517"/>
    <cellStyle name="Comma0 6" xfId="29520"/>
    <cellStyle name="Comma0 7" xfId="29523"/>
    <cellStyle name="Comma0 8" xfId="29526"/>
    <cellStyle name="Comma0 9" xfId="29532"/>
    <cellStyle name="Comma0_X" xfId="34455"/>
    <cellStyle name="Comment" xfId="36356"/>
    <cellStyle name="Comment 2" xfId="36357"/>
    <cellStyle name="Comment 3" xfId="36358"/>
    <cellStyle name="Commentaire" xfId="36359"/>
    <cellStyle name="Commentaire 2" xfId="36360"/>
    <cellStyle name="Currency [1]" xfId="36361"/>
    <cellStyle name="Currency [1] 2" xfId="11236"/>
    <cellStyle name="Currency [1] 3" xfId="11285"/>
    <cellStyle name="Currency [1] 4" xfId="11319"/>
    <cellStyle name="Currency [2]" xfId="36363"/>
    <cellStyle name="Currency [2] 2" xfId="36366"/>
    <cellStyle name="Currency [2] 3" xfId="36369"/>
    <cellStyle name="Currency [2] 4" xfId="36372"/>
    <cellStyle name="Currency 2" xfId="363"/>
    <cellStyle name="Currency 2 2" xfId="21418"/>
    <cellStyle name="Currency 2 2 2" xfId="21420"/>
    <cellStyle name="Currency 2 2 2 2" xfId="36374"/>
    <cellStyle name="Currency 2 2 2 3" xfId="36375"/>
    <cellStyle name="Currency 2 2 3" xfId="24888"/>
    <cellStyle name="Currency 2 2 4" xfId="31137"/>
    <cellStyle name="Currency 2 3" xfId="21422"/>
    <cellStyle name="Currency 2 3 2" xfId="31984"/>
    <cellStyle name="Currency 2 3 3" xfId="31990"/>
    <cellStyle name="Currency 2 4" xfId="19589"/>
    <cellStyle name="Currency 2 4 2" xfId="36376"/>
    <cellStyle name="Currency 2 5" xfId="36377"/>
    <cellStyle name="Currency 2 6" xfId="36373"/>
    <cellStyle name="Currency 3" xfId="36378"/>
    <cellStyle name="Currency 3 2" xfId="3915"/>
    <cellStyle name="Currency 3 2 2" xfId="21468"/>
    <cellStyle name="Currency 3 2 2 2" xfId="36379"/>
    <cellStyle name="Currency 3 2 2 3" xfId="36380"/>
    <cellStyle name="Currency 3 2 3" xfId="24896"/>
    <cellStyle name="Currency 3 2 4" xfId="31213"/>
    <cellStyle name="Currency 3 3" xfId="21470"/>
    <cellStyle name="Currency 3 3 2" xfId="27748"/>
    <cellStyle name="Currency 3 3 3" xfId="27753"/>
    <cellStyle name="Currency 3 4" xfId="21472"/>
    <cellStyle name="Currency 3 4 2" xfId="36381"/>
    <cellStyle name="Currency 3 5" xfId="36382"/>
    <cellStyle name="Currency 4" xfId="24681"/>
    <cellStyle name="Currency0" xfId="371"/>
    <cellStyle name="Currency0 2" xfId="16179"/>
    <cellStyle name="Currency0 2 2" xfId="29980"/>
    <cellStyle name="Currency0 2 2 2" xfId="29984"/>
    <cellStyle name="Currency0 2 3" xfId="29987"/>
    <cellStyle name="Currency0 3" xfId="17809"/>
    <cellStyle name="Currency0 3 2" xfId="17813"/>
    <cellStyle name="Currency0 3 3" xfId="9589"/>
    <cellStyle name="Currency0 4" xfId="17820"/>
    <cellStyle name="Currency0 4 2" xfId="17826"/>
    <cellStyle name="Currency0 5" xfId="17830"/>
    <cellStyle name="Currency0 5 2" xfId="17834"/>
    <cellStyle name="Currency0 6" xfId="17838"/>
    <cellStyle name="Currency0 7" xfId="30008"/>
    <cellStyle name="Currency0 8" xfId="30010"/>
    <cellStyle name="Currency0_X" xfId="34488"/>
    <cellStyle name="Currency2" xfId="30038"/>
    <cellStyle name="Currency2 2" xfId="30040"/>
    <cellStyle name="Currency2 3" xfId="17886"/>
    <cellStyle name="Currency2 4" xfId="17898"/>
    <cellStyle name="Custom - Style1" xfId="36383"/>
    <cellStyle name="Custom - Style1 2" xfId="36384"/>
    <cellStyle name="Custom - Style1 3" xfId="16779"/>
    <cellStyle name="Custom - Style8" xfId="27602"/>
    <cellStyle name="Custom - Style8 2" xfId="27605"/>
    <cellStyle name="Custom - Style8 3" xfId="27608"/>
    <cellStyle name="D" xfId="35622"/>
    <cellStyle name="D 2" xfId="36385"/>
    <cellStyle name="D 3" xfId="14163"/>
    <cellStyle name="D 4" xfId="14170"/>
    <cellStyle name="Data" xfId="36387"/>
    <cellStyle name="Data   - Style2" xfId="32147"/>
    <cellStyle name="Data   - Style2 2" xfId="34397"/>
    <cellStyle name="Data   - Style2 3" xfId="20636"/>
    <cellStyle name="Data 2" xfId="35000"/>
    <cellStyle name="Data 3" xfId="36390"/>
    <cellStyle name="Data 4" xfId="36392"/>
    <cellStyle name="Date" xfId="2054"/>
    <cellStyle name="Date 10" xfId="27867"/>
    <cellStyle name="Date 11" xfId="36393"/>
    <cellStyle name="Date 2" xfId="36394"/>
    <cellStyle name="Date 2 2" xfId="11678"/>
    <cellStyle name="Date 2 2 2" xfId="26333"/>
    <cellStyle name="Date 2 2 3" xfId="26337"/>
    <cellStyle name="Date 2 2 4" xfId="15305"/>
    <cellStyle name="date 2 3" xfId="11682"/>
    <cellStyle name="date 2 3 2" xfId="26374"/>
    <cellStyle name="date 2 4" xfId="11685"/>
    <cellStyle name="Date 2 5" xfId="36395"/>
    <cellStyle name="Date 3" xfId="36396"/>
    <cellStyle name="Date 3 2" xfId="11743"/>
    <cellStyle name="Date 3 2 2" xfId="36397"/>
    <cellStyle name="Date 3 3" xfId="11748"/>
    <cellStyle name="Date 3 3 2" xfId="36398"/>
    <cellStyle name="Date 3 4" xfId="11754"/>
    <cellStyle name="Date 4" xfId="36400"/>
    <cellStyle name="Date 4 2" xfId="11815"/>
    <cellStyle name="Date 5" xfId="36404"/>
    <cellStyle name="Date 5 2" xfId="11861"/>
    <cellStyle name="Date 6" xfId="36408"/>
    <cellStyle name="Date 6 2" xfId="36174"/>
    <cellStyle name="Date 7" xfId="36412"/>
    <cellStyle name="Date 8" xfId="36416"/>
    <cellStyle name="Date 9" xfId="36418"/>
    <cellStyle name="Date m/d/yy" xfId="16666"/>
    <cellStyle name="Date m/d/yy 2" xfId="36419"/>
    <cellStyle name="Date m/d/yy 3" xfId="36420"/>
    <cellStyle name="Date m/d/yy 4" xfId="36422"/>
    <cellStyle name="Date_aggregate" xfId="36020"/>
    <cellStyle name="DateTime" xfId="5176"/>
    <cellStyle name="DAv" xfId="36423"/>
    <cellStyle name="DAv 2" xfId="31871"/>
    <cellStyle name="DAv 3" xfId="23687"/>
    <cellStyle name="DAv 4" xfId="16204"/>
    <cellStyle name="day of week" xfId="8524"/>
    <cellStyle name="DEM" xfId="36425"/>
    <cellStyle name="Dept Heading" xfId="9193"/>
    <cellStyle name="Dept Heading 2" xfId="3021"/>
    <cellStyle name="Dept Heading 3" xfId="9366"/>
    <cellStyle name="Dept Heading 4" xfId="9368"/>
    <cellStyle name="Dezimal [0]_values" xfId="10635"/>
    <cellStyle name="Dezimal_Utopia 5_1 to 5_22 update 21" xfId="30582"/>
    <cellStyle name="diskette" xfId="36426"/>
    <cellStyle name="diskette 2" xfId="36427"/>
    <cellStyle name="dRAFT" xfId="36428"/>
    <cellStyle name="Driver" xfId="36429"/>
    <cellStyle name="Driver 2" xfId="36432"/>
    <cellStyle name="Driver 3" xfId="36433"/>
    <cellStyle name="Driver 4" xfId="21517"/>
    <cellStyle name="Emphasis 1" xfId="36434"/>
    <cellStyle name="Emphasis 1 2" xfId="36435"/>
    <cellStyle name="Emphasis 1 3" xfId="6839"/>
    <cellStyle name="Emphasis 1 4" xfId="6845"/>
    <cellStyle name="Emphasis 2" xfId="25826"/>
    <cellStyle name="Emphasis 2 2" xfId="25831"/>
    <cellStyle name="Emphasis 2 3" xfId="6874"/>
    <cellStyle name="Emphasis 2 4" xfId="6899"/>
    <cellStyle name="Emphasis 3" xfId="25841"/>
    <cellStyle name="Emphasis 3 2" xfId="7603"/>
    <cellStyle name="Emphasis 3 3" xfId="4881"/>
    <cellStyle name="Emphasis 3 4" xfId="6087"/>
    <cellStyle name="Entrée" xfId="36436"/>
    <cellStyle name="Entrée 2" xfId="36438"/>
    <cellStyle name="eptembre" xfId="22553"/>
    <cellStyle name="eptembre 2" xfId="36439"/>
    <cellStyle name="eptembre 3" xfId="36440"/>
    <cellStyle name="Estimate" xfId="36441"/>
    <cellStyle name="Euro" xfId="1248"/>
    <cellStyle name="Euro 10" xfId="36442"/>
    <cellStyle name="Euro 11" xfId="11354"/>
    <cellStyle name="Euro 2" xfId="12051"/>
    <cellStyle name="Euro 2 2" xfId="12057"/>
    <cellStyle name="Euro 2 3" xfId="12064"/>
    <cellStyle name="Euro 3" xfId="12068"/>
    <cellStyle name="Euro 3 2" xfId="36446"/>
    <cellStyle name="Euro 3 3" xfId="36449"/>
    <cellStyle name="Euro 3 4" xfId="36452"/>
    <cellStyle name="Euro 3 5" xfId="36453"/>
    <cellStyle name="Euro 4" xfId="12071"/>
    <cellStyle name="Euro 5" xfId="36454"/>
    <cellStyle name="Euro 6" xfId="36455"/>
    <cellStyle name="Euro 7" xfId="36456"/>
    <cellStyle name="Euro 8" xfId="36457"/>
    <cellStyle name="Euro 9" xfId="36458"/>
    <cellStyle name="Excel.Chart" xfId="36459"/>
    <cellStyle name="Excel.Chart 2" xfId="36460"/>
    <cellStyle name="Excel_BuiltIn_Comma 1" xfId="36461"/>
    <cellStyle name="Explanatory Text 10" xfId="36463"/>
    <cellStyle name="Explanatory Text 10 2" xfId="36464"/>
    <cellStyle name="Explanatory Text 10 2 2" xfId="36465"/>
    <cellStyle name="Explanatory Text 10 3" xfId="36466"/>
    <cellStyle name="Explanatory Text 10 3 2" xfId="36467"/>
    <cellStyle name="Explanatory Text 10 4" xfId="36468"/>
    <cellStyle name="Explanatory Text 10 5" xfId="36469"/>
    <cellStyle name="Explanatory Text 10 6" xfId="36470"/>
    <cellStyle name="Explanatory Text 10_BSD2" xfId="28378"/>
    <cellStyle name="Explanatory Text 11" xfId="36472"/>
    <cellStyle name="Explanatory Text 11 2" xfId="36473"/>
    <cellStyle name="Explanatory Text 11 2 2" xfId="36476"/>
    <cellStyle name="Explanatory Text 11 3" xfId="36477"/>
    <cellStyle name="Explanatory Text 11 3 2" xfId="36480"/>
    <cellStyle name="Explanatory Text 11 4" xfId="36481"/>
    <cellStyle name="Explanatory Text 11 5" xfId="36482"/>
    <cellStyle name="Explanatory Text 11 6" xfId="36483"/>
    <cellStyle name="Explanatory Text 11_BSD2" xfId="28588"/>
    <cellStyle name="Explanatory Text 12" xfId="36484"/>
    <cellStyle name="Explanatory Text 12 2" xfId="13424"/>
    <cellStyle name="Explanatory Text 12 2 2" xfId="13427"/>
    <cellStyle name="Explanatory Text 12 3" xfId="13432"/>
    <cellStyle name="Explanatory Text 12 3 2" xfId="36485"/>
    <cellStyle name="Explanatory Text 12 4" xfId="13528"/>
    <cellStyle name="Explanatory Text 12 5" xfId="36486"/>
    <cellStyle name="Explanatory Text 12 6" xfId="36487"/>
    <cellStyle name="Explanatory Text 12_BSD2" xfId="30868"/>
    <cellStyle name="Explanatory Text 13" xfId="36282"/>
    <cellStyle name="Explanatory Text 13 2" xfId="36284"/>
    <cellStyle name="Explanatory Text 13 2 2" xfId="4791"/>
    <cellStyle name="Explanatory Text 13 3" xfId="36488"/>
    <cellStyle name="Explanatory Text 13 4" xfId="36489"/>
    <cellStyle name="Explanatory Text 13 5" xfId="36490"/>
    <cellStyle name="Explanatory Text 13_BSD2" xfId="26743"/>
    <cellStyle name="Explanatory Text 14" xfId="24826"/>
    <cellStyle name="Explanatory Text 14 2" xfId="36491"/>
    <cellStyle name="Explanatory Text 14 2 2" xfId="36493"/>
    <cellStyle name="Explanatory Text 14 3" xfId="36494"/>
    <cellStyle name="Explanatory Text 14 4" xfId="36495"/>
    <cellStyle name="Explanatory Text 14 5" xfId="36496"/>
    <cellStyle name="Explanatory Text 14_BSD2" xfId="36497"/>
    <cellStyle name="Explanatory Text 15" xfId="19786"/>
    <cellStyle name="Explanatory Text 15 2" xfId="19791"/>
    <cellStyle name="Explanatory Text 15 2 2" xfId="36500"/>
    <cellStyle name="Explanatory Text 15 3" xfId="36503"/>
    <cellStyle name="Explanatory Text 15_BSD2" xfId="32054"/>
    <cellStyle name="Explanatory Text 16" xfId="19795"/>
    <cellStyle name="Explanatory Text 16 2" xfId="36505"/>
    <cellStyle name="Explanatory Text 16 2 2" xfId="27140"/>
    <cellStyle name="Explanatory Text 16 3" xfId="36507"/>
    <cellStyle name="Explanatory Text 16_BSD2" xfId="36509"/>
    <cellStyle name="Explanatory Text 17" xfId="11864"/>
    <cellStyle name="Explanatory Text 17 2" xfId="7723"/>
    <cellStyle name="Explanatory Text 17 2 2" xfId="7409"/>
    <cellStyle name="Explanatory Text 17 3" xfId="11872"/>
    <cellStyle name="Explanatory Text 17_BSD2" xfId="28217"/>
    <cellStyle name="Explanatory Text 18" xfId="10876"/>
    <cellStyle name="Explanatory Text 18 2" xfId="36511"/>
    <cellStyle name="Explanatory Text 18 2 2" xfId="22714"/>
    <cellStyle name="Explanatory Text 18 3" xfId="36513"/>
    <cellStyle name="Explanatory Text 18_BSD2" xfId="31459"/>
    <cellStyle name="Explanatory Text 19" xfId="23428"/>
    <cellStyle name="Explanatory Text 19 2" xfId="36515"/>
    <cellStyle name="Explanatory Text 19 2 2" xfId="36517"/>
    <cellStyle name="Explanatory Text 19 3" xfId="36519"/>
    <cellStyle name="Explanatory Text 19_BSD2" xfId="29789"/>
    <cellStyle name="Explanatory Text 2" xfId="2055"/>
    <cellStyle name="Explanatory Text 2 10" xfId="26082"/>
    <cellStyle name="Explanatory Text 2 10 2" xfId="36521"/>
    <cellStyle name="Explanatory Text 2 11" xfId="36522"/>
    <cellStyle name="Explanatory Text 2 2" xfId="36523"/>
    <cellStyle name="Explanatory Text 2 2 2" xfId="11691"/>
    <cellStyle name="Explanatory Text 2 2 2 2" xfId="36525"/>
    <cellStyle name="Explanatory Text 2 2 3" xfId="36526"/>
    <cellStyle name="Explanatory Text 2 2 3 2" xfId="36527"/>
    <cellStyle name="Explanatory Text 2 2 4" xfId="36528"/>
    <cellStyle name="Explanatory Text 2 2 5" xfId="36529"/>
    <cellStyle name="Explanatory Text 2 3" xfId="14325"/>
    <cellStyle name="Explanatory Text 2 3 2" xfId="11711"/>
    <cellStyle name="Explanatory Text 2 3 3" xfId="36530"/>
    <cellStyle name="Explanatory Text 2 3 4" xfId="36531"/>
    <cellStyle name="Explanatory Text 2 3 5" xfId="10384"/>
    <cellStyle name="Explanatory Text 2 4" xfId="36532"/>
    <cellStyle name="Explanatory Text 2 4 2" xfId="6429"/>
    <cellStyle name="Explanatory Text 2 4 2 2" xfId="36533"/>
    <cellStyle name="Explanatory Text 2 4 3" xfId="36534"/>
    <cellStyle name="Explanatory Text 2 4 4" xfId="36535"/>
    <cellStyle name="Explanatory Text 2 4 5" xfId="36536"/>
    <cellStyle name="Explanatory Text 2 4_BSD2" xfId="36537"/>
    <cellStyle name="Explanatory Text 2 5" xfId="26180"/>
    <cellStyle name="Explanatory Text 2 5 2" xfId="11724"/>
    <cellStyle name="Explanatory Text 2 5 3" xfId="36539"/>
    <cellStyle name="Explanatory Text 2 5 4" xfId="36540"/>
    <cellStyle name="Explanatory Text 2 6" xfId="36541"/>
    <cellStyle name="Explanatory Text 2 6 2" xfId="3314"/>
    <cellStyle name="Explanatory Text 2 6 3" xfId="36542"/>
    <cellStyle name="Explanatory Text 2 6 4" xfId="36543"/>
    <cellStyle name="Explanatory Text 2 7" xfId="36544"/>
    <cellStyle name="Explanatory Text 2 7 2" xfId="11781"/>
    <cellStyle name="Explanatory Text 2 7 3" xfId="36545"/>
    <cellStyle name="Explanatory Text 2 7 4" xfId="36546"/>
    <cellStyle name="Explanatory Text 2 8" xfId="36547"/>
    <cellStyle name="Explanatory Text 2 8 2" xfId="4551"/>
    <cellStyle name="Explanatory Text 2 8 2 2" xfId="36548"/>
    <cellStyle name="Explanatory Text 2 8 3" xfId="36549"/>
    <cellStyle name="Explanatory Text 2 8 4" xfId="36550"/>
    <cellStyle name="Explanatory Text 2 8 5" xfId="36551"/>
    <cellStyle name="Explanatory Text 2 8_BSD2" xfId="26658"/>
    <cellStyle name="Explanatory Text 2 9" xfId="36552"/>
    <cellStyle name="Explanatory Text 2 9 2" xfId="5799"/>
    <cellStyle name="Explanatory Text 2 9 3" xfId="5662"/>
    <cellStyle name="Explanatory Text 2 9 4" xfId="36553"/>
    <cellStyle name="Explanatory Text 20" xfId="19787"/>
    <cellStyle name="Explanatory Text 20 2" xfId="19792"/>
    <cellStyle name="Explanatory Text 20 2 2" xfId="36501"/>
    <cellStyle name="Explanatory Text 20 3" xfId="36504"/>
    <cellStyle name="Explanatory Text 20_BSD2" xfId="32055"/>
    <cellStyle name="Explanatory Text 21" xfId="19796"/>
    <cellStyle name="Explanatory Text 21 2" xfId="36506"/>
    <cellStyle name="Explanatory Text 21 2 2" xfId="27141"/>
    <cellStyle name="Explanatory Text 21 3" xfId="36508"/>
    <cellStyle name="Explanatory Text 21_BSD2" xfId="36510"/>
    <cellStyle name="Explanatory Text 22" xfId="11865"/>
    <cellStyle name="Explanatory Text 22 2" xfId="7724"/>
    <cellStyle name="Explanatory Text 22 2 2" xfId="7410"/>
    <cellStyle name="Explanatory Text 22 3" xfId="11873"/>
    <cellStyle name="Explanatory Text 22_BSD2" xfId="28218"/>
    <cellStyle name="Explanatory Text 23" xfId="10877"/>
    <cellStyle name="Explanatory Text 23 2" xfId="36512"/>
    <cellStyle name="Explanatory Text 23 2 2" xfId="22715"/>
    <cellStyle name="Explanatory Text 23 3" xfId="36514"/>
    <cellStyle name="Explanatory Text 23_BSD2" xfId="31460"/>
    <cellStyle name="Explanatory Text 24" xfId="23429"/>
    <cellStyle name="Explanatory Text 24 2" xfId="36516"/>
    <cellStyle name="Explanatory Text 24 2 2" xfId="36518"/>
    <cellStyle name="Explanatory Text 24 3" xfId="36520"/>
    <cellStyle name="Explanatory Text 24_BSD2" xfId="29790"/>
    <cellStyle name="Explanatory Text 25" xfId="36554"/>
    <cellStyle name="Explanatory Text 25 2" xfId="36556"/>
    <cellStyle name="Explanatory Text 25 2 2" xfId="36559"/>
    <cellStyle name="Explanatory Text 25 3" xfId="36561"/>
    <cellStyle name="Explanatory Text 25_BSD2" xfId="29941"/>
    <cellStyle name="Explanatory Text 26" xfId="35757"/>
    <cellStyle name="Explanatory Text 26 2" xfId="36564"/>
    <cellStyle name="Explanatory Text 26 2 2" xfId="36567"/>
    <cellStyle name="Explanatory Text 26 3" xfId="36569"/>
    <cellStyle name="Explanatory Text 26_BSD2" xfId="31278"/>
    <cellStyle name="Explanatory Text 27" xfId="14403"/>
    <cellStyle name="Explanatory Text 27 2" xfId="36571"/>
    <cellStyle name="Explanatory Text 27 2 2" xfId="36573"/>
    <cellStyle name="Explanatory Text 27 3" xfId="36575"/>
    <cellStyle name="Explanatory Text 27_BSD2" xfId="36577"/>
    <cellStyle name="Explanatory Text 28" xfId="36579"/>
    <cellStyle name="Explanatory Text 28 2" xfId="36581"/>
    <cellStyle name="Explanatory Text 28 2 2" xfId="36583"/>
    <cellStyle name="Explanatory Text 28 3" xfId="36586"/>
    <cellStyle name="Explanatory Text 28_BSD2" xfId="36590"/>
    <cellStyle name="Explanatory Text 29" xfId="36592"/>
    <cellStyle name="Explanatory Text 29 2" xfId="36594"/>
    <cellStyle name="Explanatory Text 29 2 2" xfId="36597"/>
    <cellStyle name="Explanatory Text 29 3" xfId="36599"/>
    <cellStyle name="Explanatory Text 29_BSD2" xfId="36601"/>
    <cellStyle name="Explanatory Text 3" xfId="2056"/>
    <cellStyle name="Explanatory Text 3 2" xfId="36603"/>
    <cellStyle name="Explanatory Text 3 2 2" xfId="36606"/>
    <cellStyle name="Explanatory Text 3 2 3" xfId="36611"/>
    <cellStyle name="Explanatory Text 3 3" xfId="36612"/>
    <cellStyle name="Explanatory Text 3 3 2" xfId="36614"/>
    <cellStyle name="Explanatory Text 3 3 3" xfId="17412"/>
    <cellStyle name="Explanatory Text 3 4" xfId="36615"/>
    <cellStyle name="Explanatory Text 3 4 2" xfId="36619"/>
    <cellStyle name="Explanatory Text 3 5" xfId="36620"/>
    <cellStyle name="Explanatory Text 3_Annexure" xfId="36621"/>
    <cellStyle name="Explanatory Text 30" xfId="36555"/>
    <cellStyle name="Explanatory Text 30 2" xfId="36557"/>
    <cellStyle name="Explanatory Text 30 2 2" xfId="36560"/>
    <cellStyle name="Explanatory Text 30 3" xfId="36562"/>
    <cellStyle name="Explanatory Text 30_BSD2" xfId="29942"/>
    <cellStyle name="Explanatory Text 31" xfId="35758"/>
    <cellStyle name="Explanatory Text 31 2" xfId="36565"/>
    <cellStyle name="Explanatory Text 31 2 2" xfId="36568"/>
    <cellStyle name="Explanatory Text 31 3" xfId="36570"/>
    <cellStyle name="Explanatory Text 31_BSD2" xfId="31279"/>
    <cellStyle name="Explanatory Text 32" xfId="14404"/>
    <cellStyle name="Explanatory Text 32 2" xfId="36572"/>
    <cellStyle name="Explanatory Text 32 2 2" xfId="36574"/>
    <cellStyle name="Explanatory Text 32 3" xfId="36576"/>
    <cellStyle name="Explanatory Text 32_BSD2" xfId="36578"/>
    <cellStyle name="Explanatory Text 33" xfId="36580"/>
    <cellStyle name="Explanatory Text 33 2" xfId="36582"/>
    <cellStyle name="Explanatory Text 33 2 2" xfId="36584"/>
    <cellStyle name="Explanatory Text 33 3" xfId="36587"/>
    <cellStyle name="Explanatory Text 33_BSD2" xfId="36591"/>
    <cellStyle name="Explanatory Text 34" xfId="36593"/>
    <cellStyle name="Explanatory Text 34 2" xfId="36595"/>
    <cellStyle name="Explanatory Text 34 2 2" xfId="36598"/>
    <cellStyle name="Explanatory Text 34 3" xfId="36600"/>
    <cellStyle name="Explanatory Text 34_BSD2" xfId="36602"/>
    <cellStyle name="Explanatory Text 35" xfId="36622"/>
    <cellStyle name="Explanatory Text 35 2" xfId="36624"/>
    <cellStyle name="Explanatory Text 35 2 2" xfId="36626"/>
    <cellStyle name="Explanatory Text 35 3" xfId="36628"/>
    <cellStyle name="Explanatory Text 35_BSD2" xfId="36631"/>
    <cellStyle name="Explanatory Text 36" xfId="36633"/>
    <cellStyle name="Explanatory Text 36 2" xfId="36636"/>
    <cellStyle name="Explanatory Text 36 2 2" xfId="33698"/>
    <cellStyle name="Explanatory Text 36 3" xfId="36638"/>
    <cellStyle name="Explanatory Text 36_BSD2" xfId="36640"/>
    <cellStyle name="Explanatory Text 37" xfId="36642"/>
    <cellStyle name="Explanatory Text 37 2" xfId="36644"/>
    <cellStyle name="Explanatory Text 37 2 2" xfId="36648"/>
    <cellStyle name="Explanatory Text 37 3" xfId="36650"/>
    <cellStyle name="Explanatory Text 37_BSD2" xfId="36652"/>
    <cellStyle name="Explanatory Text 38" xfId="36654"/>
    <cellStyle name="Explanatory Text 38 2" xfId="32077"/>
    <cellStyle name="Explanatory Text 38 2 2" xfId="34642"/>
    <cellStyle name="Explanatory Text 38 3" xfId="32081"/>
    <cellStyle name="Explanatory Text 38_BSD2" xfId="27704"/>
    <cellStyle name="Explanatory Text 39" xfId="36656"/>
    <cellStyle name="Explanatory Text 39 2" xfId="32092"/>
    <cellStyle name="Explanatory Text 39 2 2" xfId="36658"/>
    <cellStyle name="Explanatory Text 39 3" xfId="32095"/>
    <cellStyle name="Explanatory Text 39_BSD2" xfId="36660"/>
    <cellStyle name="Explanatory Text 4" xfId="2057"/>
    <cellStyle name="Explanatory Text 4 2" xfId="36662"/>
    <cellStyle name="Explanatory Text 4 2 2" xfId="36663"/>
    <cellStyle name="Explanatory Text 4 3" xfId="36664"/>
    <cellStyle name="Explanatory Text 4 3 2" xfId="36665"/>
    <cellStyle name="Explanatory Text 4 4" xfId="36666"/>
    <cellStyle name="Explanatory Text 4 4 2" xfId="36669"/>
    <cellStyle name="Explanatory Text 4 5" xfId="36670"/>
    <cellStyle name="Explanatory Text 4 6" xfId="36672"/>
    <cellStyle name="Explanatory Text 4 7" xfId="34243"/>
    <cellStyle name="Explanatory Text 4_Annexure" xfId="36140"/>
    <cellStyle name="Explanatory Text 40" xfId="36623"/>
    <cellStyle name="Explanatory Text 40 2" xfId="36625"/>
    <cellStyle name="Explanatory Text 40 2 2" xfId="36627"/>
    <cellStyle name="Explanatory Text 40 3" xfId="36629"/>
    <cellStyle name="Explanatory Text 40_BSD2" xfId="36632"/>
    <cellStyle name="Explanatory Text 41" xfId="36634"/>
    <cellStyle name="Explanatory Text 41 2" xfId="36637"/>
    <cellStyle name="Explanatory Text 41 2 2" xfId="33699"/>
    <cellStyle name="Explanatory Text 41 3" xfId="36639"/>
    <cellStyle name="Explanatory Text 41_BSD2" xfId="36641"/>
    <cellStyle name="Explanatory Text 42" xfId="36643"/>
    <cellStyle name="Explanatory Text 42 2" xfId="36645"/>
    <cellStyle name="Explanatory Text 42 2 2" xfId="36649"/>
    <cellStyle name="Explanatory Text 42 3" xfId="36651"/>
    <cellStyle name="Explanatory Text 42_BSD2" xfId="36653"/>
    <cellStyle name="Explanatory Text 43" xfId="36655"/>
    <cellStyle name="Explanatory Text 43 2" xfId="32078"/>
    <cellStyle name="Explanatory Text 43 2 2" xfId="34643"/>
    <cellStyle name="Explanatory Text 43 3" xfId="32082"/>
    <cellStyle name="Explanatory Text 43_BSD2" xfId="27705"/>
    <cellStyle name="Explanatory Text 44" xfId="36657"/>
    <cellStyle name="Explanatory Text 44 2" xfId="32093"/>
    <cellStyle name="Explanatory Text 44 2 2" xfId="36659"/>
    <cellStyle name="Explanatory Text 44 3" xfId="32096"/>
    <cellStyle name="Explanatory Text 44_BSD2" xfId="36661"/>
    <cellStyle name="Explanatory Text 45" xfId="33700"/>
    <cellStyle name="Explanatory Text 45 2" xfId="36673"/>
    <cellStyle name="Explanatory Text 45 2 2" xfId="36675"/>
    <cellStyle name="Explanatory Text 45 3" xfId="36677"/>
    <cellStyle name="Explanatory Text 45_BSD2" xfId="36679"/>
    <cellStyle name="Explanatory Text 46" xfId="36681"/>
    <cellStyle name="Explanatory Text 46 2" xfId="36684"/>
    <cellStyle name="Explanatory Text 46 2 2" xfId="36686"/>
    <cellStyle name="Explanatory Text 46 3" xfId="36689"/>
    <cellStyle name="Explanatory Text 46_BSD2" xfId="5875"/>
    <cellStyle name="Explanatory Text 47" xfId="36691"/>
    <cellStyle name="Explanatory Text 47 2" xfId="36693"/>
    <cellStyle name="Explanatory Text 47 2 2" xfId="36695"/>
    <cellStyle name="Explanatory Text 47 3" xfId="20990"/>
    <cellStyle name="Explanatory Text 47_BSD2" xfId="36697"/>
    <cellStyle name="Explanatory Text 48" xfId="36699"/>
    <cellStyle name="Explanatory Text 48 2" xfId="36701"/>
    <cellStyle name="Explanatory Text 48 2 2" xfId="36703"/>
    <cellStyle name="Explanatory Text 48 3" xfId="36705"/>
    <cellStyle name="Explanatory Text 48_BSD2" xfId="26643"/>
    <cellStyle name="Explanatory Text 49" xfId="36708"/>
    <cellStyle name="Explanatory Text 49 2" xfId="33126"/>
    <cellStyle name="Explanatory Text 49 2 2" xfId="36710"/>
    <cellStyle name="Explanatory Text 49 3" xfId="33131"/>
    <cellStyle name="Explanatory Text 49_BSD2" xfId="10940"/>
    <cellStyle name="Explanatory Text 5" xfId="31736"/>
    <cellStyle name="Explanatory Text 5 2" xfId="36713"/>
    <cellStyle name="Explanatory Text 5 2 2" xfId="14458"/>
    <cellStyle name="Explanatory Text 5 3" xfId="36715"/>
    <cellStyle name="Explanatory Text 5 3 2" xfId="19563"/>
    <cellStyle name="Explanatory Text 5 4" xfId="36717"/>
    <cellStyle name="Explanatory Text 5 4 2" xfId="19584"/>
    <cellStyle name="Explanatory Text 5 5" xfId="36719"/>
    <cellStyle name="Explanatory Text 5 6" xfId="16820"/>
    <cellStyle name="Explanatory Text 5_Annexure" xfId="20837"/>
    <cellStyle name="Explanatory Text 50" xfId="33701"/>
    <cellStyle name="Explanatory Text 50 2" xfId="36674"/>
    <cellStyle name="Explanatory Text 50 2 2" xfId="36676"/>
    <cellStyle name="Explanatory Text 50 3" xfId="36678"/>
    <cellStyle name="Explanatory Text 50_BSD2" xfId="36680"/>
    <cellStyle name="Explanatory Text 51" xfId="36682"/>
    <cellStyle name="Explanatory Text 51 2" xfId="36685"/>
    <cellStyle name="Explanatory Text 51 2 2" xfId="36687"/>
    <cellStyle name="Explanatory Text 51 3" xfId="36690"/>
    <cellStyle name="Explanatory Text 51_BSD2" xfId="5876"/>
    <cellStyle name="Explanatory Text 52" xfId="36692"/>
    <cellStyle name="Explanatory Text 52 2" xfId="36694"/>
    <cellStyle name="Explanatory Text 52 2 2" xfId="36696"/>
    <cellStyle name="Explanatory Text 52 3" xfId="20991"/>
    <cellStyle name="Explanatory Text 52_BSD2" xfId="36698"/>
    <cellStyle name="Explanatory Text 53" xfId="36700"/>
    <cellStyle name="Explanatory Text 53 2" xfId="36702"/>
    <cellStyle name="Explanatory Text 53 2 2" xfId="36704"/>
    <cellStyle name="Explanatory Text 53 3" xfId="36706"/>
    <cellStyle name="Explanatory Text 53_BSD2" xfId="26644"/>
    <cellStyle name="Explanatory Text 54" xfId="36709"/>
    <cellStyle name="Explanatory Text 54 2" xfId="33127"/>
    <cellStyle name="Explanatory Text 54 2 2" xfId="36711"/>
    <cellStyle name="Explanatory Text 54 3" xfId="33132"/>
    <cellStyle name="Explanatory Text 54_BSD2" xfId="10941"/>
    <cellStyle name="Explanatory Text 55" xfId="36721"/>
    <cellStyle name="Explanatory Text 55 2" xfId="36723"/>
    <cellStyle name="Explanatory Text 55 2 2" xfId="36725"/>
    <cellStyle name="Explanatory Text 55 3" xfId="36726"/>
    <cellStyle name="Explanatory Text 55_BSD2" xfId="36727"/>
    <cellStyle name="Explanatory Text 56" xfId="17130"/>
    <cellStyle name="Explanatory Text 56 2" xfId="36728"/>
    <cellStyle name="Explanatory Text 56 2 2" xfId="36730"/>
    <cellStyle name="Explanatory Text 56 3" xfId="36731"/>
    <cellStyle name="Explanatory Text 56_BSD2" xfId="4765"/>
    <cellStyle name="Explanatory Text 57" xfId="36732"/>
    <cellStyle name="Explanatory Text 57 2" xfId="13483"/>
    <cellStyle name="Explanatory Text 57 2 2" xfId="13489"/>
    <cellStyle name="Explanatory Text 57 3" xfId="13498"/>
    <cellStyle name="Explanatory Text 57_BSD2" xfId="36734"/>
    <cellStyle name="Explanatory Text 58" xfId="36735"/>
    <cellStyle name="Explanatory Text 58 2" xfId="36737"/>
    <cellStyle name="Explanatory Text 58 2 2" xfId="21255"/>
    <cellStyle name="Explanatory Text 58 3" xfId="36739"/>
    <cellStyle name="Explanatory Text 58_BSD2" xfId="27366"/>
    <cellStyle name="Explanatory Text 59" xfId="36740"/>
    <cellStyle name="Explanatory Text 59 2" xfId="36742"/>
    <cellStyle name="Explanatory Text 59 2 2" xfId="36748"/>
    <cellStyle name="Explanatory Text 59 3" xfId="36749"/>
    <cellStyle name="Explanatory Text 59_BSD2" xfId="4845"/>
    <cellStyle name="Explanatory Text 6" xfId="31739"/>
    <cellStyle name="Explanatory Text 6 2" xfId="36750"/>
    <cellStyle name="Explanatory Text 6 2 2" xfId="36751"/>
    <cellStyle name="Explanatory Text 6 3" xfId="36752"/>
    <cellStyle name="Explanatory Text 6 3 2" xfId="36753"/>
    <cellStyle name="Explanatory Text 6 4" xfId="18475"/>
    <cellStyle name="Explanatory Text 6 4 2" xfId="36755"/>
    <cellStyle name="Explanatory Text 6 5" xfId="15186"/>
    <cellStyle name="Explanatory Text 6 6" xfId="13244"/>
    <cellStyle name="Explanatory Text 6_Annexure" xfId="4309"/>
    <cellStyle name="Explanatory Text 60" xfId="36722"/>
    <cellStyle name="Explanatory Text 60 2" xfId="36724"/>
    <cellStyle name="Explanatory Text 61" xfId="17131"/>
    <cellStyle name="Explanatory Text 61 2" xfId="36729"/>
    <cellStyle name="Explanatory Text 62" xfId="36733"/>
    <cellStyle name="Explanatory Text 62 2" xfId="13484"/>
    <cellStyle name="Explanatory Text 63" xfId="36736"/>
    <cellStyle name="Explanatory Text 63 2" xfId="36738"/>
    <cellStyle name="Explanatory Text 64" xfId="36741"/>
    <cellStyle name="Explanatory Text 64 2" xfId="36743"/>
    <cellStyle name="Explanatory Text 65" xfId="19808"/>
    <cellStyle name="Explanatory Text 65 2" xfId="19813"/>
    <cellStyle name="Explanatory Text 66" xfId="3905"/>
    <cellStyle name="Explanatory Text 66 2" xfId="36756"/>
    <cellStyle name="Explanatory Text 67" xfId="36758"/>
    <cellStyle name="Explanatory Text 67 2" xfId="36760"/>
    <cellStyle name="Explanatory Text 68" xfId="36763"/>
    <cellStyle name="Explanatory Text 68 2" xfId="36765"/>
    <cellStyle name="Explanatory Text 69" xfId="36768"/>
    <cellStyle name="Explanatory Text 69 2" xfId="36770"/>
    <cellStyle name="Explanatory Text 7" xfId="31742"/>
    <cellStyle name="Explanatory Text 7 10" xfId="33082"/>
    <cellStyle name="Explanatory Text 7 10 2" xfId="33085"/>
    <cellStyle name="Explanatory Text 7 11" xfId="33090"/>
    <cellStyle name="Explanatory Text 7 11 2" xfId="33093"/>
    <cellStyle name="Explanatory Text 7 12" xfId="33099"/>
    <cellStyle name="Explanatory Text 7 13" xfId="33106"/>
    <cellStyle name="Explanatory Text 7 14" xfId="36773"/>
    <cellStyle name="Explanatory Text 7 2" xfId="36775"/>
    <cellStyle name="Explanatory Text 7 2 2" xfId="36776"/>
    <cellStyle name="Explanatory Text 7 3" xfId="36777"/>
    <cellStyle name="Explanatory Text 7 3 2" xfId="36778"/>
    <cellStyle name="Explanatory Text 7 4" xfId="18480"/>
    <cellStyle name="Explanatory Text 7 4 2" xfId="36780"/>
    <cellStyle name="Explanatory Text 7 5" xfId="15192"/>
    <cellStyle name="Explanatory Text 7 5 2" xfId="36783"/>
    <cellStyle name="Explanatory Text 7 6" xfId="13246"/>
    <cellStyle name="Explanatory Text 7 6 2" xfId="36784"/>
    <cellStyle name="Explanatory Text 7 7" xfId="36785"/>
    <cellStyle name="Explanatory Text 7 7 2" xfId="36786"/>
    <cellStyle name="Explanatory Text 7 8" xfId="36787"/>
    <cellStyle name="Explanatory Text 7 8 2" xfId="36788"/>
    <cellStyle name="Explanatory Text 7 9" xfId="36789"/>
    <cellStyle name="Explanatory Text 7 9 2" xfId="36790"/>
    <cellStyle name="Explanatory Text 7_Annexure" xfId="36791"/>
    <cellStyle name="Explanatory Text 70" xfId="19809"/>
    <cellStyle name="Explanatory Text 70 2" xfId="19814"/>
    <cellStyle name="Explanatory Text 71" xfId="3906"/>
    <cellStyle name="Explanatory Text 71 2" xfId="36757"/>
    <cellStyle name="Explanatory Text 72" xfId="36759"/>
    <cellStyle name="Explanatory Text 72 2" xfId="36761"/>
    <cellStyle name="Explanatory Text 73" xfId="36764"/>
    <cellStyle name="Explanatory Text 73 2" xfId="36766"/>
    <cellStyle name="Explanatory Text 74" xfId="36769"/>
    <cellStyle name="Explanatory Text 74 2" xfId="36771"/>
    <cellStyle name="Explanatory Text 75" xfId="36792"/>
    <cellStyle name="Explanatory Text 75 2" xfId="36794"/>
    <cellStyle name="Explanatory Text 76" xfId="36797"/>
    <cellStyle name="Explanatory Text 76 2" xfId="36799"/>
    <cellStyle name="Explanatory Text 77" xfId="36802"/>
    <cellStyle name="Explanatory Text 77 2" xfId="36804"/>
    <cellStyle name="Explanatory Text 78" xfId="36806"/>
    <cellStyle name="Explanatory Text 78 2" xfId="36808"/>
    <cellStyle name="Explanatory Text 79" xfId="36810"/>
    <cellStyle name="Explanatory Text 79 2" xfId="36812"/>
    <cellStyle name="Explanatory Text 8" xfId="36814"/>
    <cellStyle name="Explanatory Text 8 2" xfId="36817"/>
    <cellStyle name="Explanatory Text 8 2 2" xfId="36818"/>
    <cellStyle name="Explanatory Text 8 3" xfId="36819"/>
    <cellStyle name="Explanatory Text 8 3 2" xfId="36820"/>
    <cellStyle name="Explanatory Text 8 4" xfId="36822"/>
    <cellStyle name="Explanatory Text 8 5" xfId="36824"/>
    <cellStyle name="Explanatory Text 8 6" xfId="36826"/>
    <cellStyle name="Explanatory Text 8_BSD2" xfId="36828"/>
    <cellStyle name="Explanatory Text 80" xfId="36793"/>
    <cellStyle name="Explanatory Text 80 2" xfId="36795"/>
    <cellStyle name="Explanatory Text 81" xfId="36798"/>
    <cellStyle name="Explanatory Text 81 2" xfId="36800"/>
    <cellStyle name="Explanatory Text 82" xfId="36803"/>
    <cellStyle name="Explanatory Text 82 2" xfId="36805"/>
    <cellStyle name="Explanatory Text 83" xfId="36807"/>
    <cellStyle name="Explanatory Text 83 2" xfId="36809"/>
    <cellStyle name="Explanatory Text 84" xfId="36811"/>
    <cellStyle name="Explanatory Text 84 2" xfId="36813"/>
    <cellStyle name="Explanatory Text 85" xfId="36829"/>
    <cellStyle name="Explanatory Text 85 2" xfId="36830"/>
    <cellStyle name="Explanatory Text 86" xfId="36831"/>
    <cellStyle name="Explanatory Text 86 2" xfId="36833"/>
    <cellStyle name="Explanatory Text 87" xfId="36834"/>
    <cellStyle name="Explanatory Text 87 2" xfId="36835"/>
    <cellStyle name="Explanatory Text 88" xfId="7151"/>
    <cellStyle name="Explanatory Text 88 2" xfId="7548"/>
    <cellStyle name="Explanatory Text 89" xfId="23340"/>
    <cellStyle name="Explanatory Text 89 2" xfId="8763"/>
    <cellStyle name="Explanatory Text 9" xfId="36836"/>
    <cellStyle name="Explanatory Text 9 2" xfId="36837"/>
    <cellStyle name="Explanatory Text 9 2 2" xfId="36838"/>
    <cellStyle name="Explanatory Text 9 3" xfId="36839"/>
    <cellStyle name="Explanatory Text 9 3 2" xfId="36840"/>
    <cellStyle name="Explanatory Text 9 4" xfId="36842"/>
    <cellStyle name="Explanatory Text 9 5" xfId="21623"/>
    <cellStyle name="Explanatory Text 9 6" xfId="20518"/>
    <cellStyle name="Explanatory Text 9_BSD2" xfId="25810"/>
    <cellStyle name="F2" xfId="36843"/>
    <cellStyle name="F2 2" xfId="36844"/>
    <cellStyle name="F2 3" xfId="36846"/>
    <cellStyle name="F2 4" xfId="36847"/>
    <cellStyle name="F2 5" xfId="36848"/>
    <cellStyle name="F3" xfId="36849"/>
    <cellStyle name="F3 2" xfId="36850"/>
    <cellStyle name="F3 3" xfId="36851"/>
    <cellStyle name="F3 4" xfId="36852"/>
    <cellStyle name="F3 5" xfId="36854"/>
    <cellStyle name="F4" xfId="36855"/>
    <cellStyle name="F4 2" xfId="36856"/>
    <cellStyle name="F4 3" xfId="36857"/>
    <cellStyle name="F4 4" xfId="36858"/>
    <cellStyle name="F4 5" xfId="36859"/>
    <cellStyle name="F5" xfId="36860"/>
    <cellStyle name="F5 2" xfId="36861"/>
    <cellStyle name="F5 3" xfId="36862"/>
    <cellStyle name="F5 4" xfId="36863"/>
    <cellStyle name="F5 5" xfId="36864"/>
    <cellStyle name="F6" xfId="36865"/>
    <cellStyle name="F6 2" xfId="36866"/>
    <cellStyle name="F6 3" xfId="36867"/>
    <cellStyle name="F6 4" xfId="5563"/>
    <cellStyle name="F6 5" xfId="36868"/>
    <cellStyle name="F7" xfId="36869"/>
    <cellStyle name="F7 2" xfId="36870"/>
    <cellStyle name="F7 3" xfId="24715"/>
    <cellStyle name="F7 4" xfId="36872"/>
    <cellStyle name="F7 5" xfId="36873"/>
    <cellStyle name="F8" xfId="36874"/>
    <cellStyle name="F8 2" xfId="15088"/>
    <cellStyle name="F8 3" xfId="36875"/>
    <cellStyle name="F8 4" xfId="36876"/>
    <cellStyle name="F8 5" xfId="36877"/>
    <cellStyle name="facha" xfId="36878"/>
    <cellStyle name="facha 2" xfId="27333"/>
    <cellStyle name="facha 3" xfId="27337"/>
    <cellStyle name="facha 4" xfId="27341"/>
    <cellStyle name="Fecha" xfId="29231"/>
    <cellStyle name="Fecha 2" xfId="29233"/>
    <cellStyle name="Fecha 3" xfId="29235"/>
    <cellStyle name="Fecha 4" xfId="36879"/>
    <cellStyle name="FieldName" xfId="29068"/>
    <cellStyle name="Fijo" xfId="36880"/>
    <cellStyle name="Fijo 2" xfId="8677"/>
    <cellStyle name="first line" xfId="30823"/>
    <cellStyle name="first line 2" xfId="8103"/>
    <cellStyle name="first line 3" xfId="8113"/>
    <cellStyle name="first line 4" xfId="8121"/>
    <cellStyle name="FirstNumbers" xfId="36882"/>
    <cellStyle name="FirstNumbers 2" xfId="36884"/>
    <cellStyle name="FirstNumbers 3" xfId="36886"/>
    <cellStyle name="FirstNumbers 4" xfId="36888"/>
    <cellStyle name="Fixed" xfId="2058"/>
    <cellStyle name="Fixed [0]" xfId="36890"/>
    <cellStyle name="Fixed [0] 2" xfId="5138"/>
    <cellStyle name="Fixed [0] 3" xfId="36894"/>
    <cellStyle name="Fixed [0] 4" xfId="15497"/>
    <cellStyle name="Fixed 10" xfId="36896"/>
    <cellStyle name="Fixed 2" xfId="36897"/>
    <cellStyle name="Fixed 2 2" xfId="33195"/>
    <cellStyle name="Fixed 2 2 2" xfId="36898"/>
    <cellStyle name="Fixed 2 3" xfId="32789"/>
    <cellStyle name="Fixed 3" xfId="36899"/>
    <cellStyle name="Fixed 3 2" xfId="36900"/>
    <cellStyle name="Fixed 3 3" xfId="36901"/>
    <cellStyle name="Fixed 4" xfId="36902"/>
    <cellStyle name="Fixed 4 2" xfId="28111"/>
    <cellStyle name="Fixed 5" xfId="36903"/>
    <cellStyle name="Fixed 5 2" xfId="19675"/>
    <cellStyle name="Fixed 6" xfId="11792"/>
    <cellStyle name="Fixed 7" xfId="36904"/>
    <cellStyle name="Fixed 8" xfId="36905"/>
    <cellStyle name="Fixed 9" xfId="12654"/>
    <cellStyle name="Fixed_X" xfId="21056"/>
    <cellStyle name="fixed0 - Style4" xfId="15984"/>
    <cellStyle name="Fixed2 - Style2" xfId="36906"/>
    <cellStyle name="Fixo" xfId="36907"/>
    <cellStyle name="Fixo 2" xfId="36908"/>
    <cellStyle name="Footnote" xfId="4620"/>
    <cellStyle name="formula1" xfId="22000"/>
    <cellStyle name="formula2" xfId="22013"/>
    <cellStyle name="formula3" xfId="25684"/>
    <cellStyle name="General" xfId="36909"/>
    <cellStyle name="General 2" xfId="36915"/>
    <cellStyle name="General 3" xfId="25419"/>
    <cellStyle name="General 4" xfId="25427"/>
    <cellStyle name="Gentia To Excel" xfId="36916"/>
    <cellStyle name="Gentia To Excel 2" xfId="27262"/>
    <cellStyle name="Gentia To Excel 3" xfId="27264"/>
    <cellStyle name="Gentia To Excel 4" xfId="27266"/>
    <cellStyle name="Good 10" xfId="36917"/>
    <cellStyle name="Good 10 2" xfId="36918"/>
    <cellStyle name="Good 10 2 2" xfId="36919"/>
    <cellStyle name="Good 10 3" xfId="36920"/>
    <cellStyle name="Good 10 3 2" xfId="36921"/>
    <cellStyle name="Good 10 4" xfId="15352"/>
    <cellStyle name="Good 10 5" xfId="36922"/>
    <cellStyle name="Good 10 6" xfId="36923"/>
    <cellStyle name="Good 10_BSD2" xfId="36924"/>
    <cellStyle name="Good 11" xfId="7495"/>
    <cellStyle name="Good 11 2" xfId="36927"/>
    <cellStyle name="Good 11 2 2" xfId="36928"/>
    <cellStyle name="Good 11 3" xfId="36929"/>
    <cellStyle name="Good 11 3 2" xfId="36931"/>
    <cellStyle name="Good 11 4" xfId="15356"/>
    <cellStyle name="Good 11 5" xfId="36932"/>
    <cellStyle name="Good 11 6" xfId="36934"/>
    <cellStyle name="Good 11_BSD2" xfId="36935"/>
    <cellStyle name="Good 12" xfId="36936"/>
    <cellStyle name="Good 12 2" xfId="36937"/>
    <cellStyle name="Good 12 2 2" xfId="36938"/>
    <cellStyle name="Good 12 3" xfId="36939"/>
    <cellStyle name="Good 12 3 2" xfId="36941"/>
    <cellStyle name="Good 12 4" xfId="36942"/>
    <cellStyle name="Good 12 5" xfId="36943"/>
    <cellStyle name="Good 12 6" xfId="36945"/>
    <cellStyle name="Good 12_BSD2" xfId="36947"/>
    <cellStyle name="Good 13" xfId="36948"/>
    <cellStyle name="Good 13 2" xfId="36949"/>
    <cellStyle name="Good 13 2 2" xfId="36950"/>
    <cellStyle name="Good 13 3" xfId="36951"/>
    <cellStyle name="Good 13 4" xfId="36952"/>
    <cellStyle name="Good 13 5" xfId="36953"/>
    <cellStyle name="Good 13_BSD2" xfId="36954"/>
    <cellStyle name="Good 14" xfId="36955"/>
    <cellStyle name="Good 14 2" xfId="30463"/>
    <cellStyle name="Good 14 2 2" xfId="30466"/>
    <cellStyle name="Good 14 3" xfId="23593"/>
    <cellStyle name="Good 14 4" xfId="23599"/>
    <cellStyle name="Good 14 5" xfId="23604"/>
    <cellStyle name="Good 14_BSD2" xfId="36956"/>
    <cellStyle name="Good 15" xfId="36957"/>
    <cellStyle name="Good 15 2" xfId="36960"/>
    <cellStyle name="Good 15 2 2" xfId="36962"/>
    <cellStyle name="Good 15 3" xfId="23167"/>
    <cellStyle name="Good 15_BSD2" xfId="8606"/>
    <cellStyle name="Good 16" xfId="36964"/>
    <cellStyle name="Good 16 2" xfId="36966"/>
    <cellStyle name="Good 16 2 2" xfId="36969"/>
    <cellStyle name="Good 16 3" xfId="23620"/>
    <cellStyle name="Good 16_BSD2" xfId="36971"/>
    <cellStyle name="Good 17" xfId="36973"/>
    <cellStyle name="Good 17 2" xfId="36975"/>
    <cellStyle name="Good 17 2 2" xfId="36977"/>
    <cellStyle name="Good 17 3" xfId="23638"/>
    <cellStyle name="Good 17_BSD2" xfId="22360"/>
    <cellStyle name="Good 18" xfId="25832"/>
    <cellStyle name="Good 18 2" xfId="36979"/>
    <cellStyle name="Good 18 2 2" xfId="36982"/>
    <cellStyle name="Good 18 3" xfId="23644"/>
    <cellStyle name="Good 18_BSD2" xfId="22473"/>
    <cellStyle name="Good 19" xfId="6875"/>
    <cellStyle name="Good 19 2" xfId="9237"/>
    <cellStyle name="Good 19 2 2" xfId="36984"/>
    <cellStyle name="Good 19 3" xfId="23657"/>
    <cellStyle name="Good 19_BSD2" xfId="36986"/>
    <cellStyle name="Good 2" xfId="2059"/>
    <cellStyle name="Good 2 10" xfId="36988"/>
    <cellStyle name="Good 2 10 2" xfId="36989"/>
    <cellStyle name="Good 2 11" xfId="36990"/>
    <cellStyle name="Good 2 12" xfId="36991"/>
    <cellStyle name="Good 2 2" xfId="445"/>
    <cellStyle name="Good 2 2 2" xfId="28333"/>
    <cellStyle name="Good 2 2 2 2" xfId="36993"/>
    <cellStyle name="Good 2 2 3" xfId="36994"/>
    <cellStyle name="Good 2 2 3 2" xfId="36995"/>
    <cellStyle name="Good 2 2 4" xfId="36997"/>
    <cellStyle name="Good 2 2 5" xfId="36999"/>
    <cellStyle name="Good 2 2 6" xfId="37000"/>
    <cellStyle name="Good 2 2 7" xfId="36992"/>
    <cellStyle name="Good 2 3" xfId="37001"/>
    <cellStyle name="Good 2 3 2" xfId="28337"/>
    <cellStyle name="Good 2 3 3" xfId="37002"/>
    <cellStyle name="Good 2 3 4" xfId="37004"/>
    <cellStyle name="Good 2 3 5" xfId="37006"/>
    <cellStyle name="Good 2 4" xfId="37007"/>
    <cellStyle name="Good 2 4 2" xfId="28342"/>
    <cellStyle name="Good 2 4 2 2" xfId="2991"/>
    <cellStyle name="Good 2 4 3" xfId="37010"/>
    <cellStyle name="Good 2 4 4" xfId="37014"/>
    <cellStyle name="Good 2 4 5" xfId="37017"/>
    <cellStyle name="Good 2 4_BSD2" xfId="21078"/>
    <cellStyle name="Good 2 5" xfId="37018"/>
    <cellStyle name="Good 2 5 2" xfId="28349"/>
    <cellStyle name="Good 2 5 3" xfId="37021"/>
    <cellStyle name="Good 2 5 4" xfId="37022"/>
    <cellStyle name="Good 2 6" xfId="37023"/>
    <cellStyle name="Good 2 6 2" xfId="37025"/>
    <cellStyle name="Good 2 6 3" xfId="37028"/>
    <cellStyle name="Good 2 6 4" xfId="37029"/>
    <cellStyle name="Good 2 7" xfId="37030"/>
    <cellStyle name="Good 2 7 2" xfId="37032"/>
    <cellStyle name="Good 2 7 3" xfId="37033"/>
    <cellStyle name="Good 2 7 4" xfId="37034"/>
    <cellStyle name="Good 2 8" xfId="37035"/>
    <cellStyle name="Good 2 8 2" xfId="37037"/>
    <cellStyle name="Good 2 8 2 2" xfId="37038"/>
    <cellStyle name="Good 2 8 3" xfId="37039"/>
    <cellStyle name="Good 2 8 4" xfId="37040"/>
    <cellStyle name="Good 2 8 5" xfId="37041"/>
    <cellStyle name="Good 2 8_BSD2" xfId="37042"/>
    <cellStyle name="Good 2 9" xfId="37044"/>
    <cellStyle name="Good 2 9 2" xfId="37046"/>
    <cellStyle name="Good 2 9 3" xfId="31879"/>
    <cellStyle name="Good 2 9 4" xfId="37047"/>
    <cellStyle name="Good 20" xfId="36958"/>
    <cellStyle name="Good 20 2" xfId="36961"/>
    <cellStyle name="Good 20 2 2" xfId="36963"/>
    <cellStyle name="Good 20 3" xfId="23168"/>
    <cellStyle name="Good 20_BSD2" xfId="8607"/>
    <cellStyle name="Good 21" xfId="36965"/>
    <cellStyle name="Good 21 2" xfId="36967"/>
    <cellStyle name="Good 21 2 2" xfId="36970"/>
    <cellStyle name="Good 21 3" xfId="23621"/>
    <cellStyle name="Good 21_BSD2" xfId="36972"/>
    <cellStyle name="Good 22" xfId="36974"/>
    <cellStyle name="Good 22 2" xfId="36976"/>
    <cellStyle name="Good 22 2 2" xfId="36978"/>
    <cellStyle name="Good 22 3" xfId="23639"/>
    <cellStyle name="Good 22_BSD2" xfId="22361"/>
    <cellStyle name="Good 23" xfId="25833"/>
    <cellStyle name="Good 23 2" xfId="36980"/>
    <cellStyle name="Good 23 2 2" xfId="36983"/>
    <cellStyle name="Good 23 3" xfId="23645"/>
    <cellStyle name="Good 23_BSD2" xfId="22474"/>
    <cellStyle name="Good 24" xfId="6876"/>
    <cellStyle name="Good 24 2" xfId="9238"/>
    <cellStyle name="Good 24 2 2" xfId="36985"/>
    <cellStyle name="Good 24 3" xfId="23658"/>
    <cellStyle name="Good 24_BSD2" xfId="36987"/>
    <cellStyle name="Good 25" xfId="6900"/>
    <cellStyle name="Good 25 2" xfId="37048"/>
    <cellStyle name="Good 25 2 2" xfId="6832"/>
    <cellStyle name="Good 25 3" xfId="23671"/>
    <cellStyle name="Good 25_BSD2" xfId="30881"/>
    <cellStyle name="Good 26" xfId="37051"/>
    <cellStyle name="Good 26 2" xfId="37054"/>
    <cellStyle name="Good 26 2 2" xfId="37057"/>
    <cellStyle name="Good 26 3" xfId="23685"/>
    <cellStyle name="Good 26_BSD2" xfId="31069"/>
    <cellStyle name="Good 27" xfId="33957"/>
    <cellStyle name="Good 27 2" xfId="37059"/>
    <cellStyle name="Good 27 2 2" xfId="37062"/>
    <cellStyle name="Good 27 3" xfId="23700"/>
    <cellStyle name="Good 27_BSD2" xfId="4090"/>
    <cellStyle name="Good 28" xfId="33962"/>
    <cellStyle name="Good 28 2" xfId="37064"/>
    <cellStyle name="Good 28 2 2" xfId="37066"/>
    <cellStyle name="Good 28 3" xfId="23711"/>
    <cellStyle name="Good 28_BSD2" xfId="14043"/>
    <cellStyle name="Good 29" xfId="37068"/>
    <cellStyle name="Good 29 2" xfId="37070"/>
    <cellStyle name="Good 29 2 2" xfId="37072"/>
    <cellStyle name="Good 29 3" xfId="22572"/>
    <cellStyle name="Good 29_BSD2" xfId="37074"/>
    <cellStyle name="Good 3" xfId="2060"/>
    <cellStyle name="Good 3 2" xfId="36585"/>
    <cellStyle name="Good 3 2 2" xfId="28384"/>
    <cellStyle name="Good 3 2 3" xfId="37076"/>
    <cellStyle name="Good 3 3" xfId="37077"/>
    <cellStyle name="Good 3 3 2" xfId="28388"/>
    <cellStyle name="Good 3 3 3" xfId="33727"/>
    <cellStyle name="Good 3 4" xfId="37079"/>
    <cellStyle name="Good 3 4 2" xfId="28392"/>
    <cellStyle name="Good 3 5" xfId="37081"/>
    <cellStyle name="Good 3 6" xfId="37082"/>
    <cellStyle name="Good 3_Annexure" xfId="37083"/>
    <cellStyle name="Good 30" xfId="6901"/>
    <cellStyle name="Good 30 2" xfId="37049"/>
    <cellStyle name="Good 30 2 2" xfId="6833"/>
    <cellStyle name="Good 30 3" xfId="23672"/>
    <cellStyle name="Good 30_BSD2" xfId="30882"/>
    <cellStyle name="Good 31" xfId="37052"/>
    <cellStyle name="Good 31 2" xfId="37055"/>
    <cellStyle name="Good 31 2 2" xfId="37058"/>
    <cellStyle name="Good 31 3" xfId="23686"/>
    <cellStyle name="Good 31_BSD2" xfId="31070"/>
    <cellStyle name="Good 32" xfId="33958"/>
    <cellStyle name="Good 32 2" xfId="37060"/>
    <cellStyle name="Good 32 2 2" xfId="37063"/>
    <cellStyle name="Good 32 3" xfId="23701"/>
    <cellStyle name="Good 32_BSD2" xfId="4091"/>
    <cellStyle name="Good 33" xfId="33963"/>
    <cellStyle name="Good 33 2" xfId="37065"/>
    <cellStyle name="Good 33 2 2" xfId="37067"/>
    <cellStyle name="Good 33 3" xfId="23712"/>
    <cellStyle name="Good 33_BSD2" xfId="14044"/>
    <cellStyle name="Good 34" xfId="37069"/>
    <cellStyle name="Good 34 2" xfId="37071"/>
    <cellStyle name="Good 34 2 2" xfId="37073"/>
    <cellStyle name="Good 34 3" xfId="22573"/>
    <cellStyle name="Good 34_BSD2" xfId="37075"/>
    <cellStyle name="Good 35" xfId="37085"/>
    <cellStyle name="Good 35 2" xfId="37087"/>
    <cellStyle name="Good 35 2 2" xfId="33063"/>
    <cellStyle name="Good 35 3" xfId="23789"/>
    <cellStyle name="Good 35_BSD2" xfId="22357"/>
    <cellStyle name="Good 36" xfId="37089"/>
    <cellStyle name="Good 36 2" xfId="37092"/>
    <cellStyle name="Good 36 2 2" xfId="33327"/>
    <cellStyle name="Good 36 3" xfId="23801"/>
    <cellStyle name="Good 36_BSD2" xfId="24791"/>
    <cellStyle name="Good 37" xfId="32572"/>
    <cellStyle name="Good 37 2" xfId="37094"/>
    <cellStyle name="Good 37 2 2" xfId="33430"/>
    <cellStyle name="Good 37 3" xfId="16925"/>
    <cellStyle name="Good 37_BSD2" xfId="37098"/>
    <cellStyle name="Good 38" xfId="32577"/>
    <cellStyle name="Good 38 2" xfId="37100"/>
    <cellStyle name="Good 38 2 2" xfId="8058"/>
    <cellStyle name="Good 38 3" xfId="23824"/>
    <cellStyle name="Good 38_BSD2" xfId="37102"/>
    <cellStyle name="Good 39" xfId="32581"/>
    <cellStyle name="Good 39 2" xfId="37104"/>
    <cellStyle name="Good 39 2 2" xfId="33537"/>
    <cellStyle name="Good 39 3" xfId="23849"/>
    <cellStyle name="Good 39_BSD2" xfId="37106"/>
    <cellStyle name="Good 4" xfId="2061"/>
    <cellStyle name="Good 4 2" xfId="37108"/>
    <cellStyle name="Good 4 2 2" xfId="28425"/>
    <cellStyle name="Good 4 3" xfId="37110"/>
    <cellStyle name="Good 4 3 2" xfId="7218"/>
    <cellStyle name="Good 4 4" xfId="37111"/>
    <cellStyle name="Good 4 4 2" xfId="28430"/>
    <cellStyle name="Good 4 5" xfId="37112"/>
    <cellStyle name="Good 4 6" xfId="37113"/>
    <cellStyle name="Good 4 7" xfId="36588"/>
    <cellStyle name="Good 4_Annexure" xfId="37114"/>
    <cellStyle name="Good 40" xfId="37086"/>
    <cellStyle name="Good 40 2" xfId="37088"/>
    <cellStyle name="Good 40 2 2" xfId="33064"/>
    <cellStyle name="Good 40 3" xfId="23790"/>
    <cellStyle name="Good 40_BSD2" xfId="22358"/>
    <cellStyle name="Good 41" xfId="37090"/>
    <cellStyle name="Good 41 2" xfId="37093"/>
    <cellStyle name="Good 41 2 2" xfId="33328"/>
    <cellStyle name="Good 41 3" xfId="23802"/>
    <cellStyle name="Good 41_BSD2" xfId="24792"/>
    <cellStyle name="Good 42" xfId="32573"/>
    <cellStyle name="Good 42 2" xfId="37095"/>
    <cellStyle name="Good 42 2 2" xfId="33431"/>
    <cellStyle name="Good 42 3" xfId="16926"/>
    <cellStyle name="Good 42_BSD2" xfId="37099"/>
    <cellStyle name="Good 43" xfId="32578"/>
    <cellStyle name="Good 43 2" xfId="37101"/>
    <cellStyle name="Good 43 2 2" xfId="8059"/>
    <cellStyle name="Good 43 3" xfId="23825"/>
    <cellStyle name="Good 43_BSD2" xfId="37103"/>
    <cellStyle name="Good 44" xfId="32582"/>
    <cellStyle name="Good 44 2" xfId="37105"/>
    <cellStyle name="Good 44 2 2" xfId="33538"/>
    <cellStyle name="Good 44 3" xfId="23850"/>
    <cellStyle name="Good 44_BSD2" xfId="37107"/>
    <cellStyle name="Good 45" xfId="20025"/>
    <cellStyle name="Good 45 2" xfId="37115"/>
    <cellStyle name="Good 45 2 2" xfId="33593"/>
    <cellStyle name="Good 45 3" xfId="23864"/>
    <cellStyle name="Good 45_BSD2" xfId="37117"/>
    <cellStyle name="Good 46" xfId="37119"/>
    <cellStyle name="Good 46 2" xfId="37121"/>
    <cellStyle name="Good 46 2 2" xfId="33632"/>
    <cellStyle name="Good 46 3" xfId="4583"/>
    <cellStyle name="Good 46_BSD2" xfId="34311"/>
    <cellStyle name="Good 47" xfId="37123"/>
    <cellStyle name="Good 47 2" xfId="37126"/>
    <cellStyle name="Good 47 2 2" xfId="33693"/>
    <cellStyle name="Good 47 3" xfId="23878"/>
    <cellStyle name="Good 47_BSD2" xfId="37128"/>
    <cellStyle name="Good 48" xfId="33723"/>
    <cellStyle name="Good 48 2" xfId="37130"/>
    <cellStyle name="Good 48 2 2" xfId="37132"/>
    <cellStyle name="Good 48 3" xfId="23889"/>
    <cellStyle name="Good 48_BSD2" xfId="37134"/>
    <cellStyle name="Good 49" xfId="37136"/>
    <cellStyle name="Good 49 2" xfId="37138"/>
    <cellStyle name="Good 49 2 2" xfId="9511"/>
    <cellStyle name="Good 49 3" xfId="9882"/>
    <cellStyle name="Good 49_BSD2" xfId="37140"/>
    <cellStyle name="Good 5" xfId="2062"/>
    <cellStyle name="Good 5 2" xfId="37143"/>
    <cellStyle name="Good 5 2 2" xfId="28471"/>
    <cellStyle name="Good 5 3" xfId="37144"/>
    <cellStyle name="Good 5 3 2" xfId="28475"/>
    <cellStyle name="Good 5 4" xfId="37145"/>
    <cellStyle name="Good 5 4 2" xfId="28479"/>
    <cellStyle name="Good 5 5" xfId="37146"/>
    <cellStyle name="Good 5 6" xfId="37147"/>
    <cellStyle name="Good 5 7" xfId="37142"/>
    <cellStyle name="Good 5_Annexure" xfId="20177"/>
    <cellStyle name="Good 50" xfId="20026"/>
    <cellStyle name="Good 50 2" xfId="37116"/>
    <cellStyle name="Good 50 2 2" xfId="33594"/>
    <cellStyle name="Good 50 3" xfId="23865"/>
    <cellStyle name="Good 50_BSD2" xfId="37118"/>
    <cellStyle name="Good 51" xfId="37120"/>
    <cellStyle name="Good 51 2" xfId="37122"/>
    <cellStyle name="Good 51 2 2" xfId="33633"/>
    <cellStyle name="Good 51 3" xfId="4584"/>
    <cellStyle name="Good 51_BSD2" xfId="34312"/>
    <cellStyle name="Good 52" xfId="37124"/>
    <cellStyle name="Good 52 2" xfId="37127"/>
    <cellStyle name="Good 52 2 2" xfId="33694"/>
    <cellStyle name="Good 52 3" xfId="23879"/>
    <cellStyle name="Good 52_BSD2" xfId="37129"/>
    <cellStyle name="Good 53" xfId="33724"/>
    <cellStyle name="Good 53 2" xfId="37131"/>
    <cellStyle name="Good 53 2 2" xfId="37133"/>
    <cellStyle name="Good 53 3" xfId="23890"/>
    <cellStyle name="Good 53_BSD2" xfId="37135"/>
    <cellStyle name="Good 54" xfId="37137"/>
    <cellStyle name="Good 54 2" xfId="37139"/>
    <cellStyle name="Good 54 2 2" xfId="9512"/>
    <cellStyle name="Good 54 3" xfId="9883"/>
    <cellStyle name="Good 54_BSD2" xfId="37141"/>
    <cellStyle name="Good 55" xfId="32880"/>
    <cellStyle name="Good 55 2" xfId="29407"/>
    <cellStyle name="Good 55 2 2" xfId="37148"/>
    <cellStyle name="Good 55 2 2 2" xfId="25839"/>
    <cellStyle name="Good 55 2 3" xfId="32436"/>
    <cellStyle name="Good 55 2 3 2" xfId="25853"/>
    <cellStyle name="Good 55 2 4" xfId="32438"/>
    <cellStyle name="Good 55 2_BSD2" xfId="33341"/>
    <cellStyle name="Good 55 3" xfId="12791"/>
    <cellStyle name="Good 55 3 2" xfId="23923"/>
    <cellStyle name="Good 55 4" xfId="15373"/>
    <cellStyle name="Good 55 4 2" xfId="37150"/>
    <cellStyle name="Good 55 5" xfId="34402"/>
    <cellStyle name="Good 55_BSD2" xfId="37151"/>
    <cellStyle name="Good 56" xfId="32883"/>
    <cellStyle name="Good 56 2" xfId="29412"/>
    <cellStyle name="Good 56 2 2" xfId="37153"/>
    <cellStyle name="Good 56 2 2 2" xfId="26410"/>
    <cellStyle name="Good 56 2 3" xfId="37155"/>
    <cellStyle name="Good 56 2 3 2" xfId="5515"/>
    <cellStyle name="Good 56 2 4" xfId="13208"/>
    <cellStyle name="Good 56 2_BSD2" xfId="33941"/>
    <cellStyle name="Good 56 3" xfId="7574"/>
    <cellStyle name="Good 56 3 2" xfId="21321"/>
    <cellStyle name="Good 56 4" xfId="5686"/>
    <cellStyle name="Good 56 4 2" xfId="21566"/>
    <cellStyle name="Good 56 5" xfId="34405"/>
    <cellStyle name="Good 56_BSD2" xfId="37156"/>
    <cellStyle name="Good 57" xfId="37158"/>
    <cellStyle name="Good 57 2" xfId="29417"/>
    <cellStyle name="Good 57 2 2" xfId="37160"/>
    <cellStyle name="Good 57 2 2 2" xfId="37162"/>
    <cellStyle name="Good 57 2 3" xfId="37163"/>
    <cellStyle name="Good 57 2 3 2" xfId="37164"/>
    <cellStyle name="Good 57 2 4" xfId="37165"/>
    <cellStyle name="Good 57 2_BSD2" xfId="37166"/>
    <cellStyle name="Good 57 3" xfId="23933"/>
    <cellStyle name="Good 57 3 2" xfId="23937"/>
    <cellStyle name="Good 57 4" xfId="17649"/>
    <cellStyle name="Good 57 4 2" xfId="27592"/>
    <cellStyle name="Good 57 5" xfId="34414"/>
    <cellStyle name="Good 57_BSD2" xfId="37167"/>
    <cellStyle name="Good 58" xfId="37169"/>
    <cellStyle name="Good 58 2" xfId="29422"/>
    <cellStyle name="Good 58 2 2" xfId="26494"/>
    <cellStyle name="Good 58 2 2 2" xfId="32192"/>
    <cellStyle name="Good 58 2 3" xfId="26497"/>
    <cellStyle name="Good 58 2 3 2" xfId="37172"/>
    <cellStyle name="Good 58 2 4" xfId="4168"/>
    <cellStyle name="Good 58 2_BSD2" xfId="6697"/>
    <cellStyle name="Good 58 3" xfId="23945"/>
    <cellStyle name="Good 58 3 2" xfId="23950"/>
    <cellStyle name="Good 58 4" xfId="23954"/>
    <cellStyle name="Good 58 4 2" xfId="4228"/>
    <cellStyle name="Good 58 5" xfId="37173"/>
    <cellStyle name="Good 58_BSD2" xfId="3201"/>
    <cellStyle name="Good 59" xfId="37174"/>
    <cellStyle name="Good 59 2" xfId="30513"/>
    <cellStyle name="Good 59 2 2" xfId="30517"/>
    <cellStyle name="Good 59 2 2 2" xfId="37176"/>
    <cellStyle name="Good 59 2 3" xfId="30521"/>
    <cellStyle name="Good 59 2 3 2" xfId="37177"/>
    <cellStyle name="Good 59 2 4" xfId="37178"/>
    <cellStyle name="Good 59 2_BSD2" xfId="28401"/>
    <cellStyle name="Good 59 3" xfId="23977"/>
    <cellStyle name="Good 59 3 2" xfId="23980"/>
    <cellStyle name="Good 59 4" xfId="23985"/>
    <cellStyle name="Good 59 4 2" xfId="27667"/>
    <cellStyle name="Good 59 5" xfId="37179"/>
    <cellStyle name="Good 59_BSD2" xfId="35675"/>
    <cellStyle name="Good 6" xfId="37180"/>
    <cellStyle name="Good 6 2" xfId="30676"/>
    <cellStyle name="Good 6 2 2" xfId="28511"/>
    <cellStyle name="Good 6 2 2 2" xfId="10152"/>
    <cellStyle name="Good 6 2 3" xfId="30681"/>
    <cellStyle name="Good 6 2 3 2" xfId="10163"/>
    <cellStyle name="Good 6 2 4" xfId="25102"/>
    <cellStyle name="Good 6 2_BSD2" xfId="37181"/>
    <cellStyle name="Good 6 3" xfId="31084"/>
    <cellStyle name="Good 6 3 2" xfId="28518"/>
    <cellStyle name="Good 6 4" xfId="34755"/>
    <cellStyle name="Good 6 4 2" xfId="11852"/>
    <cellStyle name="Good 6 5" xfId="34758"/>
    <cellStyle name="Good 6 5 2" xfId="28523"/>
    <cellStyle name="Good 6 6" xfId="34761"/>
    <cellStyle name="Good 6 6 2" xfId="37182"/>
    <cellStyle name="Good 6 7" xfId="34764"/>
    <cellStyle name="Good 6 8" xfId="36300"/>
    <cellStyle name="Good 6_Annexure" xfId="37183"/>
    <cellStyle name="Good 60" xfId="32881"/>
    <cellStyle name="Good 60 2" xfId="29408"/>
    <cellStyle name="Good 60 2 2" xfId="37149"/>
    <cellStyle name="Good 60 3" xfId="12792"/>
    <cellStyle name="Good 60 3 2" xfId="23924"/>
    <cellStyle name="Good 60 4" xfId="15374"/>
    <cellStyle name="Good 60_BSD2" xfId="37152"/>
    <cellStyle name="Good 61" xfId="32884"/>
    <cellStyle name="Good 61 2" xfId="29413"/>
    <cellStyle name="Good 61 2 2" xfId="37154"/>
    <cellStyle name="Good 61 3" xfId="7575"/>
    <cellStyle name="Good 61 3 2" xfId="21322"/>
    <cellStyle name="Good 61 4" xfId="5687"/>
    <cellStyle name="Good 61_BSD2" xfId="37157"/>
    <cellStyle name="Good 62" xfId="37159"/>
    <cellStyle name="Good 62 2" xfId="29418"/>
    <cellStyle name="Good 62 2 2" xfId="37161"/>
    <cellStyle name="Good 62 3" xfId="23934"/>
    <cellStyle name="Good 62 3 2" xfId="23938"/>
    <cellStyle name="Good 62 4" xfId="17650"/>
    <cellStyle name="Good 62_BSD2" xfId="37168"/>
    <cellStyle name="Good 63" xfId="37170"/>
    <cellStyle name="Good 63 2" xfId="29423"/>
    <cellStyle name="Good 63 2 2" xfId="26495"/>
    <cellStyle name="Good 63 3" xfId="23946"/>
    <cellStyle name="Good 63 3 2" xfId="23951"/>
    <cellStyle name="Good 63 4" xfId="23955"/>
    <cellStyle name="Good 63_BSD2" xfId="3202"/>
    <cellStyle name="Good 64" xfId="37175"/>
    <cellStyle name="Good 64 2" xfId="30514"/>
    <cellStyle name="Good 64 2 2" xfId="30518"/>
    <cellStyle name="Good 64 3" xfId="23978"/>
    <cellStyle name="Good 64 3 2" xfId="23981"/>
    <cellStyle name="Good 64 4" xfId="23986"/>
    <cellStyle name="Good 64_BSD2" xfId="35676"/>
    <cellStyle name="Good 65" xfId="37184"/>
    <cellStyle name="Good 65 2" xfId="37187"/>
    <cellStyle name="Good 65 2 2" xfId="37190"/>
    <cellStyle name="Good 65 3" xfId="23992"/>
    <cellStyle name="Good 65 3 2" xfId="23997"/>
    <cellStyle name="Good 65 4" xfId="24000"/>
    <cellStyle name="Good 65_BSD2" xfId="37192"/>
    <cellStyle name="Good 66" xfId="37194"/>
    <cellStyle name="Good 66 2" xfId="33332"/>
    <cellStyle name="Good 66 2 2" xfId="37198"/>
    <cellStyle name="Good 66 3" xfId="24007"/>
    <cellStyle name="Good 66 3 2" xfId="24012"/>
    <cellStyle name="Good 66 4" xfId="24015"/>
    <cellStyle name="Good 66_BSD2" xfId="37200"/>
    <cellStyle name="Good 67" xfId="37202"/>
    <cellStyle name="Good 67 2" xfId="37204"/>
    <cellStyle name="Good 67 2 2" xfId="37206"/>
    <cellStyle name="Good 67 3" xfId="24021"/>
    <cellStyle name="Good 67 3 2" xfId="24024"/>
    <cellStyle name="Good 67 4" xfId="24027"/>
    <cellStyle name="Good 67_BSD2" xfId="29599"/>
    <cellStyle name="Good 68" xfId="7604"/>
    <cellStyle name="Good 68 2" xfId="37208"/>
    <cellStyle name="Good 68 2 2" xfId="37210"/>
    <cellStyle name="Good 68 3" xfId="24034"/>
    <cellStyle name="Good 68 3 2" xfId="24041"/>
    <cellStyle name="Good 68 4" xfId="24044"/>
    <cellStyle name="Good 68_BSD2" xfId="37214"/>
    <cellStyle name="Good 69" xfId="4882"/>
    <cellStyle name="Good 69 2" xfId="37216"/>
    <cellStyle name="Good 69 2 2" xfId="37218"/>
    <cellStyle name="Good 69 3" xfId="24060"/>
    <cellStyle name="Good 69 3 2" xfId="37220"/>
    <cellStyle name="Good 69 4" xfId="37222"/>
    <cellStyle name="Good 69_BSD2" xfId="37226"/>
    <cellStyle name="Good 7" xfId="32886"/>
    <cellStyle name="Good 7 10" xfId="27376"/>
    <cellStyle name="Good 7 10 2" xfId="37228"/>
    <cellStyle name="Good 7 11" xfId="37229"/>
    <cellStyle name="Good 7 11 2" xfId="12916"/>
    <cellStyle name="Good 7 12" xfId="24301"/>
    <cellStyle name="Good 7 13" xfId="37230"/>
    <cellStyle name="Good 7 14" xfId="37231"/>
    <cellStyle name="Good 7 2" xfId="32888"/>
    <cellStyle name="Good 7 2 2" xfId="28558"/>
    <cellStyle name="Good 7 2 2 2" xfId="37235"/>
    <cellStyle name="Good 7 2 3" xfId="37084"/>
    <cellStyle name="Good 7 2 3 2" xfId="37236"/>
    <cellStyle name="Good 7 2 4" xfId="22051"/>
    <cellStyle name="Good 7 2_BSD2" xfId="37237"/>
    <cellStyle name="Good 7 3" xfId="32890"/>
    <cellStyle name="Good 7 3 2" xfId="28562"/>
    <cellStyle name="Good 7 4" xfId="32892"/>
    <cellStyle name="Good 7 4 2" xfId="28566"/>
    <cellStyle name="Good 7 5" xfId="32894"/>
    <cellStyle name="Good 7 5 2" xfId="28570"/>
    <cellStyle name="Good 7 6" xfId="37238"/>
    <cellStyle name="Good 7 6 2" xfId="37239"/>
    <cellStyle name="Good 7 7" xfId="37240"/>
    <cellStyle name="Good 7 7 2" xfId="37241"/>
    <cellStyle name="Good 7 8" xfId="37242"/>
    <cellStyle name="Good 7 8 2" xfId="37243"/>
    <cellStyle name="Good 7 9" xfId="37244"/>
    <cellStyle name="Good 7 9 2" xfId="37245"/>
    <cellStyle name="Good 7_Annexure" xfId="37246"/>
    <cellStyle name="Good 70" xfId="37185"/>
    <cellStyle name="Good 70 2" xfId="37188"/>
    <cellStyle name="Good 70 2 2" xfId="37191"/>
    <cellStyle name="Good 70 3" xfId="23993"/>
    <cellStyle name="Good 70 3 2" xfId="23998"/>
    <cellStyle name="Good 70 4" xfId="24001"/>
    <cellStyle name="Good 70_BSD2" xfId="37193"/>
    <cellStyle name="Good 71" xfId="37195"/>
    <cellStyle name="Good 71 2" xfId="33333"/>
    <cellStyle name="Good 71 2 2" xfId="37199"/>
    <cellStyle name="Good 71 3" xfId="24008"/>
    <cellStyle name="Good 71 3 2" xfId="24013"/>
    <cellStyle name="Good 71 4" xfId="24016"/>
    <cellStyle name="Good 71_BSD2" xfId="37201"/>
    <cellStyle name="Good 72" xfId="37203"/>
    <cellStyle name="Good 72 2" xfId="37205"/>
    <cellStyle name="Good 72 2 2" xfId="37207"/>
    <cellStyle name="Good 72 3" xfId="24022"/>
    <cellStyle name="Good 72 3 2" xfId="24025"/>
    <cellStyle name="Good 72 4" xfId="24028"/>
    <cellStyle name="Good 72_BSD2" xfId="29600"/>
    <cellStyle name="Good 73" xfId="7605"/>
    <cellStyle name="Good 73 2" xfId="37209"/>
    <cellStyle name="Good 73 2 2" xfId="37211"/>
    <cellStyle name="Good 73 3" xfId="24035"/>
    <cellStyle name="Good 73 3 2" xfId="24042"/>
    <cellStyle name="Good 73 4" xfId="24045"/>
    <cellStyle name="Good 73_BSD2" xfId="37215"/>
    <cellStyle name="Good 74" xfId="4883"/>
    <cellStyle name="Good 74 2" xfId="37217"/>
    <cellStyle name="Good 74 2 2" xfId="37219"/>
    <cellStyle name="Good 74 3" xfId="24061"/>
    <cellStyle name="Good 74 3 2" xfId="37221"/>
    <cellStyle name="Good 74 4" xfId="37223"/>
    <cellStyle name="Good 74_BSD2" xfId="37227"/>
    <cellStyle name="Good 75" xfId="6088"/>
    <cellStyle name="Good 75 2" xfId="37247"/>
    <cellStyle name="Good 75 2 2" xfId="32264"/>
    <cellStyle name="Good 75 3" xfId="24064"/>
    <cellStyle name="Good 75 3 2" xfId="37249"/>
    <cellStyle name="Good 75 4" xfId="37251"/>
    <cellStyle name="Good 75_BSD2" xfId="25504"/>
    <cellStyle name="Good 76" xfId="37253"/>
    <cellStyle name="Good 76 2" xfId="37256"/>
    <cellStyle name="Good 76 2 2" xfId="37259"/>
    <cellStyle name="Good 76 3" xfId="24071"/>
    <cellStyle name="Good 76 3 2" xfId="37261"/>
    <cellStyle name="Good 76 4" xfId="37263"/>
    <cellStyle name="Good 76_BSD2" xfId="37265"/>
    <cellStyle name="Good 77" xfId="33969"/>
    <cellStyle name="Good 77 2" xfId="37267"/>
    <cellStyle name="Good 77 2 2" xfId="37269"/>
    <cellStyle name="Good 77 3" xfId="21053"/>
    <cellStyle name="Good 77 3 2" xfId="30012"/>
    <cellStyle name="Good 77 4" xfId="37270"/>
    <cellStyle name="Good 77_BSD2" xfId="30079"/>
    <cellStyle name="Good 78" xfId="33974"/>
    <cellStyle name="Good 78 2" xfId="37271"/>
    <cellStyle name="Good 78 2 2" xfId="37273"/>
    <cellStyle name="Good 78 3" xfId="24081"/>
    <cellStyle name="Good 78 3 2" xfId="37274"/>
    <cellStyle name="Good 78 4" xfId="37275"/>
    <cellStyle name="Good 78_BSD2" xfId="37276"/>
    <cellStyle name="Good 79" xfId="37277"/>
    <cellStyle name="Good 79 2" xfId="37279"/>
    <cellStyle name="Good 79 2 2" xfId="37282"/>
    <cellStyle name="Good 79 3" xfId="24095"/>
    <cellStyle name="Good 79 3 2" xfId="37283"/>
    <cellStyle name="Good 79 4" xfId="10771"/>
    <cellStyle name="Good 79_BSD2" xfId="35510"/>
    <cellStyle name="Good 8" xfId="32897"/>
    <cellStyle name="Good 8 2" xfId="18914"/>
    <cellStyle name="Good 8 2 2" xfId="28593"/>
    <cellStyle name="Good 8 2 2 2" xfId="37284"/>
    <cellStyle name="Good 8 2 3" xfId="37285"/>
    <cellStyle name="Good 8 2 3 2" xfId="37287"/>
    <cellStyle name="Good 8 2 4" xfId="37288"/>
    <cellStyle name="Good 8 2_BSD2" xfId="34964"/>
    <cellStyle name="Good 8 3" xfId="32899"/>
    <cellStyle name="Good 8 3 2" xfId="28597"/>
    <cellStyle name="Good 8 4" xfId="32901"/>
    <cellStyle name="Good 8 4 2" xfId="28603"/>
    <cellStyle name="Good 8 5" xfId="32903"/>
    <cellStyle name="Good 8 6" xfId="37289"/>
    <cellStyle name="Good 8 7" xfId="37290"/>
    <cellStyle name="Good 8_BSD2" xfId="37292"/>
    <cellStyle name="Good 80" xfId="6089"/>
    <cellStyle name="Good 80 2" xfId="37248"/>
    <cellStyle name="Good 80 2 2" xfId="32265"/>
    <cellStyle name="Good 80 3" xfId="24065"/>
    <cellStyle name="Good 80 3 2" xfId="37250"/>
    <cellStyle name="Good 80 4" xfId="37252"/>
    <cellStyle name="Good 80_BSD2" xfId="25505"/>
    <cellStyle name="Good 81" xfId="37254"/>
    <cellStyle name="Good 81 2" xfId="37257"/>
    <cellStyle name="Good 81 2 2" xfId="37260"/>
    <cellStyle name="Good 81 3" xfId="24072"/>
    <cellStyle name="Good 81 3 2" xfId="37262"/>
    <cellStyle name="Good 81 4" xfId="37264"/>
    <cellStyle name="Good 81_BSD2" xfId="37266"/>
    <cellStyle name="Good 82" xfId="33970"/>
    <cellStyle name="Good 82 2" xfId="37268"/>
    <cellStyle name="Good 83" xfId="33975"/>
    <cellStyle name="Good 83 2" xfId="37272"/>
    <cellStyle name="Good 84" xfId="37278"/>
    <cellStyle name="Good 84 2" xfId="37280"/>
    <cellStyle name="Good 85" xfId="3998"/>
    <cellStyle name="Good 85 2" xfId="37293"/>
    <cellStyle name="Good 86" xfId="37296"/>
    <cellStyle name="Good 86 2" xfId="37298"/>
    <cellStyle name="Good 87" xfId="32587"/>
    <cellStyle name="Good 87 2" xfId="14011"/>
    <cellStyle name="Good 88" xfId="32591"/>
    <cellStyle name="Good 88 2" xfId="14027"/>
    <cellStyle name="Good 89" xfId="32596"/>
    <cellStyle name="Good 89 2" xfId="14057"/>
    <cellStyle name="Good 9" xfId="32906"/>
    <cellStyle name="Good 9 2" xfId="32908"/>
    <cellStyle name="Good 9 2 2" xfId="37299"/>
    <cellStyle name="Good 9 2 2 2" xfId="37300"/>
    <cellStyle name="Good 9 2 3" xfId="37301"/>
    <cellStyle name="Good 9 2 3 2" xfId="37302"/>
    <cellStyle name="Good 9 2 4" xfId="37303"/>
    <cellStyle name="Good 9 2_BSD2" xfId="22478"/>
    <cellStyle name="Good 9 3" xfId="32910"/>
    <cellStyle name="Good 9 3 2" xfId="17638"/>
    <cellStyle name="Good 9 4" xfId="18591"/>
    <cellStyle name="Good 9 4 2" xfId="37304"/>
    <cellStyle name="Good 9 5" xfId="37306"/>
    <cellStyle name="Good 9 6" xfId="37307"/>
    <cellStyle name="Good 9 7" xfId="37309"/>
    <cellStyle name="Good 9_BSD2" xfId="37310"/>
    <cellStyle name="GOVDATA" xfId="37311"/>
    <cellStyle name="GOVDATA 2" xfId="37313"/>
    <cellStyle name="GOVDATA 3" xfId="37315"/>
    <cellStyle name="Grey" xfId="1346"/>
    <cellStyle name="Grey 2" xfId="12758"/>
    <cellStyle name="Grey 2 2" xfId="12763"/>
    <cellStyle name="Grey 3" xfId="4823"/>
    <cellStyle name="Grey 3 2" xfId="37316"/>
    <cellStyle name="Grey 4" xfId="7369"/>
    <cellStyle name="Grey 5" xfId="26368"/>
    <cellStyle name="h" xfId="14303"/>
    <cellStyle name="h 2" xfId="37317"/>
    <cellStyle name="h 3" xfId="37318"/>
    <cellStyle name="h 4" xfId="36524"/>
    <cellStyle name="Hard" xfId="13135"/>
    <cellStyle name="Hard 2" xfId="5984"/>
    <cellStyle name="Hard 3" xfId="37321"/>
    <cellStyle name="Hard 4" xfId="25899"/>
    <cellStyle name="Hardcoded" xfId="37322"/>
    <cellStyle name="Hardcoded 2" xfId="37324"/>
    <cellStyle name="Hardcoded 3" xfId="37326"/>
    <cellStyle name="Hardcoded 4" xfId="37327"/>
    <cellStyle name="HC" xfId="23738"/>
    <cellStyle name="HC 2" xfId="13924"/>
    <cellStyle name="HC 3" xfId="28692"/>
    <cellStyle name="HC 4" xfId="28696"/>
    <cellStyle name="Header" xfId="37329"/>
    <cellStyle name="Header 2" xfId="37331"/>
    <cellStyle name="Header 3" xfId="37333"/>
    <cellStyle name="Header 4" xfId="37335"/>
    <cellStyle name="Header style" xfId="37336"/>
    <cellStyle name="Header1" xfId="2063"/>
    <cellStyle name="Header1 2" xfId="37337"/>
    <cellStyle name="Header1 2 2" xfId="37339"/>
    <cellStyle name="Header1 2 3" xfId="37341"/>
    <cellStyle name="Header1 3" xfId="37342"/>
    <cellStyle name="Header1 3 2" xfId="37344"/>
    <cellStyle name="Header1 3 3" xfId="37346"/>
    <cellStyle name="Header1 4" xfId="37347"/>
    <cellStyle name="Header1 5" xfId="37348"/>
    <cellStyle name="Header1 6" xfId="37349"/>
    <cellStyle name="Header2" xfId="2064"/>
    <cellStyle name="Header2 2" xfId="37350"/>
    <cellStyle name="Header2 2 2" xfId="37352"/>
    <cellStyle name="Header2 2 3" xfId="11992"/>
    <cellStyle name="Header2 3" xfId="37353"/>
    <cellStyle name="Header2 3 2" xfId="37355"/>
    <cellStyle name="Header2 3 3" xfId="12008"/>
    <cellStyle name="Header2 4" xfId="32408"/>
    <cellStyle name="Header2 5" xfId="32412"/>
    <cellStyle name="Header2 6" xfId="32414"/>
    <cellStyle name="Heading" xfId="37356"/>
    <cellStyle name="Heading 1 10" xfId="2065"/>
    <cellStyle name="Heading 1 10 2" xfId="37358"/>
    <cellStyle name="Heading 1 10 2 2" xfId="37359"/>
    <cellStyle name="Heading 1 10 2 2 2" xfId="29114"/>
    <cellStyle name="Heading 1 10 2 3" xfId="37361"/>
    <cellStyle name="Heading 1 10 2 3 2" xfId="29135"/>
    <cellStyle name="Heading 1 10 2 4" xfId="37363"/>
    <cellStyle name="Heading 1 10 2_BSD2" xfId="37364"/>
    <cellStyle name="Heading 1 10 3" xfId="37365"/>
    <cellStyle name="Heading 1 10 3 2" xfId="37366"/>
    <cellStyle name="Heading 1 10 4" xfId="37367"/>
    <cellStyle name="Heading 1 10 4 2" xfId="37368"/>
    <cellStyle name="Heading 1 10 5" xfId="6491"/>
    <cellStyle name="Heading 1 10 6" xfId="37369"/>
    <cellStyle name="Heading 1 10 7" xfId="37370"/>
    <cellStyle name="Heading 1 10 8" xfId="37357"/>
    <cellStyle name="Heading 1 10_BSD2" xfId="37372"/>
    <cellStyle name="Heading 1 11" xfId="2068"/>
    <cellStyle name="Heading 1 11 2" xfId="37374"/>
    <cellStyle name="Heading 1 11 2 2" xfId="37375"/>
    <cellStyle name="Heading 1 11 2 2 2" xfId="37376"/>
    <cellStyle name="Heading 1 11 2 3" xfId="37378"/>
    <cellStyle name="Heading 1 11 2 3 2" xfId="37380"/>
    <cellStyle name="Heading 1 11 2 4" xfId="37381"/>
    <cellStyle name="Heading 1 11 2_BSD2" xfId="37382"/>
    <cellStyle name="Heading 1 11 3" xfId="37383"/>
    <cellStyle name="Heading 1 11 3 2" xfId="37384"/>
    <cellStyle name="Heading 1 11 4" xfId="37385"/>
    <cellStyle name="Heading 1 11 4 2" xfId="37386"/>
    <cellStyle name="Heading 1 11 5" xfId="37387"/>
    <cellStyle name="Heading 1 11 6" xfId="37388"/>
    <cellStyle name="Heading 1 11 7" xfId="37389"/>
    <cellStyle name="Heading 1 11 8" xfId="37373"/>
    <cellStyle name="Heading 1 11_BSD2" xfId="19616"/>
    <cellStyle name="Heading 1 12" xfId="2071"/>
    <cellStyle name="Heading 1 12 2" xfId="15138"/>
    <cellStyle name="Heading 1 12 2 2" xfId="37391"/>
    <cellStyle name="Heading 1 12 2 2 2" xfId="37392"/>
    <cellStyle name="Heading 1 12 2 3" xfId="37393"/>
    <cellStyle name="Heading 1 12 2 3 2" xfId="37394"/>
    <cellStyle name="Heading 1 12 2 4" xfId="37395"/>
    <cellStyle name="Heading 1 12 2_BSD2" xfId="37396"/>
    <cellStyle name="Heading 1 12 3" xfId="37397"/>
    <cellStyle name="Heading 1 12 3 2" xfId="37398"/>
    <cellStyle name="Heading 1 12 4" xfId="37399"/>
    <cellStyle name="Heading 1 12 4 2" xfId="16303"/>
    <cellStyle name="Heading 1 12 5" xfId="37400"/>
    <cellStyle name="Heading 1 12 6" xfId="37401"/>
    <cellStyle name="Heading 1 12 7" xfId="37402"/>
    <cellStyle name="Heading 1 12 8" xfId="37390"/>
    <cellStyle name="Heading 1 12_BSD2" xfId="12534"/>
    <cellStyle name="Heading 1 13" xfId="2074"/>
    <cellStyle name="Heading 1 13 2" xfId="37404"/>
    <cellStyle name="Heading 1 13 2 2" xfId="37405"/>
    <cellStyle name="Heading 1 13 2 2 2" xfId="36046"/>
    <cellStyle name="Heading 1 13 2 3" xfId="37406"/>
    <cellStyle name="Heading 1 13 2 3 2" xfId="36195"/>
    <cellStyle name="Heading 1 13 2 4" xfId="37407"/>
    <cellStyle name="Heading 1 13 2_BSD2" xfId="37410"/>
    <cellStyle name="Heading 1 13 3" xfId="37411"/>
    <cellStyle name="Heading 1 13 3 2" xfId="33018"/>
    <cellStyle name="Heading 1 13 4" xfId="37412"/>
    <cellStyle name="Heading 1 13 4 2" xfId="37413"/>
    <cellStyle name="Heading 1 13 5" xfId="37414"/>
    <cellStyle name="Heading 1 13 6" xfId="37415"/>
    <cellStyle name="Heading 1 13 7" xfId="37416"/>
    <cellStyle name="Heading 1 13 8" xfId="37403"/>
    <cellStyle name="Heading 1 13_BSD2" xfId="13441"/>
    <cellStyle name="Heading 1 14" xfId="2077"/>
    <cellStyle name="Heading 1 14 2" xfId="37418"/>
    <cellStyle name="Heading 1 14 2 2" xfId="37420"/>
    <cellStyle name="Heading 1 14 2 2 2" xfId="37421"/>
    <cellStyle name="Heading 1 14 2 3" xfId="37422"/>
    <cellStyle name="Heading 1 14 2 3 2" xfId="18363"/>
    <cellStyle name="Heading 1 14 2 4" xfId="37423"/>
    <cellStyle name="Heading 1 14 2_BSD2" xfId="37426"/>
    <cellStyle name="Heading 1 14 3" xfId="37427"/>
    <cellStyle name="Heading 1 14 3 2" xfId="37428"/>
    <cellStyle name="Heading 1 14 4" xfId="6109"/>
    <cellStyle name="Heading 1 14 4 2" xfId="37429"/>
    <cellStyle name="Heading 1 14 5" xfId="37430"/>
    <cellStyle name="Heading 1 14 6" xfId="37431"/>
    <cellStyle name="Heading 1 14 7" xfId="37432"/>
    <cellStyle name="Heading 1 14 8" xfId="37417"/>
    <cellStyle name="Heading 1 14_BSD2" xfId="14762"/>
    <cellStyle name="Heading 1 15" xfId="2082"/>
    <cellStyle name="Heading 1 15 2" xfId="37435"/>
    <cellStyle name="Heading 1 15 2 2" xfId="37438"/>
    <cellStyle name="Heading 1 15 2 2 2" xfId="37440"/>
    <cellStyle name="Heading 1 15 2 3" xfId="6963"/>
    <cellStyle name="Heading 1 15 2 3 2" xfId="37442"/>
    <cellStyle name="Heading 1 15 2 4" xfId="37444"/>
    <cellStyle name="Heading 1 15 2_BSD2" xfId="37447"/>
    <cellStyle name="Heading 1 15 3" xfId="10007"/>
    <cellStyle name="Heading 1 15 3 2" xfId="37449"/>
    <cellStyle name="Heading 1 15 4" xfId="37451"/>
    <cellStyle name="Heading 1 15 4 2" xfId="37453"/>
    <cellStyle name="Heading 1 15 5" xfId="37455"/>
    <cellStyle name="Heading 1 15 6" xfId="37433"/>
    <cellStyle name="Heading 1 15_BSD2" xfId="15727"/>
    <cellStyle name="Heading 1 16" xfId="2086"/>
    <cellStyle name="Heading 1 16 2" xfId="37459"/>
    <cellStyle name="Heading 1 16 2 2" xfId="37462"/>
    <cellStyle name="Heading 1 16 2 2 2" xfId="37464"/>
    <cellStyle name="Heading 1 16 2 3" xfId="37466"/>
    <cellStyle name="Heading 1 16 2 3 2" xfId="37468"/>
    <cellStyle name="Heading 1 16 2 4" xfId="37470"/>
    <cellStyle name="Heading 1 16 2_BSD2" xfId="37472"/>
    <cellStyle name="Heading 1 16 3" xfId="37474"/>
    <cellStyle name="Heading 1 16 3 2" xfId="37476"/>
    <cellStyle name="Heading 1 16 4" xfId="37478"/>
    <cellStyle name="Heading 1 16 4 2" xfId="6588"/>
    <cellStyle name="Heading 1 16 5" xfId="37480"/>
    <cellStyle name="Heading 1 16 6" xfId="37457"/>
    <cellStyle name="Heading 1 16_BSD2" xfId="17218"/>
    <cellStyle name="Heading 1 17" xfId="2090"/>
    <cellStyle name="Heading 1 17 2" xfId="37484"/>
    <cellStyle name="Heading 1 17 2 2" xfId="37487"/>
    <cellStyle name="Heading 1 17 2 2 2" xfId="37489"/>
    <cellStyle name="Heading 1 17 2 3" xfId="37491"/>
    <cellStyle name="Heading 1 17 2 3 2" xfId="37493"/>
    <cellStyle name="Heading 1 17 2 4" xfId="5081"/>
    <cellStyle name="Heading 1 17 2_BSD2" xfId="3987"/>
    <cellStyle name="Heading 1 17 3" xfId="37495"/>
    <cellStyle name="Heading 1 17 3 2" xfId="37497"/>
    <cellStyle name="Heading 1 17 4" xfId="37499"/>
    <cellStyle name="Heading 1 17 4 2" xfId="37501"/>
    <cellStyle name="Heading 1 17 5" xfId="37503"/>
    <cellStyle name="Heading 1 17 6" xfId="37482"/>
    <cellStyle name="Heading 1 17_BSD2" xfId="18345"/>
    <cellStyle name="Heading 1 18" xfId="2094"/>
    <cellStyle name="Heading 1 18 2" xfId="37507"/>
    <cellStyle name="Heading 1 18 2 2" xfId="37511"/>
    <cellStyle name="Heading 1 18 2 2 2" xfId="37516"/>
    <cellStyle name="Heading 1 18 2 3" xfId="37519"/>
    <cellStyle name="Heading 1 18 2 3 2" xfId="37521"/>
    <cellStyle name="Heading 1 18 2 4" xfId="37523"/>
    <cellStyle name="Heading 1 18 2_BSD2" xfId="20922"/>
    <cellStyle name="Heading 1 18 3" xfId="37525"/>
    <cellStyle name="Heading 1 18 3 2" xfId="37527"/>
    <cellStyle name="Heading 1 18 4" xfId="18432"/>
    <cellStyle name="Heading 1 18 4 2" xfId="37530"/>
    <cellStyle name="Heading 1 18 5" xfId="37532"/>
    <cellStyle name="Heading 1 18 6" xfId="37505"/>
    <cellStyle name="Heading 1 18_BSD2" xfId="24697"/>
    <cellStyle name="Heading 1 19" xfId="2099"/>
    <cellStyle name="Heading 1 19 2" xfId="37536"/>
    <cellStyle name="Heading 1 19 2 2" xfId="37539"/>
    <cellStyle name="Heading 1 19 2 2 2" xfId="37542"/>
    <cellStyle name="Heading 1 19 2 3" xfId="37545"/>
    <cellStyle name="Heading 1 19 2 3 2" xfId="18388"/>
    <cellStyle name="Heading 1 19 2 4" xfId="37548"/>
    <cellStyle name="Heading 1 19 2_BSD2" xfId="30239"/>
    <cellStyle name="Heading 1 19 3" xfId="37552"/>
    <cellStyle name="Heading 1 19 3 2" xfId="37554"/>
    <cellStyle name="Heading 1 19 4" xfId="18435"/>
    <cellStyle name="Heading 1 19 4 2" xfId="35222"/>
    <cellStyle name="Heading 1 19 5" xfId="37556"/>
    <cellStyle name="Heading 1 19 6" xfId="37534"/>
    <cellStyle name="Heading 1 19_BSD2" xfId="31293"/>
    <cellStyle name="Heading 1 2" xfId="2104"/>
    <cellStyle name="Heading 1 2 10" xfId="37559"/>
    <cellStyle name="Heading 1 2 10 2" xfId="37562"/>
    <cellStyle name="Heading 1 2 11" xfId="37564"/>
    <cellStyle name="Heading 1 2 12" xfId="37565"/>
    <cellStyle name="Heading 1 2 2" xfId="1109"/>
    <cellStyle name="Heading 1 2 2 2" xfId="37567"/>
    <cellStyle name="Heading 1 2 2 2 2" xfId="37568"/>
    <cellStyle name="Heading 1 2 2 3" xfId="37569"/>
    <cellStyle name="Heading 1 2 2 3 2" xfId="35508"/>
    <cellStyle name="Heading 1 2 2 4" xfId="37570"/>
    <cellStyle name="Heading 1 2 2 4 2" xfId="18362"/>
    <cellStyle name="Heading 1 2 2 5" xfId="37571"/>
    <cellStyle name="Heading 1 2 2 6" xfId="37572"/>
    <cellStyle name="Heading 1 2 2 7" xfId="20465"/>
    <cellStyle name="Heading 1 2 2 8" xfId="37566"/>
    <cellStyle name="Heading 1 2 2_BSD2" xfId="37573"/>
    <cellStyle name="Heading 1 2 3" xfId="37574"/>
    <cellStyle name="Heading 1 2 3 2" xfId="37575"/>
    <cellStyle name="Heading 1 2 3 2 2" xfId="8303"/>
    <cellStyle name="Heading 1 2 3 3" xfId="37576"/>
    <cellStyle name="Heading 1 2 3 3 2" xfId="25934"/>
    <cellStyle name="Heading 1 2 3 4" xfId="37577"/>
    <cellStyle name="Heading 1 2 3 5" xfId="37578"/>
    <cellStyle name="Heading 1 2 3 6" xfId="37579"/>
    <cellStyle name="Heading 1 2 3_BSD2" xfId="33476"/>
    <cellStyle name="Heading 1 2 4" xfId="9340"/>
    <cellStyle name="Heading 1 2 4 2" xfId="10265"/>
    <cellStyle name="Heading 1 2 4 3" xfId="10772"/>
    <cellStyle name="Heading 1 2 4 4" xfId="37580"/>
    <cellStyle name="Heading 1 2 5" xfId="9343"/>
    <cellStyle name="Heading 1 2 5 2" xfId="26812"/>
    <cellStyle name="Heading 1 2 5 3" xfId="26815"/>
    <cellStyle name="Heading 1 2 5 4" xfId="26818"/>
    <cellStyle name="Heading 1 2 6" xfId="10774"/>
    <cellStyle name="Heading 1 2 6 2" xfId="31049"/>
    <cellStyle name="Heading 1 2 6 3" xfId="31054"/>
    <cellStyle name="Heading 1 2 6 4" xfId="31058"/>
    <cellStyle name="Heading 1 2 7" xfId="37581"/>
    <cellStyle name="Heading 1 2 7 2" xfId="31073"/>
    <cellStyle name="Heading 1 2 7 3" xfId="16814"/>
    <cellStyle name="Heading 1 2 7 4" xfId="13179"/>
    <cellStyle name="Heading 1 2 8" xfId="37582"/>
    <cellStyle name="Heading 1 2 8 2" xfId="31076"/>
    <cellStyle name="Heading 1 2 8 3" xfId="14158"/>
    <cellStyle name="Heading 1 2 8 4" xfId="11965"/>
    <cellStyle name="Heading 1 2 9" xfId="37583"/>
    <cellStyle name="Heading 1 2 9 2" xfId="31081"/>
    <cellStyle name="Heading 1 2 9 3" xfId="16829"/>
    <cellStyle name="Heading 1 2 9 4" xfId="13252"/>
    <cellStyle name="Heading 1 2_FAMBL BSD NOVEMBER 2010" xfId="22586"/>
    <cellStyle name="Heading 1 20" xfId="2083"/>
    <cellStyle name="Heading 1 20 2" xfId="37436"/>
    <cellStyle name="Heading 1 20 2 2" xfId="37439"/>
    <cellStyle name="Heading 1 20 2 2 2" xfId="37441"/>
    <cellStyle name="Heading 1 20 2 3" xfId="6964"/>
    <cellStyle name="Heading 1 20 2 3 2" xfId="37443"/>
    <cellStyle name="Heading 1 20 2 4" xfId="37445"/>
    <cellStyle name="Heading 1 20 2_BSD2" xfId="37448"/>
    <cellStyle name="Heading 1 20 3" xfId="10008"/>
    <cellStyle name="Heading 1 20 3 2" xfId="37450"/>
    <cellStyle name="Heading 1 20 4" xfId="37452"/>
    <cellStyle name="Heading 1 20 4 2" xfId="37454"/>
    <cellStyle name="Heading 1 20 5" xfId="37456"/>
    <cellStyle name="Heading 1 20 6" xfId="37434"/>
    <cellStyle name="Heading 1 20_BSD2" xfId="15728"/>
    <cellStyle name="Heading 1 21" xfId="2087"/>
    <cellStyle name="Heading 1 21 2" xfId="37460"/>
    <cellStyle name="Heading 1 21 2 2" xfId="37463"/>
    <cellStyle name="Heading 1 21 2 2 2" xfId="37465"/>
    <cellStyle name="Heading 1 21 2 3" xfId="37467"/>
    <cellStyle name="Heading 1 21 2 3 2" xfId="37469"/>
    <cellStyle name="Heading 1 21 2 4" xfId="37471"/>
    <cellStyle name="Heading 1 21 2_BSD2" xfId="37473"/>
    <cellStyle name="Heading 1 21 3" xfId="37475"/>
    <cellStyle name="Heading 1 21 3 2" xfId="37477"/>
    <cellStyle name="Heading 1 21 4" xfId="37479"/>
    <cellStyle name="Heading 1 21 4 2" xfId="6589"/>
    <cellStyle name="Heading 1 21 5" xfId="37481"/>
    <cellStyle name="Heading 1 21 6" xfId="37458"/>
    <cellStyle name="Heading 1 21_BSD2" xfId="17219"/>
    <cellStyle name="Heading 1 22" xfId="2091"/>
    <cellStyle name="Heading 1 22 2" xfId="37485"/>
    <cellStyle name="Heading 1 22 2 2" xfId="37488"/>
    <cellStyle name="Heading 1 22 2 2 2" xfId="37490"/>
    <cellStyle name="Heading 1 22 2 3" xfId="37492"/>
    <cellStyle name="Heading 1 22 2 3 2" xfId="37494"/>
    <cellStyle name="Heading 1 22 2 4" xfId="5082"/>
    <cellStyle name="Heading 1 22 2_BSD2" xfId="3988"/>
    <cellStyle name="Heading 1 22 3" xfId="37496"/>
    <cellStyle name="Heading 1 22 3 2" xfId="37498"/>
    <cellStyle name="Heading 1 22 4" xfId="37500"/>
    <cellStyle name="Heading 1 22 4 2" xfId="37502"/>
    <cellStyle name="Heading 1 22 5" xfId="37504"/>
    <cellStyle name="Heading 1 22 6" xfId="37483"/>
    <cellStyle name="Heading 1 22_BSD2" xfId="18346"/>
    <cellStyle name="Heading 1 23" xfId="2095"/>
    <cellStyle name="Heading 1 23 2" xfId="37508"/>
    <cellStyle name="Heading 1 23 2 2" xfId="37512"/>
    <cellStyle name="Heading 1 23 2 2 2" xfId="37517"/>
    <cellStyle name="Heading 1 23 2 3" xfId="37520"/>
    <cellStyle name="Heading 1 23 2 3 2" xfId="37522"/>
    <cellStyle name="Heading 1 23 2 4" xfId="37524"/>
    <cellStyle name="Heading 1 23 2_BSD2" xfId="20923"/>
    <cellStyle name="Heading 1 23 3" xfId="37526"/>
    <cellStyle name="Heading 1 23 3 2" xfId="37528"/>
    <cellStyle name="Heading 1 23 4" xfId="18433"/>
    <cellStyle name="Heading 1 23 4 2" xfId="37531"/>
    <cellStyle name="Heading 1 23 5" xfId="37533"/>
    <cellStyle name="Heading 1 23 6" xfId="37506"/>
    <cellStyle name="Heading 1 23_BSD2" xfId="24698"/>
    <cellStyle name="Heading 1 24" xfId="2100"/>
    <cellStyle name="Heading 1 24 2" xfId="37537"/>
    <cellStyle name="Heading 1 24 2 2" xfId="37540"/>
    <cellStyle name="Heading 1 24 2 2 2" xfId="37543"/>
    <cellStyle name="Heading 1 24 2 3" xfId="37546"/>
    <cellStyle name="Heading 1 24 2 3 2" xfId="18389"/>
    <cellStyle name="Heading 1 24 2 4" xfId="37549"/>
    <cellStyle name="Heading 1 24 2_BSD2" xfId="30240"/>
    <cellStyle name="Heading 1 24 3" xfId="37553"/>
    <cellStyle name="Heading 1 24 3 2" xfId="37555"/>
    <cellStyle name="Heading 1 24 4" xfId="18436"/>
    <cellStyle name="Heading 1 24 4 2" xfId="35223"/>
    <cellStyle name="Heading 1 24 5" xfId="37557"/>
    <cellStyle name="Heading 1 24 6" xfId="37535"/>
    <cellStyle name="Heading 1 24_BSD2" xfId="31294"/>
    <cellStyle name="Heading 1 25" xfId="2105"/>
    <cellStyle name="Heading 1 25 2" xfId="37587"/>
    <cellStyle name="Heading 1 25 2 2" xfId="22429"/>
    <cellStyle name="Heading 1 25 2 2 2" xfId="22436"/>
    <cellStyle name="Heading 1 25 2 3" xfId="22450"/>
    <cellStyle name="Heading 1 25 2 3 2" xfId="2840"/>
    <cellStyle name="Heading 1 25 2 4" xfId="7719"/>
    <cellStyle name="Heading 1 25 2_BSD2" xfId="37590"/>
    <cellStyle name="Heading 1 25 3" xfId="37592"/>
    <cellStyle name="Heading 1 25 3 2" xfId="37594"/>
    <cellStyle name="Heading 1 25 4" xfId="37596"/>
    <cellStyle name="Heading 1 25 4 2" xfId="37598"/>
    <cellStyle name="Heading 1 25 5" xfId="37600"/>
    <cellStyle name="Heading 1 25 6" xfId="37585"/>
    <cellStyle name="Heading 1 25_BSD2" xfId="33169"/>
    <cellStyle name="Heading 1 26" xfId="2110"/>
    <cellStyle name="Heading 1 26 2" xfId="37603"/>
    <cellStyle name="Heading 1 26 2 2" xfId="24908"/>
    <cellStyle name="Heading 1 26 2 2 2" xfId="24913"/>
    <cellStyle name="Heading 1 26 2 3" xfId="7765"/>
    <cellStyle name="Heading 1 26 2 3 2" xfId="24921"/>
    <cellStyle name="Heading 1 26 2 4" xfId="24943"/>
    <cellStyle name="Heading 1 26 2_BSD2" xfId="37606"/>
    <cellStyle name="Heading 1 26 3" xfId="37609"/>
    <cellStyle name="Heading 1 26 3 2" xfId="37612"/>
    <cellStyle name="Heading 1 26 4" xfId="37615"/>
    <cellStyle name="Heading 1 26 4 2" xfId="37618"/>
    <cellStyle name="Heading 1 26 5" xfId="37621"/>
    <cellStyle name="Heading 1 26 6" xfId="18023"/>
    <cellStyle name="Heading 1 26_BSD2" xfId="20387"/>
    <cellStyle name="Heading 1 27" xfId="2116"/>
    <cellStyle name="Heading 1 27 2" xfId="37624"/>
    <cellStyle name="Heading 1 27 2 2" xfId="37627"/>
    <cellStyle name="Heading 1 27 2 2 2" xfId="37630"/>
    <cellStyle name="Heading 1 27 2 3" xfId="37635"/>
    <cellStyle name="Heading 1 27 2 3 2" xfId="12701"/>
    <cellStyle name="Heading 1 27 2 4" xfId="37638"/>
    <cellStyle name="Heading 1 27 2_BSD2" xfId="16504"/>
    <cellStyle name="Heading 1 27 3" xfId="37641"/>
    <cellStyle name="Heading 1 27 3 2" xfId="37643"/>
    <cellStyle name="Heading 1 27 4" xfId="37646"/>
    <cellStyle name="Heading 1 27 4 2" xfId="35372"/>
    <cellStyle name="Heading 1 27 5" xfId="37648"/>
    <cellStyle name="Heading 1 27 6" xfId="7456"/>
    <cellStyle name="Heading 1 27_BSD2" xfId="37650"/>
    <cellStyle name="Heading 1 28" xfId="2122"/>
    <cellStyle name="Heading 1 28 2" xfId="37653"/>
    <cellStyle name="Heading 1 28 2 2" xfId="37657"/>
    <cellStyle name="Heading 1 28 2 2 2" xfId="37661"/>
    <cellStyle name="Heading 1 28 2 3" xfId="37665"/>
    <cellStyle name="Heading 1 28 2 3 2" xfId="37667"/>
    <cellStyle name="Heading 1 28 2 4" xfId="37670"/>
    <cellStyle name="Heading 1 28 2_BSD2" xfId="37672"/>
    <cellStyle name="Heading 1 28 3" xfId="37675"/>
    <cellStyle name="Heading 1 28 3 2" xfId="37677"/>
    <cellStyle name="Heading 1 28 4" xfId="37680"/>
    <cellStyle name="Heading 1 28 4 2" xfId="37684"/>
    <cellStyle name="Heading 1 28 5" xfId="3231"/>
    <cellStyle name="Heading 1 28 6" xfId="33481"/>
    <cellStyle name="Heading 1 28_BSD2" xfId="37686"/>
    <cellStyle name="Heading 1 29" xfId="2127"/>
    <cellStyle name="Heading 1 29 2" xfId="25141"/>
    <cellStyle name="Heading 1 29 2 2" xfId="25146"/>
    <cellStyle name="Heading 1 29 2 2 2" xfId="37690"/>
    <cellStyle name="Heading 1 29 2 3" xfId="37695"/>
    <cellStyle name="Heading 1 29 2 3 2" xfId="15199"/>
    <cellStyle name="Heading 1 29 2 4" xfId="37699"/>
    <cellStyle name="Heading 1 29 2_BSD2" xfId="23143"/>
    <cellStyle name="Heading 1 29 3" xfId="25150"/>
    <cellStyle name="Heading 1 29 3 2" xfId="25153"/>
    <cellStyle name="Heading 1 29 4" xfId="25157"/>
    <cellStyle name="Heading 1 29 4 2" xfId="37703"/>
    <cellStyle name="Heading 1 29 5" xfId="25160"/>
    <cellStyle name="Heading 1 29 6" xfId="25137"/>
    <cellStyle name="Heading 1 29_BSD2" xfId="25165"/>
    <cellStyle name="Heading 1 3" xfId="2131"/>
    <cellStyle name="Heading 1 3 2" xfId="1177"/>
    <cellStyle name="Heading 1 3 2 2" xfId="37707"/>
    <cellStyle name="Heading 1 3 2 3" xfId="37708"/>
    <cellStyle name="Heading 1 3 2 4" xfId="37705"/>
    <cellStyle name="Heading 1 3 3" xfId="37709"/>
    <cellStyle name="Heading 1 3 3 2" xfId="37710"/>
    <cellStyle name="Heading 1 3 3 3" xfId="37711"/>
    <cellStyle name="Heading 1 3 4" xfId="10776"/>
    <cellStyle name="Heading 1 3 4 2" xfId="10779"/>
    <cellStyle name="Heading 1 3 5" xfId="10782"/>
    <cellStyle name="Heading 1 3 5 2" xfId="37712"/>
    <cellStyle name="Heading 1 3 6" xfId="10785"/>
    <cellStyle name="Heading 1 3_Annexure" xfId="37713"/>
    <cellStyle name="Heading 1 30" xfId="2106"/>
    <cellStyle name="Heading 1 30 2" xfId="37588"/>
    <cellStyle name="Heading 1 30 2 2" xfId="22430"/>
    <cellStyle name="Heading 1 30 2 2 2" xfId="22437"/>
    <cellStyle name="Heading 1 30 2 3" xfId="22451"/>
    <cellStyle name="Heading 1 30 2 3 2" xfId="2841"/>
    <cellStyle name="Heading 1 30 2 4" xfId="7720"/>
    <cellStyle name="Heading 1 30 2_BSD2" xfId="37591"/>
    <cellStyle name="Heading 1 30 3" xfId="37593"/>
    <cellStyle name="Heading 1 30 3 2" xfId="37595"/>
    <cellStyle name="Heading 1 30 4" xfId="37597"/>
    <cellStyle name="Heading 1 30 4 2" xfId="37599"/>
    <cellStyle name="Heading 1 30 5" xfId="37601"/>
    <cellStyle name="Heading 1 30 6" xfId="37586"/>
    <cellStyle name="Heading 1 30_BSD2" xfId="33170"/>
    <cellStyle name="Heading 1 31" xfId="2111"/>
    <cellStyle name="Heading 1 31 2" xfId="37604"/>
    <cellStyle name="Heading 1 31 2 2" xfId="24909"/>
    <cellStyle name="Heading 1 31 2 2 2" xfId="24914"/>
    <cellStyle name="Heading 1 31 2 3" xfId="7766"/>
    <cellStyle name="Heading 1 31 2 3 2" xfId="24922"/>
    <cellStyle name="Heading 1 31 2 4" xfId="24944"/>
    <cellStyle name="Heading 1 31 2_BSD2" xfId="37607"/>
    <cellStyle name="Heading 1 31 3" xfId="37610"/>
    <cellStyle name="Heading 1 31 3 2" xfId="37613"/>
    <cellStyle name="Heading 1 31 4" xfId="37616"/>
    <cellStyle name="Heading 1 31 4 2" xfId="37619"/>
    <cellStyle name="Heading 1 31 5" xfId="37622"/>
    <cellStyle name="Heading 1 31 6" xfId="18024"/>
    <cellStyle name="Heading 1 31_BSD2" xfId="20388"/>
    <cellStyle name="Heading 1 32" xfId="2117"/>
    <cellStyle name="Heading 1 32 2" xfId="37625"/>
    <cellStyle name="Heading 1 32 2 2" xfId="37628"/>
    <cellStyle name="Heading 1 32 2 2 2" xfId="37631"/>
    <cellStyle name="Heading 1 32 2 3" xfId="37636"/>
    <cellStyle name="Heading 1 32 2 3 2" xfId="12702"/>
    <cellStyle name="Heading 1 32 2 4" xfId="37639"/>
    <cellStyle name="Heading 1 32 2_BSD2" xfId="16505"/>
    <cellStyle name="Heading 1 32 3" xfId="37642"/>
    <cellStyle name="Heading 1 32 3 2" xfId="37644"/>
    <cellStyle name="Heading 1 32 4" xfId="37647"/>
    <cellStyle name="Heading 1 32 4 2" xfId="35373"/>
    <cellStyle name="Heading 1 32 5" xfId="37649"/>
    <cellStyle name="Heading 1 32 6" xfId="7457"/>
    <cellStyle name="Heading 1 32_BSD2" xfId="37651"/>
    <cellStyle name="Heading 1 33" xfId="2123"/>
    <cellStyle name="Heading 1 33 2" xfId="37654"/>
    <cellStyle name="Heading 1 33 2 2" xfId="37658"/>
    <cellStyle name="Heading 1 33 2 2 2" xfId="37662"/>
    <cellStyle name="Heading 1 33 2 3" xfId="37666"/>
    <cellStyle name="Heading 1 33 2 3 2" xfId="37668"/>
    <cellStyle name="Heading 1 33 2 4" xfId="37671"/>
    <cellStyle name="Heading 1 33 2_BSD2" xfId="37673"/>
    <cellStyle name="Heading 1 33 3" xfId="37676"/>
    <cellStyle name="Heading 1 33 3 2" xfId="37678"/>
    <cellStyle name="Heading 1 33 4" xfId="37681"/>
    <cellStyle name="Heading 1 33 4 2" xfId="37685"/>
    <cellStyle name="Heading 1 33 5" xfId="3232"/>
    <cellStyle name="Heading 1 33 6" xfId="33482"/>
    <cellStyle name="Heading 1 33_BSD2" xfId="37687"/>
    <cellStyle name="Heading 1 34" xfId="2128"/>
    <cellStyle name="Heading 1 34 2" xfId="25142"/>
    <cellStyle name="Heading 1 34 2 2" xfId="25147"/>
    <cellStyle name="Heading 1 34 2 2 2" xfId="37691"/>
    <cellStyle name="Heading 1 34 2 3" xfId="37696"/>
    <cellStyle name="Heading 1 34 2 3 2" xfId="15200"/>
    <cellStyle name="Heading 1 34 2 4" xfId="37700"/>
    <cellStyle name="Heading 1 34 2_BSD2" xfId="23144"/>
    <cellStyle name="Heading 1 34 3" xfId="25151"/>
    <cellStyle name="Heading 1 34 3 2" xfId="25154"/>
    <cellStyle name="Heading 1 34 4" xfId="25158"/>
    <cellStyle name="Heading 1 34 4 2" xfId="37704"/>
    <cellStyle name="Heading 1 34 5" xfId="25161"/>
    <cellStyle name="Heading 1 34 6" xfId="25138"/>
    <cellStyle name="Heading 1 34_BSD2" xfId="25166"/>
    <cellStyle name="Heading 1 35" xfId="25170"/>
    <cellStyle name="Heading 1 35 2" xfId="25176"/>
    <cellStyle name="Heading 1 35 2 2" xfId="25185"/>
    <cellStyle name="Heading 1 35 2 2 2" xfId="37717"/>
    <cellStyle name="Heading 1 35 2 3" xfId="28320"/>
    <cellStyle name="Heading 1 35 2 3 2" xfId="37719"/>
    <cellStyle name="Heading 1 35 2 4" xfId="28323"/>
    <cellStyle name="Heading 1 35 2_BSD2" xfId="37722"/>
    <cellStyle name="Heading 1 35 3" xfId="25191"/>
    <cellStyle name="Heading 1 35 3 2" xfId="25194"/>
    <cellStyle name="Heading 1 35 4" xfId="25200"/>
    <cellStyle name="Heading 1 35 4 2" xfId="35655"/>
    <cellStyle name="Heading 1 35 5" xfId="25203"/>
    <cellStyle name="Heading 1 35_BSD2" xfId="25208"/>
    <cellStyle name="Heading 1 36" xfId="21983"/>
    <cellStyle name="Heading 1 36 2" xfId="21990"/>
    <cellStyle name="Heading 1 36 2 2" xfId="25213"/>
    <cellStyle name="Heading 1 36 2 2 2" xfId="37726"/>
    <cellStyle name="Heading 1 36 2 3" xfId="37730"/>
    <cellStyle name="Heading 1 36 2 3 2" xfId="37732"/>
    <cellStyle name="Heading 1 36 2 4" xfId="3079"/>
    <cellStyle name="Heading 1 36 2_BSD2" xfId="37734"/>
    <cellStyle name="Heading 1 36 3" xfId="25217"/>
    <cellStyle name="Heading 1 36 3 2" xfId="25220"/>
    <cellStyle name="Heading 1 36 4" xfId="12751"/>
    <cellStyle name="Heading 1 36 4 2" xfId="37736"/>
    <cellStyle name="Heading 1 36 5" xfId="25223"/>
    <cellStyle name="Heading 1 36_BSD2" xfId="25226"/>
    <cellStyle name="Heading 1 37" xfId="21336"/>
    <cellStyle name="Heading 1 37 2" xfId="25232"/>
    <cellStyle name="Heading 1 37 2 2" xfId="25237"/>
    <cellStyle name="Heading 1 37 2 2 2" xfId="34610"/>
    <cellStyle name="Heading 1 37 2 3" xfId="37740"/>
    <cellStyle name="Heading 1 37 2 3 2" xfId="37742"/>
    <cellStyle name="Heading 1 37 2 4" xfId="37744"/>
    <cellStyle name="Heading 1 37 2_BSD2" xfId="17821"/>
    <cellStyle name="Heading 1 37 3" xfId="25241"/>
    <cellStyle name="Heading 1 37 3 2" xfId="37746"/>
    <cellStyle name="Heading 1 37 4" xfId="10723"/>
    <cellStyle name="Heading 1 37 4 2" xfId="35465"/>
    <cellStyle name="Heading 1 37 5" xfId="10728"/>
    <cellStyle name="Heading 1 37_BSD2" xfId="25244"/>
    <cellStyle name="Heading 1 38" xfId="25248"/>
    <cellStyle name="Heading 1 38 2" xfId="24506"/>
    <cellStyle name="Heading 1 38 2 2" xfId="24512"/>
    <cellStyle name="Heading 1 38 2 2 2" xfId="37751"/>
    <cellStyle name="Heading 1 38 2 3" xfId="37757"/>
    <cellStyle name="Heading 1 38 2 3 2" xfId="37759"/>
    <cellStyle name="Heading 1 38 2 4" xfId="37761"/>
    <cellStyle name="Heading 1 38 2_BSD2" xfId="37763"/>
    <cellStyle name="Heading 1 38 3" xfId="24517"/>
    <cellStyle name="Heading 1 38 3 2" xfId="37765"/>
    <cellStyle name="Heading 1 38 4" xfId="25252"/>
    <cellStyle name="Heading 1 38 4 2" xfId="37768"/>
    <cellStyle name="Heading 1 38 5" xfId="17716"/>
    <cellStyle name="Heading 1 38_BSD2" xfId="25255"/>
    <cellStyle name="Heading 1 39" xfId="7809"/>
    <cellStyle name="Heading 1 39 2" xfId="25259"/>
    <cellStyle name="Heading 1 39 2 2" xfId="25265"/>
    <cellStyle name="Heading 1 39 2 2 2" xfId="37772"/>
    <cellStyle name="Heading 1 39 2 3" xfId="37776"/>
    <cellStyle name="Heading 1 39 2 3 2" xfId="8998"/>
    <cellStyle name="Heading 1 39 2 4" xfId="37778"/>
    <cellStyle name="Heading 1 39 2_BSD2" xfId="37781"/>
    <cellStyle name="Heading 1 39 3" xfId="25270"/>
    <cellStyle name="Heading 1 39 3 2" xfId="30976"/>
    <cellStyle name="Heading 1 39 4" xfId="30980"/>
    <cellStyle name="Heading 1 39 4 2" xfId="30983"/>
    <cellStyle name="Heading 1 39 5" xfId="30987"/>
    <cellStyle name="Heading 1 39_BSD2" xfId="25275"/>
    <cellStyle name="Heading 1 4" xfId="2132"/>
    <cellStyle name="Heading 1 4 2" xfId="37784"/>
    <cellStyle name="Heading 1 4 2 2" xfId="9805"/>
    <cellStyle name="Heading 1 4 2 2 2" xfId="5739"/>
    <cellStyle name="Heading 1 4 2 3" xfId="9816"/>
    <cellStyle name="Heading 1 4 2 3 2" xfId="9819"/>
    <cellStyle name="Heading 1 4 2 4" xfId="9834"/>
    <cellStyle name="Heading 1 4 2_BSD2" xfId="34090"/>
    <cellStyle name="Heading 1 4 3" xfId="37785"/>
    <cellStyle name="Heading 1 4 3 2" xfId="10197"/>
    <cellStyle name="Heading 1 4 4" xfId="10787"/>
    <cellStyle name="Heading 1 4 4 2" xfId="10791"/>
    <cellStyle name="Heading 1 4 5" xfId="10794"/>
    <cellStyle name="Heading 1 4 5 2" xfId="37786"/>
    <cellStyle name="Heading 1 4 6" xfId="10797"/>
    <cellStyle name="Heading 1 4 6 2" xfId="37787"/>
    <cellStyle name="Heading 1 4 7" xfId="37788"/>
    <cellStyle name="Heading 1 4 8" xfId="19902"/>
    <cellStyle name="Heading 1 4 9" xfId="37783"/>
    <cellStyle name="Heading 1 4_Annexure" xfId="24127"/>
    <cellStyle name="Heading 1 40" xfId="25171"/>
    <cellStyle name="Heading 1 40 2" xfId="25177"/>
    <cellStyle name="Heading 1 40 2 2" xfId="25186"/>
    <cellStyle name="Heading 1 40 2 2 2" xfId="37718"/>
    <cellStyle name="Heading 1 40 2 3" xfId="28321"/>
    <cellStyle name="Heading 1 40 2 3 2" xfId="37720"/>
    <cellStyle name="Heading 1 40 2 4" xfId="28324"/>
    <cellStyle name="Heading 1 40 2_BSD2" xfId="37723"/>
    <cellStyle name="Heading 1 40 3" xfId="25192"/>
    <cellStyle name="Heading 1 40 3 2" xfId="25195"/>
    <cellStyle name="Heading 1 40 4" xfId="25201"/>
    <cellStyle name="Heading 1 40 4 2" xfId="35656"/>
    <cellStyle name="Heading 1 40 5" xfId="25204"/>
    <cellStyle name="Heading 1 40_BSD2" xfId="25209"/>
    <cellStyle name="Heading 1 41" xfId="21984"/>
    <cellStyle name="Heading 1 41 2" xfId="21991"/>
    <cellStyle name="Heading 1 41 2 2" xfId="25214"/>
    <cellStyle name="Heading 1 41 2 2 2" xfId="37727"/>
    <cellStyle name="Heading 1 41 2 3" xfId="37731"/>
    <cellStyle name="Heading 1 41 2 3 2" xfId="37733"/>
    <cellStyle name="Heading 1 41 2 4" xfId="3080"/>
    <cellStyle name="Heading 1 41 2_BSD2" xfId="37735"/>
    <cellStyle name="Heading 1 41 3" xfId="25218"/>
    <cellStyle name="Heading 1 41 3 2" xfId="25221"/>
    <cellStyle name="Heading 1 41 4" xfId="12752"/>
    <cellStyle name="Heading 1 41 4 2" xfId="37737"/>
    <cellStyle name="Heading 1 41 5" xfId="25224"/>
    <cellStyle name="Heading 1 41_BSD2" xfId="25227"/>
    <cellStyle name="Heading 1 42" xfId="21337"/>
    <cellStyle name="Heading 1 42 2" xfId="25233"/>
    <cellStyle name="Heading 1 42 2 2" xfId="25238"/>
    <cellStyle name="Heading 1 42 2 2 2" xfId="34611"/>
    <cellStyle name="Heading 1 42 2 3" xfId="37741"/>
    <cellStyle name="Heading 1 42 2 3 2" xfId="37743"/>
    <cellStyle name="Heading 1 42 2 4" xfId="37745"/>
    <cellStyle name="Heading 1 42 2_BSD2" xfId="17822"/>
    <cellStyle name="Heading 1 42 3" xfId="25242"/>
    <cellStyle name="Heading 1 42 3 2" xfId="37747"/>
    <cellStyle name="Heading 1 42 4" xfId="10724"/>
    <cellStyle name="Heading 1 42 4 2" xfId="35466"/>
    <cellStyle name="Heading 1 42 5" xfId="10729"/>
    <cellStyle name="Heading 1 42_BSD2" xfId="25245"/>
    <cellStyle name="Heading 1 43" xfId="25249"/>
    <cellStyle name="Heading 1 43 2" xfId="24507"/>
    <cellStyle name="Heading 1 43 2 2" xfId="24513"/>
    <cellStyle name="Heading 1 43 2 2 2" xfId="37752"/>
    <cellStyle name="Heading 1 43 2 3" xfId="37758"/>
    <cellStyle name="Heading 1 43 2 3 2" xfId="37760"/>
    <cellStyle name="Heading 1 43 2 4" xfId="37762"/>
    <cellStyle name="Heading 1 43 2_BSD2" xfId="37764"/>
    <cellStyle name="Heading 1 43 3" xfId="24518"/>
    <cellStyle name="Heading 1 43 3 2" xfId="37766"/>
    <cellStyle name="Heading 1 43 4" xfId="25253"/>
    <cellStyle name="Heading 1 43 4 2" xfId="37769"/>
    <cellStyle name="Heading 1 43 5" xfId="17717"/>
    <cellStyle name="Heading 1 43_BSD2" xfId="25256"/>
    <cellStyle name="Heading 1 44" xfId="7810"/>
    <cellStyle name="Heading 1 44 2" xfId="25260"/>
    <cellStyle name="Heading 1 44 2 2" xfId="25266"/>
    <cellStyle name="Heading 1 44 2 2 2" xfId="37773"/>
    <cellStyle name="Heading 1 44 2 3" xfId="37777"/>
    <cellStyle name="Heading 1 44 2 3 2" xfId="8999"/>
    <cellStyle name="Heading 1 44 2 4" xfId="37779"/>
    <cellStyle name="Heading 1 44 2_BSD2" xfId="37782"/>
    <cellStyle name="Heading 1 44 3" xfId="25271"/>
    <cellStyle name="Heading 1 44 3 2" xfId="30977"/>
    <cellStyle name="Heading 1 44 4" xfId="30981"/>
    <cellStyle name="Heading 1 44 4 2" xfId="30984"/>
    <cellStyle name="Heading 1 44 5" xfId="30988"/>
    <cellStyle name="Heading 1 44_BSD2" xfId="25276"/>
    <cellStyle name="Heading 1 45" xfId="4634"/>
    <cellStyle name="Heading 1 45 2" xfId="25281"/>
    <cellStyle name="Heading 1 45 2 2" xfId="25290"/>
    <cellStyle name="Heading 1 45 2 2 2" xfId="37791"/>
    <cellStyle name="Heading 1 45 2 3" xfId="26716"/>
    <cellStyle name="Heading 1 45 2 3 2" xfId="37793"/>
    <cellStyle name="Heading 1 45 2 4" xfId="26718"/>
    <cellStyle name="Heading 1 45 2_BSD2" xfId="37795"/>
    <cellStyle name="Heading 1 45 3" xfId="25295"/>
    <cellStyle name="Heading 1 45 3 2" xfId="37797"/>
    <cellStyle name="Heading 1 45 4" xfId="30998"/>
    <cellStyle name="Heading 1 45 4 2" xfId="37799"/>
    <cellStyle name="Heading 1 45 5" xfId="4720"/>
    <cellStyle name="Heading 1 45_BSD2" xfId="3096"/>
    <cellStyle name="Heading 1 46" xfId="3342"/>
    <cellStyle name="Heading 1 46 2" xfId="25299"/>
    <cellStyle name="Heading 1 46 2 2" xfId="25305"/>
    <cellStyle name="Heading 1 46 2 2 2" xfId="37803"/>
    <cellStyle name="Heading 1 46 2 3" xfId="37807"/>
    <cellStyle name="Heading 1 46 2 3 2" xfId="37809"/>
    <cellStyle name="Heading 1 46 2 4" xfId="37811"/>
    <cellStyle name="Heading 1 46 2_BSD2" xfId="37813"/>
    <cellStyle name="Heading 1 46 3" xfId="25310"/>
    <cellStyle name="Heading 1 46 3 2" xfId="37815"/>
    <cellStyle name="Heading 1 46 4" xfId="31002"/>
    <cellStyle name="Heading 1 46 4 2" xfId="37817"/>
    <cellStyle name="Heading 1 46 5" xfId="5948"/>
    <cellStyle name="Heading 1 46_BSD2" xfId="25314"/>
    <cellStyle name="Heading 1 47" xfId="8470"/>
    <cellStyle name="Heading 1 47 2" xfId="10300"/>
    <cellStyle name="Heading 1 47 2 2" xfId="3218"/>
    <cellStyle name="Heading 1 47 2 2 2" xfId="34879"/>
    <cellStyle name="Heading 1 47 2 3" xfId="3264"/>
    <cellStyle name="Heading 1 47 2 3 2" xfId="3351"/>
    <cellStyle name="Heading 1 47 2 4" xfId="7584"/>
    <cellStyle name="Heading 1 47 2_BSD2" xfId="35007"/>
    <cellStyle name="Heading 1 47 3" xfId="4683"/>
    <cellStyle name="Heading 1 47 3 2" xfId="37819"/>
    <cellStyle name="Heading 1 47 4" xfId="31007"/>
    <cellStyle name="Heading 1 47 4 2" xfId="37821"/>
    <cellStyle name="Heading 1 47 5" xfId="5629"/>
    <cellStyle name="Heading 1 47_BSD2" xfId="10952"/>
    <cellStyle name="Heading 1 48" xfId="25318"/>
    <cellStyle name="Heading 1 48 2" xfId="25322"/>
    <cellStyle name="Heading 1 48 2 2" xfId="25328"/>
    <cellStyle name="Heading 1 48 2 2 2" xfId="37825"/>
    <cellStyle name="Heading 1 48 2 3" xfId="37829"/>
    <cellStyle name="Heading 1 48 2 3 2" xfId="37831"/>
    <cellStyle name="Heading 1 48 2 4" xfId="37833"/>
    <cellStyle name="Heading 1 48 2_BSD2" xfId="36044"/>
    <cellStyle name="Heading 1 48 3" xfId="25333"/>
    <cellStyle name="Heading 1 48 3 2" xfId="37835"/>
    <cellStyle name="Heading 1 48 4" xfId="31010"/>
    <cellStyle name="Heading 1 48 4 2" xfId="37839"/>
    <cellStyle name="Heading 1 48 5" xfId="37841"/>
    <cellStyle name="Heading 1 48_BSD2" xfId="25337"/>
    <cellStyle name="Heading 1 49" xfId="21738"/>
    <cellStyle name="Heading 1 49 2" xfId="22525"/>
    <cellStyle name="Heading 1 49 2 2" xfId="22533"/>
    <cellStyle name="Heading 1 49 2 2 2" xfId="37845"/>
    <cellStyle name="Heading 1 49 2 3" xfId="22545"/>
    <cellStyle name="Heading 1 49 2 3 2" xfId="37847"/>
    <cellStyle name="Heading 1 49 2 4" xfId="37849"/>
    <cellStyle name="Heading 1 49 2_BSD2" xfId="37851"/>
    <cellStyle name="Heading 1 49 3" xfId="25457"/>
    <cellStyle name="Heading 1 49 3 2" xfId="37853"/>
    <cellStyle name="Heading 1 49 4" xfId="37855"/>
    <cellStyle name="Heading 1 49 4 2" xfId="37857"/>
    <cellStyle name="Heading 1 49 5" xfId="37859"/>
    <cellStyle name="Heading 1 49_BSD2" xfId="13642"/>
    <cellStyle name="Heading 1 5" xfId="2133"/>
    <cellStyle name="Heading 1 5 2" xfId="25429"/>
    <cellStyle name="Heading 1 5 2 2" xfId="2821"/>
    <cellStyle name="Heading 1 5 2 2 2" xfId="37864"/>
    <cellStyle name="Heading 1 5 2 3" xfId="2903"/>
    <cellStyle name="Heading 1 5 2 3 2" xfId="34217"/>
    <cellStyle name="Heading 1 5 2 4" xfId="2914"/>
    <cellStyle name="Heading 1 5 2 5" xfId="31905"/>
    <cellStyle name="Heading 1 5 2_BSD2" xfId="37865"/>
    <cellStyle name="Heading 1 5 3" xfId="25432"/>
    <cellStyle name="Heading 1 5 3 2" xfId="25437"/>
    <cellStyle name="Heading 1 5 4" xfId="10800"/>
    <cellStyle name="Heading 1 5 4 2" xfId="10810"/>
    <cellStyle name="Heading 1 5 5" xfId="10821"/>
    <cellStyle name="Heading 1 5 5 2" xfId="37868"/>
    <cellStyle name="Heading 1 5 6" xfId="7500"/>
    <cellStyle name="Heading 1 5 6 2" xfId="37871"/>
    <cellStyle name="Heading 1 5 7" xfId="37872"/>
    <cellStyle name="Heading 1 5 8" xfId="19905"/>
    <cellStyle name="Heading 1 5_Annexure" xfId="32368"/>
    <cellStyle name="Heading 1 50" xfId="4635"/>
    <cellStyle name="Heading 1 50 2" xfId="25282"/>
    <cellStyle name="Heading 1 50 2 2" xfId="25291"/>
    <cellStyle name="Heading 1 50 2 2 2" xfId="37792"/>
    <cellStyle name="Heading 1 50 2 3" xfId="26717"/>
    <cellStyle name="Heading 1 50 2 3 2" xfId="37794"/>
    <cellStyle name="Heading 1 50 2 4" xfId="26719"/>
    <cellStyle name="Heading 1 50 2_BSD2" xfId="37796"/>
    <cellStyle name="Heading 1 50 3" xfId="25296"/>
    <cellStyle name="Heading 1 50 3 2" xfId="37798"/>
    <cellStyle name="Heading 1 50 4" xfId="30999"/>
    <cellStyle name="Heading 1 50 4 2" xfId="37800"/>
    <cellStyle name="Heading 1 50 5" xfId="4721"/>
    <cellStyle name="Heading 1 50_BSD2" xfId="3097"/>
    <cellStyle name="Heading 1 51" xfId="3343"/>
    <cellStyle name="Heading 1 51 2" xfId="25300"/>
    <cellStyle name="Heading 1 51 2 2" xfId="25306"/>
    <cellStyle name="Heading 1 51 2 2 2" xfId="37804"/>
    <cellStyle name="Heading 1 51 2 3" xfId="37808"/>
    <cellStyle name="Heading 1 51 2 3 2" xfId="37810"/>
    <cellStyle name="Heading 1 51 2 4" xfId="37812"/>
    <cellStyle name="Heading 1 51 2_BSD2" xfId="37814"/>
    <cellStyle name="Heading 1 51 3" xfId="25311"/>
    <cellStyle name="Heading 1 51 3 2" xfId="37816"/>
    <cellStyle name="Heading 1 51 4" xfId="31003"/>
    <cellStyle name="Heading 1 51 4 2" xfId="37818"/>
    <cellStyle name="Heading 1 51 5" xfId="5949"/>
    <cellStyle name="Heading 1 51_BSD2" xfId="25315"/>
    <cellStyle name="Heading 1 52" xfId="8471"/>
    <cellStyle name="Heading 1 52 2" xfId="10301"/>
    <cellStyle name="Heading 1 52 2 2" xfId="3219"/>
    <cellStyle name="Heading 1 52 2 2 2" xfId="34880"/>
    <cellStyle name="Heading 1 52 2 3" xfId="3265"/>
    <cellStyle name="Heading 1 52 2 3 2" xfId="3352"/>
    <cellStyle name="Heading 1 52 2 4" xfId="7585"/>
    <cellStyle name="Heading 1 52 2_BSD2" xfId="35008"/>
    <cellStyle name="Heading 1 52 3" xfId="4684"/>
    <cellStyle name="Heading 1 52 3 2" xfId="37820"/>
    <cellStyle name="Heading 1 52 4" xfId="31008"/>
    <cellStyle name="Heading 1 52 4 2" xfId="37822"/>
    <cellStyle name="Heading 1 52 5" xfId="5630"/>
    <cellStyle name="Heading 1 52_BSD2" xfId="10953"/>
    <cellStyle name="Heading 1 53" xfId="25319"/>
    <cellStyle name="Heading 1 53 2" xfId="25323"/>
    <cellStyle name="Heading 1 53 2 2" xfId="25329"/>
    <cellStyle name="Heading 1 53 2 2 2" xfId="37826"/>
    <cellStyle name="Heading 1 53 2 3" xfId="37830"/>
    <cellStyle name="Heading 1 53 2 3 2" xfId="37832"/>
    <cellStyle name="Heading 1 53 2 4" xfId="37834"/>
    <cellStyle name="Heading 1 53 2_BSD2" xfId="36045"/>
    <cellStyle name="Heading 1 53 3" xfId="25334"/>
    <cellStyle name="Heading 1 53 3 2" xfId="37836"/>
    <cellStyle name="Heading 1 53 4" xfId="31011"/>
    <cellStyle name="Heading 1 53 4 2" xfId="37840"/>
    <cellStyle name="Heading 1 53 5" xfId="37842"/>
    <cellStyle name="Heading 1 53_BSD2" xfId="25338"/>
    <cellStyle name="Heading 1 54" xfId="21739"/>
    <cellStyle name="Heading 1 54 2" xfId="22526"/>
    <cellStyle name="Heading 1 54 2 2" xfId="22534"/>
    <cellStyle name="Heading 1 54 2 2 2" xfId="37846"/>
    <cellStyle name="Heading 1 54 2 3" xfId="22546"/>
    <cellStyle name="Heading 1 54 2 3 2" xfId="37848"/>
    <cellStyle name="Heading 1 54 2 4" xfId="37850"/>
    <cellStyle name="Heading 1 54 2_BSD2" xfId="37852"/>
    <cellStyle name="Heading 1 54 3" xfId="25458"/>
    <cellStyle name="Heading 1 54 3 2" xfId="37854"/>
    <cellStyle name="Heading 1 54 4" xfId="37856"/>
    <cellStyle name="Heading 1 54 4 2" xfId="37858"/>
    <cellStyle name="Heading 1 54 5" xfId="37860"/>
    <cellStyle name="Heading 1 54_BSD2" xfId="13643"/>
    <cellStyle name="Heading 1 55" xfId="25461"/>
    <cellStyle name="Heading 1 55 2" xfId="23076"/>
    <cellStyle name="Heading 1 55 2 2" xfId="23084"/>
    <cellStyle name="Heading 1 55 2 2 2" xfId="16472"/>
    <cellStyle name="Heading 1 55 2 3" xfId="37875"/>
    <cellStyle name="Heading 1 55 2 3 2" xfId="16490"/>
    <cellStyle name="Heading 1 55 2 4" xfId="37876"/>
    <cellStyle name="Heading 1 55 2_BSD2" xfId="37879"/>
    <cellStyle name="Heading 1 55 3" xfId="25465"/>
    <cellStyle name="Heading 1 55 3 2" xfId="37880"/>
    <cellStyle name="Heading 1 55 4" xfId="37883"/>
    <cellStyle name="Heading 1 55 4 2" xfId="37886"/>
    <cellStyle name="Heading 1 55 5" xfId="37887"/>
    <cellStyle name="Heading 1 55_BSD2" xfId="25470"/>
    <cellStyle name="Heading 1 56" xfId="10347"/>
    <cellStyle name="Heading 1 56 2" xfId="23556"/>
    <cellStyle name="Heading 1 56 2 2" xfId="23565"/>
    <cellStyle name="Heading 1 56 2 2 2" xfId="23574"/>
    <cellStyle name="Heading 1 56 2 3" xfId="23579"/>
    <cellStyle name="Heading 1 56 2 3 2" xfId="37888"/>
    <cellStyle name="Heading 1 56 2 4" xfId="37889"/>
    <cellStyle name="Heading 1 56 2_BSD2" xfId="37891"/>
    <cellStyle name="Heading 1 56 3" xfId="25474"/>
    <cellStyle name="Heading 1 56 3 2" xfId="37892"/>
    <cellStyle name="Heading 1 56 4" xfId="36122"/>
    <cellStyle name="Heading 1 56 4 2" xfId="37894"/>
    <cellStyle name="Heading 1 56 5" xfId="36127"/>
    <cellStyle name="Heading 1 56_BSD2" xfId="20195"/>
    <cellStyle name="Heading 1 57" xfId="25478"/>
    <cellStyle name="Heading 1 57 2" xfId="21288"/>
    <cellStyle name="Heading 1 57 2 2" xfId="8553"/>
    <cellStyle name="Heading 1 57 2 2 2" xfId="24119"/>
    <cellStyle name="Heading 1 57 2 3" xfId="37898"/>
    <cellStyle name="Heading 1 57 2 3 2" xfId="37899"/>
    <cellStyle name="Heading 1 57 2 4" xfId="37900"/>
    <cellStyle name="Heading 1 57 2_BSD2" xfId="37901"/>
    <cellStyle name="Heading 1 57 3" xfId="25483"/>
    <cellStyle name="Heading 1 57 3 2" xfId="37902"/>
    <cellStyle name="Heading 1 57 4" xfId="36132"/>
    <cellStyle name="Heading 1 57 4 2" xfId="36352"/>
    <cellStyle name="Heading 1 57 5" xfId="36136"/>
    <cellStyle name="Heading 1 57_BSD2" xfId="20253"/>
    <cellStyle name="Heading 1 58" xfId="10490"/>
    <cellStyle name="Heading 1 58 2" xfId="24547"/>
    <cellStyle name="Heading 1 58 2 2" xfId="24555"/>
    <cellStyle name="Heading 1 58 2 2 2" xfId="6207"/>
    <cellStyle name="Heading 1 58 2 3" xfId="37906"/>
    <cellStyle name="Heading 1 58 2 3 2" xfId="17257"/>
    <cellStyle name="Heading 1 58 2 4" xfId="37907"/>
    <cellStyle name="Heading 1 58 2_BSD2" xfId="37767"/>
    <cellStyle name="Heading 1 58 3" xfId="25487"/>
    <cellStyle name="Heading 1 58 3 2" xfId="37908"/>
    <cellStyle name="Heading 1 58 4" xfId="37910"/>
    <cellStyle name="Heading 1 58 4 2" xfId="37912"/>
    <cellStyle name="Heading 1 58 5" xfId="37913"/>
    <cellStyle name="Heading 1 58_BSD2" xfId="20382"/>
    <cellStyle name="Heading 1 59" xfId="25501"/>
    <cellStyle name="Heading 1 59 2" xfId="25049"/>
    <cellStyle name="Heading 1 59 2 2" xfId="25056"/>
    <cellStyle name="Heading 1 59 2 2 2" xfId="25065"/>
    <cellStyle name="Heading 1 59 2 3" xfId="37916"/>
    <cellStyle name="Heading 1 59 2 3 2" xfId="37917"/>
    <cellStyle name="Heading 1 59 2 4" xfId="37918"/>
    <cellStyle name="Heading 1 59 2_BSD2" xfId="37921"/>
    <cellStyle name="Heading 1 59 3" xfId="25508"/>
    <cellStyle name="Heading 1 59 3 2" xfId="37922"/>
    <cellStyle name="Heading 1 59 4" xfId="37924"/>
    <cellStyle name="Heading 1 59 4 2" xfId="37926"/>
    <cellStyle name="Heading 1 59 5" xfId="37927"/>
    <cellStyle name="Heading 1 59_BSD2" xfId="20444"/>
    <cellStyle name="Heading 1 6" xfId="2134"/>
    <cellStyle name="Heading 1 6 2" xfId="37928"/>
    <cellStyle name="Heading 1 6 2 2" xfId="37929"/>
    <cellStyle name="Heading 1 6 2 2 2" xfId="18455"/>
    <cellStyle name="Heading 1 6 2 3" xfId="34510"/>
    <cellStyle name="Heading 1 6 2 3 2" xfId="34514"/>
    <cellStyle name="Heading 1 6 2 4" xfId="12260"/>
    <cellStyle name="Heading 1 6 2_BSD2" xfId="26853"/>
    <cellStyle name="Heading 1 6 3" xfId="26672"/>
    <cellStyle name="Heading 1 6 3 2" xfId="37930"/>
    <cellStyle name="Heading 1 6 4" xfId="10827"/>
    <cellStyle name="Heading 1 6 4 2" xfId="10837"/>
    <cellStyle name="Heading 1 6 5" xfId="10845"/>
    <cellStyle name="Heading 1 6 5 2" xfId="26868"/>
    <cellStyle name="Heading 1 6 6" xfId="10851"/>
    <cellStyle name="Heading 1 6 6 2" xfId="27082"/>
    <cellStyle name="Heading 1 6 7" xfId="37932"/>
    <cellStyle name="Heading 1 6 8" xfId="37935"/>
    <cellStyle name="Heading 1 6_Annexure" xfId="37936"/>
    <cellStyle name="Heading 1 60" xfId="25462"/>
    <cellStyle name="Heading 1 60 2" xfId="23077"/>
    <cellStyle name="Heading 1 60 2 2" xfId="23085"/>
    <cellStyle name="Heading 1 60 3" xfId="25466"/>
    <cellStyle name="Heading 1 60 3 2" xfId="37881"/>
    <cellStyle name="Heading 1 60 4" xfId="37884"/>
    <cellStyle name="Heading 1 60_BSD2" xfId="25471"/>
    <cellStyle name="Heading 1 61" xfId="10348"/>
    <cellStyle name="Heading 1 61 2" xfId="23557"/>
    <cellStyle name="Heading 1 61 2 2" xfId="23566"/>
    <cellStyle name="Heading 1 61 3" xfId="25475"/>
    <cellStyle name="Heading 1 61 3 2" xfId="37893"/>
    <cellStyle name="Heading 1 61 4" xfId="36123"/>
    <cellStyle name="Heading 1 61_BSD2" xfId="20196"/>
    <cellStyle name="Heading 1 62" xfId="25479"/>
    <cellStyle name="Heading 1 62 2" xfId="21289"/>
    <cellStyle name="Heading 1 62 2 2" xfId="8554"/>
    <cellStyle name="Heading 1 62 3" xfId="25484"/>
    <cellStyle name="Heading 1 62 3 2" xfId="37903"/>
    <cellStyle name="Heading 1 62 4" xfId="36133"/>
    <cellStyle name="Heading 1 62_BSD2" xfId="20254"/>
    <cellStyle name="Heading 1 63" xfId="10491"/>
    <cellStyle name="Heading 1 63 2" xfId="24548"/>
    <cellStyle name="Heading 1 63 2 2" xfId="24556"/>
    <cellStyle name="Heading 1 63 3" xfId="25488"/>
    <cellStyle name="Heading 1 63 3 2" xfId="37909"/>
    <cellStyle name="Heading 1 63 4" xfId="37911"/>
    <cellStyle name="Heading 1 63_BSD2" xfId="20383"/>
    <cellStyle name="Heading 1 64" xfId="25502"/>
    <cellStyle name="Heading 1 64 2" xfId="25050"/>
    <cellStyle name="Heading 1 64 2 2" xfId="25057"/>
    <cellStyle name="Heading 1 64 3" xfId="25509"/>
    <cellStyle name="Heading 1 64 3 2" xfId="37923"/>
    <cellStyle name="Heading 1 64 4" xfId="37925"/>
    <cellStyle name="Heading 1 64_BSD2" xfId="20445"/>
    <cellStyle name="Heading 1 65" xfId="20064"/>
    <cellStyle name="Heading 1 65 2" xfId="25512"/>
    <cellStyle name="Heading 1 65 2 2" xfId="25519"/>
    <cellStyle name="Heading 1 65 3" xfId="25523"/>
    <cellStyle name="Heading 1 65 3 2" xfId="37938"/>
    <cellStyle name="Heading 1 65 4" xfId="37940"/>
    <cellStyle name="Heading 1 65_BSD2" xfId="18096"/>
    <cellStyle name="Heading 1 66" xfId="25527"/>
    <cellStyle name="Heading 1 66 2" xfId="25531"/>
    <cellStyle name="Heading 1 66 2 2" xfId="25539"/>
    <cellStyle name="Heading 1 66 3" xfId="24038"/>
    <cellStyle name="Heading 1 66 3 2" xfId="37944"/>
    <cellStyle name="Heading 1 66 4" xfId="37946"/>
    <cellStyle name="Heading 1 66_BSD2" xfId="5719"/>
    <cellStyle name="Heading 1 67" xfId="10559"/>
    <cellStyle name="Heading 1 67 2" xfId="25543"/>
    <cellStyle name="Heading 1 67 2 2" xfId="4628"/>
    <cellStyle name="Heading 1 67 3" xfId="25547"/>
    <cellStyle name="Heading 1 67 3 2" xfId="4104"/>
    <cellStyle name="Heading 1 67 4" xfId="37948"/>
    <cellStyle name="Heading 1 67_BSD2" xfId="25551"/>
    <cellStyle name="Heading 1 68" xfId="25555"/>
    <cellStyle name="Heading 1 68 2" xfId="25559"/>
    <cellStyle name="Heading 1 68 2 2" xfId="25564"/>
    <cellStyle name="Heading 1 68 3" xfId="25568"/>
    <cellStyle name="Heading 1 68 3 2" xfId="37950"/>
    <cellStyle name="Heading 1 68 4" xfId="37952"/>
    <cellStyle name="Heading 1 68_BSD2" xfId="10172"/>
    <cellStyle name="Heading 1 69" xfId="25576"/>
    <cellStyle name="Heading 1 69 2" xfId="25580"/>
    <cellStyle name="Heading 1 69 2 2" xfId="25586"/>
    <cellStyle name="Heading 1 69 3" xfId="25590"/>
    <cellStyle name="Heading 1 69 3 2" xfId="35745"/>
    <cellStyle name="Heading 1 69 4" xfId="37954"/>
    <cellStyle name="Heading 1 69_BSD2" xfId="25594"/>
    <cellStyle name="Heading 1 7" xfId="2135"/>
    <cellStyle name="Heading 1 7 10" xfId="37958"/>
    <cellStyle name="Heading 1 7 10 2" xfId="37959"/>
    <cellStyle name="Heading 1 7 11" xfId="37961"/>
    <cellStyle name="Heading 1 7 11 2" xfId="37962"/>
    <cellStyle name="Heading 1 7 12" xfId="37963"/>
    <cellStyle name="Heading 1 7 13" xfId="21166"/>
    <cellStyle name="Heading 1 7 14" xfId="21170"/>
    <cellStyle name="Heading 1 7 15" xfId="37956"/>
    <cellStyle name="Heading 1 7 2" xfId="37964"/>
    <cellStyle name="Heading 1 7 2 2" xfId="37965"/>
    <cellStyle name="Heading 1 7 2 2 2" xfId="37966"/>
    <cellStyle name="Heading 1 7 2 3" xfId="34621"/>
    <cellStyle name="Heading 1 7 2 3 2" xfId="7894"/>
    <cellStyle name="Heading 1 7 2 4" xfId="28724"/>
    <cellStyle name="Heading 1 7 2_BSD2" xfId="37967"/>
    <cellStyle name="Heading 1 7 3" xfId="26675"/>
    <cellStyle name="Heading 1 7 3 2" xfId="37968"/>
    <cellStyle name="Heading 1 7 4" xfId="10881"/>
    <cellStyle name="Heading 1 7 4 2" xfId="37969"/>
    <cellStyle name="Heading 1 7 5" xfId="10885"/>
    <cellStyle name="Heading 1 7 5 2" xfId="9624"/>
    <cellStyle name="Heading 1 7 6" xfId="26534"/>
    <cellStyle name="Heading 1 7 6 2" xfId="37970"/>
    <cellStyle name="Heading 1 7 7" xfId="16604"/>
    <cellStyle name="Heading 1 7 7 2" xfId="37971"/>
    <cellStyle name="Heading 1 7 8" xfId="26536"/>
    <cellStyle name="Heading 1 7 8 2" xfId="37972"/>
    <cellStyle name="Heading 1 7 9" xfId="26538"/>
    <cellStyle name="Heading 1 7 9 2" xfId="4148"/>
    <cellStyle name="Heading 1 7_Annexure" xfId="27686"/>
    <cellStyle name="Heading 1 70" xfId="20065"/>
    <cellStyle name="Heading 1 70 2" xfId="25513"/>
    <cellStyle name="Heading 1 70 2 2" xfId="25520"/>
    <cellStyle name="Heading 1 70 3" xfId="25524"/>
    <cellStyle name="Heading 1 70 3 2" xfId="37939"/>
    <cellStyle name="Heading 1 70 4" xfId="37941"/>
    <cellStyle name="Heading 1 70_BSD2" xfId="18097"/>
    <cellStyle name="Heading 1 71" xfId="25528"/>
    <cellStyle name="Heading 1 71 2" xfId="25532"/>
    <cellStyle name="Heading 1 71 2 2" xfId="25540"/>
    <cellStyle name="Heading 1 71 3" xfId="24039"/>
    <cellStyle name="Heading 1 71 3 2" xfId="37945"/>
    <cellStyle name="Heading 1 71 4" xfId="37947"/>
    <cellStyle name="Heading 1 71_BSD2" xfId="5720"/>
    <cellStyle name="Heading 1 72" xfId="10560"/>
    <cellStyle name="Heading 1 72 2" xfId="25544"/>
    <cellStyle name="Heading 1 72 2 2" xfId="4629"/>
    <cellStyle name="Heading 1 72 3" xfId="25548"/>
    <cellStyle name="Heading 1 72 3 2" xfId="4105"/>
    <cellStyle name="Heading 1 72 4" xfId="37949"/>
    <cellStyle name="Heading 1 72_BSD2" xfId="25552"/>
    <cellStyle name="Heading 1 73" xfId="25556"/>
    <cellStyle name="Heading 1 73 2" xfId="25560"/>
    <cellStyle name="Heading 1 73 2 2" xfId="25565"/>
    <cellStyle name="Heading 1 73 3" xfId="25569"/>
    <cellStyle name="Heading 1 73 3 2" xfId="37951"/>
    <cellStyle name="Heading 1 73 4" xfId="37953"/>
    <cellStyle name="Heading 1 73_BSD2" xfId="10173"/>
    <cellStyle name="Heading 1 74" xfId="25577"/>
    <cellStyle name="Heading 1 74 2" xfId="25581"/>
    <cellStyle name="Heading 1 74 2 2" xfId="25587"/>
    <cellStyle name="Heading 1 74 3" xfId="25591"/>
    <cellStyle name="Heading 1 74 3 2" xfId="35746"/>
    <cellStyle name="Heading 1 74 4" xfId="37955"/>
    <cellStyle name="Heading 1 74_BSD2" xfId="25595"/>
    <cellStyle name="Heading 1 75" xfId="25598"/>
    <cellStyle name="Heading 1 75 2" xfId="5287"/>
    <cellStyle name="Heading 1 75 2 2" xfId="6598"/>
    <cellStyle name="Heading 1 75 3" xfId="25602"/>
    <cellStyle name="Heading 1 75 3 2" xfId="37973"/>
    <cellStyle name="Heading 1 75 4" xfId="10633"/>
    <cellStyle name="Heading 1 75_BSD2" xfId="25606"/>
    <cellStyle name="Heading 1 76" xfId="25611"/>
    <cellStyle name="Heading 1 76 2" xfId="25615"/>
    <cellStyle name="Heading 1 76 2 2" xfId="25620"/>
    <cellStyle name="Heading 1 76 3" xfId="25624"/>
    <cellStyle name="Heading 1 76 3 2" xfId="37975"/>
    <cellStyle name="Heading 1 76 4" xfId="37977"/>
    <cellStyle name="Heading 1 76_BSD2" xfId="18866"/>
    <cellStyle name="Heading 1 77" xfId="25629"/>
    <cellStyle name="Heading 1 77 2" xfId="25636"/>
    <cellStyle name="Heading 1 77 2 2" xfId="10041"/>
    <cellStyle name="Heading 1 77 3" xfId="25640"/>
    <cellStyle name="Heading 1 77 3 2" xfId="37979"/>
    <cellStyle name="Heading 1 77 4" xfId="37980"/>
    <cellStyle name="Heading 1 77_BSD2" xfId="25645"/>
    <cellStyle name="Heading 1 78" xfId="21311"/>
    <cellStyle name="Heading 1 78 2" xfId="24705"/>
    <cellStyle name="Heading 1 78 2 2" xfId="24710"/>
    <cellStyle name="Heading 1 78 3" xfId="24718"/>
    <cellStyle name="Heading 1 78 3 2" xfId="37981"/>
    <cellStyle name="Heading 1 78 4" xfId="37982"/>
    <cellStyle name="Heading 1 78_BSD2" xfId="25648"/>
    <cellStyle name="Heading 1 79" xfId="19917"/>
    <cellStyle name="Heading 1 79 2" xfId="4023"/>
    <cellStyle name="Heading 1 79 2 2" xfId="25655"/>
    <cellStyle name="Heading 1 79 3" xfId="25657"/>
    <cellStyle name="Heading 1 79 3 2" xfId="12117"/>
    <cellStyle name="Heading 1 79 4" xfId="37983"/>
    <cellStyle name="Heading 1 79_BSD2" xfId="25659"/>
    <cellStyle name="Heading 1 8" xfId="2136"/>
    <cellStyle name="Heading 1 8 2" xfId="37985"/>
    <cellStyle name="Heading 1 8 2 2" xfId="37986"/>
    <cellStyle name="Heading 1 8 2 2 2" xfId="37987"/>
    <cellStyle name="Heading 1 8 2 3" xfId="34637"/>
    <cellStyle name="Heading 1 8 2 3 2" xfId="4408"/>
    <cellStyle name="Heading 1 8 2 4" xfId="32035"/>
    <cellStyle name="Heading 1 8 2_BSD2" xfId="27238"/>
    <cellStyle name="Heading 1 8 3" xfId="26678"/>
    <cellStyle name="Heading 1 8 3 2" xfId="37988"/>
    <cellStyle name="Heading 1 8 4" xfId="10892"/>
    <cellStyle name="Heading 1 8 4 2" xfId="37989"/>
    <cellStyle name="Heading 1 8 5" xfId="10895"/>
    <cellStyle name="Heading 1 8 6" xfId="37990"/>
    <cellStyle name="Heading 1 8 7" xfId="37991"/>
    <cellStyle name="Heading 1 8 8" xfId="37984"/>
    <cellStyle name="Heading 1 8_BSD2" xfId="37992"/>
    <cellStyle name="Heading 1 80" xfId="25599"/>
    <cellStyle name="Heading 1 80 2" xfId="5288"/>
    <cellStyle name="Heading 1 80 2 2" xfId="6599"/>
    <cellStyle name="Heading 1 80 3" xfId="25603"/>
    <cellStyle name="Heading 1 80 3 2" xfId="37974"/>
    <cellStyle name="Heading 1 80 4" xfId="10634"/>
    <cellStyle name="Heading 1 80_BSD2" xfId="25607"/>
    <cellStyle name="Heading 1 81" xfId="25612"/>
    <cellStyle name="Heading 1 81 2" xfId="25616"/>
    <cellStyle name="Heading 1 81 2 2" xfId="25621"/>
    <cellStyle name="Heading 1 81 3" xfId="25625"/>
    <cellStyle name="Heading 1 81 3 2" xfId="37976"/>
    <cellStyle name="Heading 1 81 4" xfId="37978"/>
    <cellStyle name="Heading 1 81_BSD2" xfId="18867"/>
    <cellStyle name="Heading 1 82" xfId="25630"/>
    <cellStyle name="Heading 1 82 2" xfId="25637"/>
    <cellStyle name="Heading 1 83" xfId="21312"/>
    <cellStyle name="Heading 1 83 2" xfId="24706"/>
    <cellStyle name="Heading 1 84" xfId="19918"/>
    <cellStyle name="Heading 1 84 2" xfId="4024"/>
    <cellStyle name="Heading 1 85" xfId="25662"/>
    <cellStyle name="Heading 1 85 2" xfId="25668"/>
    <cellStyle name="Heading 1 86" xfId="22001"/>
    <cellStyle name="Heading 1 86 2" xfId="22007"/>
    <cellStyle name="Heading 1 87" xfId="22014"/>
    <cellStyle name="Heading 1 87 2" xfId="25679"/>
    <cellStyle name="Heading 1 88" xfId="25685"/>
    <cellStyle name="Heading 1 88 2" xfId="24993"/>
    <cellStyle name="Heading 1 89" xfId="25699"/>
    <cellStyle name="Heading 1 89 2" xfId="25703"/>
    <cellStyle name="Heading 1 9" xfId="2137"/>
    <cellStyle name="Heading 1 9 2" xfId="22022"/>
    <cellStyle name="Heading 1 9 2 2" xfId="37994"/>
    <cellStyle name="Heading 1 9 2 2 2" xfId="37995"/>
    <cellStyle name="Heading 1 9 2 3" xfId="34658"/>
    <cellStyle name="Heading 1 9 2 3 2" xfId="37996"/>
    <cellStyle name="Heading 1 9 2 4" xfId="32108"/>
    <cellStyle name="Heading 1 9 2_BSD2" xfId="27609"/>
    <cellStyle name="Heading 1 9 3" xfId="37998"/>
    <cellStyle name="Heading 1 9 3 2" xfId="37999"/>
    <cellStyle name="Heading 1 9 4" xfId="10899"/>
    <cellStyle name="Heading 1 9 4 2" xfId="38000"/>
    <cellStyle name="Heading 1 9 5" xfId="10903"/>
    <cellStyle name="Heading 1 9 6" xfId="30066"/>
    <cellStyle name="Heading 1 9 7" xfId="30068"/>
    <cellStyle name="Heading 1 9 8" xfId="37993"/>
    <cellStyle name="Heading 1 9_BSD2" xfId="38001"/>
    <cellStyle name="Heading 1 90" xfId="25663"/>
    <cellStyle name="Heading 1 91" xfId="22002"/>
    <cellStyle name="Heading 2 10" xfId="2138"/>
    <cellStyle name="Heading 2 10 2" xfId="11218"/>
    <cellStyle name="Heading 2 10 2 2" xfId="11221"/>
    <cellStyle name="Heading 2 10 2 2 2" xfId="11226"/>
    <cellStyle name="Heading 2 10 2 3" xfId="11229"/>
    <cellStyle name="Heading 2 10 2 3 2" xfId="38003"/>
    <cellStyle name="Heading 2 10 2 4" xfId="11232"/>
    <cellStyle name="Heading 2 10 2_BSD2" xfId="5512"/>
    <cellStyle name="Heading 2 10 3" xfId="11235"/>
    <cellStyle name="Heading 2 10 3 2" xfId="4318"/>
    <cellStyle name="Heading 2 10 4" xfId="11284"/>
    <cellStyle name="Heading 2 10 4 2" xfId="11292"/>
    <cellStyle name="Heading 2 10 5" xfId="11318"/>
    <cellStyle name="Heading 2 10 6" xfId="11329"/>
    <cellStyle name="Heading 2 10 7" xfId="11340"/>
    <cellStyle name="Heading 2 10 8" xfId="38002"/>
    <cellStyle name="Heading 2 10_BSD2" xfId="26704"/>
    <cellStyle name="Heading 2 11" xfId="2139"/>
    <cellStyle name="Heading 2 11 2" xfId="11716"/>
    <cellStyle name="Heading 2 11 2 2" xfId="11720"/>
    <cellStyle name="Heading 2 11 2 2 2" xfId="38005"/>
    <cellStyle name="Heading 2 11 2 3" xfId="11723"/>
    <cellStyle name="Heading 2 11 2 3 2" xfId="38007"/>
    <cellStyle name="Heading 2 11 2 4" xfId="36538"/>
    <cellStyle name="Heading 2 11 2_BSD2" xfId="38008"/>
    <cellStyle name="Heading 2 11 3" xfId="11727"/>
    <cellStyle name="Heading 2 11 3 2" xfId="3250"/>
    <cellStyle name="Heading 2 11 4" xfId="11772"/>
    <cellStyle name="Heading 2 11 4 2" xfId="11776"/>
    <cellStyle name="Heading 2 11 5" xfId="11786"/>
    <cellStyle name="Heading 2 11 6" xfId="5306"/>
    <cellStyle name="Heading 2 11 7" xfId="10858"/>
    <cellStyle name="Heading 2 11 8" xfId="38004"/>
    <cellStyle name="Heading 2 11_BSD2" xfId="38009"/>
    <cellStyle name="Heading 2 12" xfId="2140"/>
    <cellStyle name="Heading 2 12 2" xfId="38011"/>
    <cellStyle name="Heading 2 12 2 2" xfId="38012"/>
    <cellStyle name="Heading 2 12 2 2 2" xfId="38013"/>
    <cellStyle name="Heading 2 12 2 3" xfId="38014"/>
    <cellStyle name="Heading 2 12 2 3 2" xfId="38015"/>
    <cellStyle name="Heading 2 12 2 4" xfId="38016"/>
    <cellStyle name="Heading 2 12 2_BSD2" xfId="38017"/>
    <cellStyle name="Heading 2 12 3" xfId="38018"/>
    <cellStyle name="Heading 2 12 3 2" xfId="36001"/>
    <cellStyle name="Heading 2 12 4" xfId="2956"/>
    <cellStyle name="Heading 2 12 4 2" xfId="36032"/>
    <cellStyle name="Heading 2 12 5" xfId="37338"/>
    <cellStyle name="Heading 2 12 6" xfId="37340"/>
    <cellStyle name="Heading 2 12 7" xfId="38019"/>
    <cellStyle name="Heading 2 12 8" xfId="38010"/>
    <cellStyle name="Heading 2 12_BSD2" xfId="38021"/>
    <cellStyle name="Heading 2 13" xfId="2141"/>
    <cellStyle name="Heading 2 13 2" xfId="38022"/>
    <cellStyle name="Heading 2 13 2 2" xfId="38024"/>
    <cellStyle name="Heading 2 13 2 2 2" xfId="38026"/>
    <cellStyle name="Heading 2 13 2 3" xfId="38028"/>
    <cellStyle name="Heading 2 13 2 3 2" xfId="38029"/>
    <cellStyle name="Heading 2 13 2 4" xfId="38031"/>
    <cellStyle name="Heading 2 13 2_BSD2" xfId="8478"/>
    <cellStyle name="Heading 2 13 3" xfId="38032"/>
    <cellStyle name="Heading 2 13 3 2" xfId="36169"/>
    <cellStyle name="Heading 2 13 4" xfId="38033"/>
    <cellStyle name="Heading 2 13 4 2" xfId="36193"/>
    <cellStyle name="Heading 2 13 5" xfId="37343"/>
    <cellStyle name="Heading 2 13 6" xfId="37345"/>
    <cellStyle name="Heading 2 13 7" xfId="38034"/>
    <cellStyle name="Heading 2 13 8" xfId="18794"/>
    <cellStyle name="Heading 2 13_BSD2" xfId="38035"/>
    <cellStyle name="Heading 2 14" xfId="2142"/>
    <cellStyle name="Heading 2 14 2" xfId="38037"/>
    <cellStyle name="Heading 2 14 2 2" xfId="19596"/>
    <cellStyle name="Heading 2 14 2 2 2" xfId="38038"/>
    <cellStyle name="Heading 2 14 2 3" xfId="19599"/>
    <cellStyle name="Heading 2 14 2 3 2" xfId="38039"/>
    <cellStyle name="Heading 2 14 2 4" xfId="19602"/>
    <cellStyle name="Heading 2 14 2_BSD2" xfId="38040"/>
    <cellStyle name="Heading 2 14 3" xfId="38041"/>
    <cellStyle name="Heading 2 14 3 2" xfId="19617"/>
    <cellStyle name="Heading 2 14 4" xfId="38042"/>
    <cellStyle name="Heading 2 14 4 2" xfId="17314"/>
    <cellStyle name="Heading 2 14 5" xfId="38043"/>
    <cellStyle name="Heading 2 14 6" xfId="38044"/>
    <cellStyle name="Heading 2 14 7" xfId="38045"/>
    <cellStyle name="Heading 2 14 8" xfId="38036"/>
    <cellStyle name="Heading 2 14_BSD2" xfId="38046"/>
    <cellStyle name="Heading 2 15" xfId="2143"/>
    <cellStyle name="Heading 2 15 2" xfId="38049"/>
    <cellStyle name="Heading 2 15 2 2" xfId="19988"/>
    <cellStyle name="Heading 2 15 2 2 2" xfId="16606"/>
    <cellStyle name="Heading 2 15 2 3" xfId="38051"/>
    <cellStyle name="Heading 2 15 2 3 2" xfId="8210"/>
    <cellStyle name="Heading 2 15 2 4" xfId="38053"/>
    <cellStyle name="Heading 2 15 2_BSD2" xfId="38055"/>
    <cellStyle name="Heading 2 15 3" xfId="36364"/>
    <cellStyle name="Heading 2 15 3 2" xfId="19998"/>
    <cellStyle name="Heading 2 15 4" xfId="36367"/>
    <cellStyle name="Heading 2 15 4 2" xfId="36310"/>
    <cellStyle name="Heading 2 15 5" xfId="36370"/>
    <cellStyle name="Heading 2 15 6" xfId="38047"/>
    <cellStyle name="Heading 2 15_BSD2" xfId="38057"/>
    <cellStyle name="Heading 2 16" xfId="2145"/>
    <cellStyle name="Heading 2 16 2" xfId="38063"/>
    <cellStyle name="Heading 2 16 2 2" xfId="38068"/>
    <cellStyle name="Heading 2 16 2 2 2" xfId="19900"/>
    <cellStyle name="Heading 2 16 2 3" xfId="36781"/>
    <cellStyle name="Heading 2 16 2 3 2" xfId="19956"/>
    <cellStyle name="Heading 2 16 2 4" xfId="38070"/>
    <cellStyle name="Heading 2 16 2_BSD2" xfId="32620"/>
    <cellStyle name="Heading 2 16 3" xfId="38072"/>
    <cellStyle name="Heading 2 16 3 2" xfId="38074"/>
    <cellStyle name="Heading 2 16 4" xfId="38076"/>
    <cellStyle name="Heading 2 16 4 2" xfId="38078"/>
    <cellStyle name="Heading 2 16 5" xfId="38080"/>
    <cellStyle name="Heading 2 16 6" xfId="38059"/>
    <cellStyle name="Heading 2 16_BSD2" xfId="38082"/>
    <cellStyle name="Heading 2 17" xfId="2148"/>
    <cellStyle name="Heading 2 17 2" xfId="38088"/>
    <cellStyle name="Heading 2 17 2 2" xfId="38092"/>
    <cellStyle name="Heading 2 17 2 2 2" xfId="38095"/>
    <cellStyle name="Heading 2 17 2 3" xfId="38097"/>
    <cellStyle name="Heading 2 17 2 3 2" xfId="38099"/>
    <cellStyle name="Heading 2 17 2 4" xfId="38101"/>
    <cellStyle name="Heading 2 17 2_BSD2" xfId="38103"/>
    <cellStyle name="Heading 2 17 3" xfId="38105"/>
    <cellStyle name="Heading 2 17 3 2" xfId="38107"/>
    <cellStyle name="Heading 2 17 4" xfId="38109"/>
    <cellStyle name="Heading 2 17 4 2" xfId="4142"/>
    <cellStyle name="Heading 2 17 5" xfId="38111"/>
    <cellStyle name="Heading 2 17 6" xfId="38084"/>
    <cellStyle name="Heading 2 17_BSD2" xfId="38113"/>
    <cellStyle name="Heading 2 18" xfId="74"/>
    <cellStyle name="Heading 2 18 2" xfId="38120"/>
    <cellStyle name="Heading 2 18 2 2" xfId="38122"/>
    <cellStyle name="Heading 2 18 2 2 2" xfId="38126"/>
    <cellStyle name="Heading 2 18 2 3" xfId="38128"/>
    <cellStyle name="Heading 2 18 2 3 2" xfId="38130"/>
    <cellStyle name="Heading 2 18 2 4" xfId="38132"/>
    <cellStyle name="Heading 2 18 2_BSD2" xfId="38134"/>
    <cellStyle name="Heading 2 18 3" xfId="21210"/>
    <cellStyle name="Heading 2 18 3 2" xfId="38136"/>
    <cellStyle name="Heading 2 18 4" xfId="38138"/>
    <cellStyle name="Heading 2 18 4 2" xfId="38140"/>
    <cellStyle name="Heading 2 18 5" xfId="38142"/>
    <cellStyle name="Heading 2 18 6" xfId="38115"/>
    <cellStyle name="Heading 2 18_BSD2" xfId="12235"/>
    <cellStyle name="Heading 2 19" xfId="2151"/>
    <cellStyle name="Heading 2 19 2" xfId="38146"/>
    <cellStyle name="Heading 2 19 2 2" xfId="20180"/>
    <cellStyle name="Heading 2 19 2 2 2" xfId="38150"/>
    <cellStyle name="Heading 2 19 2 3" xfId="20184"/>
    <cellStyle name="Heading 2 19 2 3 2" xfId="38152"/>
    <cellStyle name="Heading 2 19 2 4" xfId="20187"/>
    <cellStyle name="Heading 2 19 2_BSD2" xfId="35015"/>
    <cellStyle name="Heading 2 19 3" xfId="38154"/>
    <cellStyle name="Heading 2 19 3 2" xfId="4489"/>
    <cellStyle name="Heading 2 19 4" xfId="38156"/>
    <cellStyle name="Heading 2 19 4 2" xfId="20202"/>
    <cellStyle name="Heading 2 19 5" xfId="38159"/>
    <cellStyle name="Heading 2 19 6" xfId="38144"/>
    <cellStyle name="Heading 2 19_BSD2" xfId="38161"/>
    <cellStyle name="Heading 2 2" xfId="2153"/>
    <cellStyle name="Heading 2 2 10" xfId="38163"/>
    <cellStyle name="Heading 2 2 10 2" xfId="38164"/>
    <cellStyle name="Heading 2 2 11" xfId="37748"/>
    <cellStyle name="Heading 2 2 12" xfId="38165"/>
    <cellStyle name="Heading 2 2 13" xfId="38166"/>
    <cellStyle name="Heading 2 2 2" xfId="2154"/>
    <cellStyle name="Heading 2 2 2 2" xfId="30270"/>
    <cellStyle name="Heading 2 2 2 2 2" xfId="36413"/>
    <cellStyle name="Heading 2 2 2 3" xfId="35330"/>
    <cellStyle name="Heading 2 2 2 3 2" xfId="38167"/>
    <cellStyle name="Heading 2 2 2 4" xfId="17579"/>
    <cellStyle name="Heading 2 2 2 4 2" xfId="38168"/>
    <cellStyle name="Heading 2 2 2 5" xfId="35334"/>
    <cellStyle name="Heading 2 2 2 6" xfId="35336"/>
    <cellStyle name="Heading 2 2 2 7" xfId="38169"/>
    <cellStyle name="Heading 2 2 2 8" xfId="20938"/>
    <cellStyle name="Heading 2 2 2_BSD2" xfId="38170"/>
    <cellStyle name="Heading 2 2 3" xfId="38171"/>
    <cellStyle name="Heading 2 2 3 2" xfId="30329"/>
    <cellStyle name="Heading 2 2 3 2 2" xfId="38173"/>
    <cellStyle name="Heading 2 2 3 3" xfId="38174"/>
    <cellStyle name="Heading 2 2 3 3 2" xfId="38175"/>
    <cellStyle name="Heading 2 2 3 4" xfId="17585"/>
    <cellStyle name="Heading 2 2 3 4 2" xfId="38176"/>
    <cellStyle name="Heading 2 2 3 5" xfId="38177"/>
    <cellStyle name="Heading 2 2 3 6" xfId="38178"/>
    <cellStyle name="Heading 2 2 3_BSD2" xfId="38179"/>
    <cellStyle name="Heading 2 2 4" xfId="38180"/>
    <cellStyle name="Heading 2 2 4 2" xfId="38181"/>
    <cellStyle name="Heading 2 2 4 2 2" xfId="5681"/>
    <cellStyle name="Heading 2 2 4 3" xfId="38182"/>
    <cellStyle name="Heading 2 2 4 4" xfId="17590"/>
    <cellStyle name="Heading 2 2 5" xfId="38183"/>
    <cellStyle name="Heading 2 2 5 2" xfId="38184"/>
    <cellStyle name="Heading 2 2 5 3" xfId="24670"/>
    <cellStyle name="Heading 2 2 5 4" xfId="24678"/>
    <cellStyle name="Heading 2 2 6" xfId="25006"/>
    <cellStyle name="Heading 2 2 6 2" xfId="31468"/>
    <cellStyle name="Heading 2 2 6 3" xfId="24768"/>
    <cellStyle name="Heading 2 2 6 4" xfId="24778"/>
    <cellStyle name="Heading 2 2 7" xfId="19353"/>
    <cellStyle name="Heading 2 2 7 2" xfId="31474"/>
    <cellStyle name="Heading 2 2 7 3" xfId="17481"/>
    <cellStyle name="Heading 2 2 7 4" xfId="24838"/>
    <cellStyle name="Heading 2 2 8" xfId="38186"/>
    <cellStyle name="Heading 2 2 8 2" xfId="31478"/>
    <cellStyle name="Heading 2 2 8 3" xfId="17485"/>
    <cellStyle name="Heading 2 2 8 4" xfId="24872"/>
    <cellStyle name="Heading 2 2 9" xfId="24055"/>
    <cellStyle name="Heading 2 2 9 2" xfId="31482"/>
    <cellStyle name="Heading 2 2 9 3" xfId="24926"/>
    <cellStyle name="Heading 2 2 9 4" xfId="24928"/>
    <cellStyle name="Heading 2 2_FAMBL BSD NOVEMBER 2010" xfId="38188"/>
    <cellStyle name="Heading 2 20" xfId="2144"/>
    <cellStyle name="Heading 2 20 2" xfId="38050"/>
    <cellStyle name="Heading 2 20 2 2" xfId="19989"/>
    <cellStyle name="Heading 2 20 2 2 2" xfId="16607"/>
    <cellStyle name="Heading 2 20 2 3" xfId="38052"/>
    <cellStyle name="Heading 2 20 2 3 2" xfId="8211"/>
    <cellStyle name="Heading 2 20 2 4" xfId="38054"/>
    <cellStyle name="Heading 2 20 2_BSD2" xfId="38056"/>
    <cellStyle name="Heading 2 20 3" xfId="36365"/>
    <cellStyle name="Heading 2 20 3 2" xfId="19999"/>
    <cellStyle name="Heading 2 20 4" xfId="36368"/>
    <cellStyle name="Heading 2 20 4 2" xfId="36311"/>
    <cellStyle name="Heading 2 20 5" xfId="36371"/>
    <cellStyle name="Heading 2 20 6" xfId="38048"/>
    <cellStyle name="Heading 2 20_BSD2" xfId="38058"/>
    <cellStyle name="Heading 2 21" xfId="2146"/>
    <cellStyle name="Heading 2 21 2" xfId="38064"/>
    <cellStyle name="Heading 2 21 2 2" xfId="38069"/>
    <cellStyle name="Heading 2 21 2 2 2" xfId="19901"/>
    <cellStyle name="Heading 2 21 2 3" xfId="36782"/>
    <cellStyle name="Heading 2 21 2 3 2" xfId="19957"/>
    <cellStyle name="Heading 2 21 2 4" xfId="38071"/>
    <cellStyle name="Heading 2 21 2_BSD2" xfId="32621"/>
    <cellStyle name="Heading 2 21 3" xfId="38073"/>
    <cellStyle name="Heading 2 21 3 2" xfId="38075"/>
    <cellStyle name="Heading 2 21 4" xfId="38077"/>
    <cellStyle name="Heading 2 21 4 2" xfId="38079"/>
    <cellStyle name="Heading 2 21 5" xfId="38081"/>
    <cellStyle name="Heading 2 21 6" xfId="38060"/>
    <cellStyle name="Heading 2 21_BSD2" xfId="38083"/>
    <cellStyle name="Heading 2 22" xfId="2149"/>
    <cellStyle name="Heading 2 22 2" xfId="38089"/>
    <cellStyle name="Heading 2 22 2 2" xfId="38093"/>
    <cellStyle name="Heading 2 22 2 2 2" xfId="38096"/>
    <cellStyle name="Heading 2 22 2 3" xfId="38098"/>
    <cellStyle name="Heading 2 22 2 3 2" xfId="38100"/>
    <cellStyle name="Heading 2 22 2 4" xfId="38102"/>
    <cellStyle name="Heading 2 22 2_BSD2" xfId="38104"/>
    <cellStyle name="Heading 2 22 3" xfId="38106"/>
    <cellStyle name="Heading 2 22 3 2" xfId="38108"/>
    <cellStyle name="Heading 2 22 4" xfId="38110"/>
    <cellStyle name="Heading 2 22 4 2" xfId="4143"/>
    <cellStyle name="Heading 2 22 5" xfId="38112"/>
    <cellStyle name="Heading 2 22 6" xfId="38085"/>
    <cellStyle name="Heading 2 22_BSD2" xfId="38114"/>
    <cellStyle name="Heading 2 23" xfId="75"/>
    <cellStyle name="Heading 2 23 2" xfId="38121"/>
    <cellStyle name="Heading 2 23 2 2" xfId="38123"/>
    <cellStyle name="Heading 2 23 2 2 2" xfId="38127"/>
    <cellStyle name="Heading 2 23 2 3" xfId="38129"/>
    <cellStyle name="Heading 2 23 2 3 2" xfId="38131"/>
    <cellStyle name="Heading 2 23 2 4" xfId="38133"/>
    <cellStyle name="Heading 2 23 2_BSD2" xfId="38135"/>
    <cellStyle name="Heading 2 23 3" xfId="21211"/>
    <cellStyle name="Heading 2 23 3 2" xfId="38137"/>
    <cellStyle name="Heading 2 23 4" xfId="38139"/>
    <cellStyle name="Heading 2 23 4 2" xfId="38141"/>
    <cellStyle name="Heading 2 23 5" xfId="38143"/>
    <cellStyle name="Heading 2 23 6" xfId="38116"/>
    <cellStyle name="Heading 2 23_BSD2" xfId="12236"/>
    <cellStyle name="Heading 2 24" xfId="2152"/>
    <cellStyle name="Heading 2 24 2" xfId="38147"/>
    <cellStyle name="Heading 2 24 2 2" xfId="20181"/>
    <cellStyle name="Heading 2 24 2 2 2" xfId="38151"/>
    <cellStyle name="Heading 2 24 2 3" xfId="20185"/>
    <cellStyle name="Heading 2 24 2 3 2" xfId="38153"/>
    <cellStyle name="Heading 2 24 2 4" xfId="20188"/>
    <cellStyle name="Heading 2 24 2_BSD2" xfId="35016"/>
    <cellStyle name="Heading 2 24 3" xfId="38155"/>
    <cellStyle name="Heading 2 24 3 2" xfId="4490"/>
    <cellStyle name="Heading 2 24 4" xfId="38157"/>
    <cellStyle name="Heading 2 24 4 2" xfId="20203"/>
    <cellStyle name="Heading 2 24 5" xfId="38160"/>
    <cellStyle name="Heading 2 24 6" xfId="38145"/>
    <cellStyle name="Heading 2 24_BSD2" xfId="38162"/>
    <cellStyle name="Heading 2 25" xfId="2156"/>
    <cellStyle name="Heading 2 25 2" xfId="38191"/>
    <cellStyle name="Heading 2 25 2 2" xfId="20555"/>
    <cellStyle name="Heading 2 25 2 2 2" xfId="38195"/>
    <cellStyle name="Heading 2 25 2 3" xfId="38198"/>
    <cellStyle name="Heading 2 25 2 3 2" xfId="38200"/>
    <cellStyle name="Heading 2 25 2 4" xfId="38203"/>
    <cellStyle name="Heading 2 25 2_BSD2" xfId="38205"/>
    <cellStyle name="Heading 2 25 3" xfId="38209"/>
    <cellStyle name="Heading 2 25 3 2" xfId="6651"/>
    <cellStyle name="Heading 2 25 4" xfId="25347"/>
    <cellStyle name="Heading 2 25 4 2" xfId="25351"/>
    <cellStyle name="Heading 2 25 5" xfId="18559"/>
    <cellStyle name="Heading 2 25 6" xfId="29638"/>
    <cellStyle name="Heading 2 25_BSD2" xfId="37319"/>
    <cellStyle name="Heading 2 26" xfId="1653"/>
    <cellStyle name="Heading 2 26 2" xfId="38213"/>
    <cellStyle name="Heading 2 26 2 2" xfId="38217"/>
    <cellStyle name="Heading 2 26 2 2 2" xfId="38221"/>
    <cellStyle name="Heading 2 26 2 3" xfId="38223"/>
    <cellStyle name="Heading 2 26 2 3 2" xfId="38225"/>
    <cellStyle name="Heading 2 26 2 4" xfId="4788"/>
    <cellStyle name="Heading 2 26 2_BSD2" xfId="38227"/>
    <cellStyle name="Heading 2 26 3" xfId="38231"/>
    <cellStyle name="Heading 2 26 3 2" xfId="3358"/>
    <cellStyle name="Heading 2 26 4" xfId="25357"/>
    <cellStyle name="Heading 2 26 4 2" xfId="7166"/>
    <cellStyle name="Heading 2 26 5" xfId="25363"/>
    <cellStyle name="Heading 2 26 6" xfId="29642"/>
    <cellStyle name="Heading 2 26_BSD2" xfId="38235"/>
    <cellStyle name="Heading 2 27" xfId="1657"/>
    <cellStyle name="Heading 2 27 2" xfId="38242"/>
    <cellStyle name="Heading 2 27 2 2" xfId="38246"/>
    <cellStyle name="Heading 2 27 2 2 2" xfId="33667"/>
    <cellStyle name="Heading 2 27 2 3" xfId="38250"/>
    <cellStyle name="Heading 2 27 2 3 2" xfId="38252"/>
    <cellStyle name="Heading 2 27 2 4" xfId="38254"/>
    <cellStyle name="Heading 2 27 2_BSD2" xfId="38256"/>
    <cellStyle name="Heading 2 27 3" xfId="38260"/>
    <cellStyle name="Heading 2 27 3 2" xfId="6404"/>
    <cellStyle name="Heading 2 27 4" xfId="25380"/>
    <cellStyle name="Heading 2 27 4 2" xfId="11397"/>
    <cellStyle name="Heading 2 27 5" xfId="21178"/>
    <cellStyle name="Heading 2 27 6" xfId="38238"/>
    <cellStyle name="Heading 2 27_BSD2" xfId="38262"/>
    <cellStyle name="Heading 2 28" xfId="2158"/>
    <cellStyle name="Heading 2 28 2" xfId="32487"/>
    <cellStyle name="Heading 2 28 2 2" xfId="38270"/>
    <cellStyle name="Heading 2 28 2 2 2" xfId="24137"/>
    <cellStyle name="Heading 2 28 2 3" xfId="38273"/>
    <cellStyle name="Heading 2 28 2 3 2" xfId="38275"/>
    <cellStyle name="Heading 2 28 2 4" xfId="38277"/>
    <cellStyle name="Heading 2 28 2_BSD2" xfId="38279"/>
    <cellStyle name="Heading 2 28 3" xfId="32492"/>
    <cellStyle name="Heading 2 28 3 2" xfId="6702"/>
    <cellStyle name="Heading 2 28 4" xfId="25397"/>
    <cellStyle name="Heading 2 28 4 2" xfId="38283"/>
    <cellStyle name="Heading 2 28 5" xfId="25403"/>
    <cellStyle name="Heading 2 28 6" xfId="38265"/>
    <cellStyle name="Heading 2 28_BSD2" xfId="38285"/>
    <cellStyle name="Heading 2 29" xfId="2160"/>
    <cellStyle name="Heading 2 29 2" xfId="38289"/>
    <cellStyle name="Heading 2 29 2 2" xfId="20709"/>
    <cellStyle name="Heading 2 29 2 2 2" xfId="24191"/>
    <cellStyle name="Heading 2 29 2 3" xfId="20714"/>
    <cellStyle name="Heading 2 29 2 3 2" xfId="38292"/>
    <cellStyle name="Heading 2 29 2 4" xfId="20718"/>
    <cellStyle name="Heading 2 29 2_BSD2" xfId="38294"/>
    <cellStyle name="Heading 2 29 3" xfId="36913"/>
    <cellStyle name="Heading 2 29 3 2" xfId="5786"/>
    <cellStyle name="Heading 2 29 4" xfId="25416"/>
    <cellStyle name="Heading 2 29 4 2" xfId="20731"/>
    <cellStyle name="Heading 2 29 5" xfId="25423"/>
    <cellStyle name="Heading 2 29 6" xfId="19396"/>
    <cellStyle name="Heading 2 29_BSD2" xfId="38296"/>
    <cellStyle name="Heading 2 3" xfId="2162"/>
    <cellStyle name="Heading 2 3 2" xfId="2163"/>
    <cellStyle name="Heading 2 3 2 2" xfId="31556"/>
    <cellStyle name="Heading 2 3 2 3" xfId="38298"/>
    <cellStyle name="Heading 2 3 2 4" xfId="25938"/>
    <cellStyle name="Heading 2 3 3" xfId="38299"/>
    <cellStyle name="Heading 2 3 3 2" xfId="31622"/>
    <cellStyle name="Heading 2 3 3 3" xfId="38300"/>
    <cellStyle name="Heading 2 3 4" xfId="38301"/>
    <cellStyle name="Heading 2 3 4 2" xfId="31692"/>
    <cellStyle name="Heading 2 3 5" xfId="38302"/>
    <cellStyle name="Heading 2 3 5 2" xfId="31764"/>
    <cellStyle name="Heading 2 3 6" xfId="38303"/>
    <cellStyle name="Heading 2 3_Annexure" xfId="38304"/>
    <cellStyle name="Heading 2 30" xfId="2157"/>
    <cellStyle name="Heading 2 30 2" xfId="38192"/>
    <cellStyle name="Heading 2 30 2 2" xfId="20556"/>
    <cellStyle name="Heading 2 30 2 2 2" xfId="38196"/>
    <cellStyle name="Heading 2 30 2 3" xfId="38199"/>
    <cellStyle name="Heading 2 30 2 3 2" xfId="38201"/>
    <cellStyle name="Heading 2 30 2 4" xfId="38204"/>
    <cellStyle name="Heading 2 30 2_BSD2" xfId="38206"/>
    <cellStyle name="Heading 2 30 3" xfId="38210"/>
    <cellStyle name="Heading 2 30 3 2" xfId="6652"/>
    <cellStyle name="Heading 2 30 4" xfId="25348"/>
    <cellStyle name="Heading 2 30 4 2" xfId="25352"/>
    <cellStyle name="Heading 2 30 5" xfId="18560"/>
    <cellStyle name="Heading 2 30 6" xfId="29639"/>
    <cellStyle name="Heading 2 30_BSD2" xfId="37320"/>
    <cellStyle name="Heading 2 31" xfId="1654"/>
    <cellStyle name="Heading 2 31 2" xfId="38214"/>
    <cellStyle name="Heading 2 31 2 2" xfId="38218"/>
    <cellStyle name="Heading 2 31 2 2 2" xfId="38222"/>
    <cellStyle name="Heading 2 31 2 3" xfId="38224"/>
    <cellStyle name="Heading 2 31 2 3 2" xfId="38226"/>
    <cellStyle name="Heading 2 31 2 4" xfId="4789"/>
    <cellStyle name="Heading 2 31 2_BSD2" xfId="38228"/>
    <cellStyle name="Heading 2 31 3" xfId="38232"/>
    <cellStyle name="Heading 2 31 3 2" xfId="3359"/>
    <cellStyle name="Heading 2 31 4" xfId="25358"/>
    <cellStyle name="Heading 2 31 4 2" xfId="7167"/>
    <cellStyle name="Heading 2 31 5" xfId="25364"/>
    <cellStyle name="Heading 2 31 6" xfId="29643"/>
    <cellStyle name="Heading 2 31_BSD2" xfId="38236"/>
    <cellStyle name="Heading 2 32" xfId="1658"/>
    <cellStyle name="Heading 2 32 2" xfId="38243"/>
    <cellStyle name="Heading 2 32 2 2" xfId="38247"/>
    <cellStyle name="Heading 2 32 2 2 2" xfId="33668"/>
    <cellStyle name="Heading 2 32 2 3" xfId="38251"/>
    <cellStyle name="Heading 2 32 2 3 2" xfId="38253"/>
    <cellStyle name="Heading 2 32 2 4" xfId="38255"/>
    <cellStyle name="Heading 2 32 2_BSD2" xfId="38257"/>
    <cellStyle name="Heading 2 32 3" xfId="38261"/>
    <cellStyle name="Heading 2 32 3 2" xfId="6405"/>
    <cellStyle name="Heading 2 32 4" xfId="25381"/>
    <cellStyle name="Heading 2 32 4 2" xfId="11398"/>
    <cellStyle name="Heading 2 32 5" xfId="21179"/>
    <cellStyle name="Heading 2 32 6" xfId="38239"/>
    <cellStyle name="Heading 2 32_BSD2" xfId="38263"/>
    <cellStyle name="Heading 2 33" xfId="2159"/>
    <cellStyle name="Heading 2 33 2" xfId="32488"/>
    <cellStyle name="Heading 2 33 2 2" xfId="38271"/>
    <cellStyle name="Heading 2 33 2 2 2" xfId="24138"/>
    <cellStyle name="Heading 2 33 2 3" xfId="38274"/>
    <cellStyle name="Heading 2 33 2 3 2" xfId="38276"/>
    <cellStyle name="Heading 2 33 2 4" xfId="38278"/>
    <cellStyle name="Heading 2 33 2_BSD2" xfId="38280"/>
    <cellStyle name="Heading 2 33 3" xfId="32493"/>
    <cellStyle name="Heading 2 33 3 2" xfId="6703"/>
    <cellStyle name="Heading 2 33 4" xfId="25398"/>
    <cellStyle name="Heading 2 33 4 2" xfId="38284"/>
    <cellStyle name="Heading 2 33 5" xfId="25404"/>
    <cellStyle name="Heading 2 33 6" xfId="38266"/>
    <cellStyle name="Heading 2 33_BSD2" xfId="38286"/>
    <cellStyle name="Heading 2 34" xfId="2161"/>
    <cellStyle name="Heading 2 34 2" xfId="38290"/>
    <cellStyle name="Heading 2 34 2 2" xfId="20710"/>
    <cellStyle name="Heading 2 34 2 2 2" xfId="24192"/>
    <cellStyle name="Heading 2 34 2 3" xfId="20715"/>
    <cellStyle name="Heading 2 34 2 3 2" xfId="38293"/>
    <cellStyle name="Heading 2 34 2 4" xfId="20719"/>
    <cellStyle name="Heading 2 34 2_BSD2" xfId="38295"/>
    <cellStyle name="Heading 2 34 3" xfId="36914"/>
    <cellStyle name="Heading 2 34 3 2" xfId="5787"/>
    <cellStyle name="Heading 2 34 4" xfId="25417"/>
    <cellStyle name="Heading 2 34 4 2" xfId="20732"/>
    <cellStyle name="Heading 2 34 5" xfId="25424"/>
    <cellStyle name="Heading 2 34 6" xfId="19397"/>
    <cellStyle name="Heading 2 34_BSD2" xfId="38297"/>
    <cellStyle name="Heading 2 35" xfId="38305"/>
    <cellStyle name="Heading 2 35 2" xfId="38312"/>
    <cellStyle name="Heading 2 35 2 2" xfId="6399"/>
    <cellStyle name="Heading 2 35 2 2 2" xfId="24264"/>
    <cellStyle name="Heading 2 35 2 3" xfId="28548"/>
    <cellStyle name="Heading 2 35 2 3 2" xfId="38314"/>
    <cellStyle name="Heading 2 35 2 4" xfId="28551"/>
    <cellStyle name="Heading 2 35 2_BSD2" xfId="38316"/>
    <cellStyle name="Heading 2 35 3" xfId="38323"/>
    <cellStyle name="Heading 2 35 3 2" xfId="6454"/>
    <cellStyle name="Heading 2 35 4" xfId="2818"/>
    <cellStyle name="Heading 2 35 4 2" xfId="37862"/>
    <cellStyle name="Heading 2 35 5" xfId="2899"/>
    <cellStyle name="Heading 2 35_BSD2" xfId="27853"/>
    <cellStyle name="Heading 2 36" xfId="22031"/>
    <cellStyle name="Heading 2 36 2" xfId="38328"/>
    <cellStyle name="Heading 2 36 2 2" xfId="38333"/>
    <cellStyle name="Heading 2 36 2 2 2" xfId="24332"/>
    <cellStyle name="Heading 2 36 2 3" xfId="6196"/>
    <cellStyle name="Heading 2 36 2 3 2" xfId="38335"/>
    <cellStyle name="Heading 2 36 2 4" xfId="38338"/>
    <cellStyle name="Heading 2 36 2_BSD2" xfId="38340"/>
    <cellStyle name="Heading 2 36 3" xfId="38345"/>
    <cellStyle name="Heading 2 36 3 2" xfId="3139"/>
    <cellStyle name="Heading 2 36 4" xfId="25434"/>
    <cellStyle name="Heading 2 36 4 2" xfId="11878"/>
    <cellStyle name="Heading 2 36 5" xfId="25441"/>
    <cellStyle name="Heading 2 36_BSD2" xfId="38347"/>
    <cellStyle name="Heading 2 37" xfId="3972"/>
    <cellStyle name="Heading 2 37 2" xfId="38352"/>
    <cellStyle name="Heading 2 37 2 2" xfId="38357"/>
    <cellStyle name="Heading 2 37 2 2 2" xfId="24375"/>
    <cellStyle name="Heading 2 37 2 3" xfId="33890"/>
    <cellStyle name="Heading 2 37 2 3 2" xfId="38359"/>
    <cellStyle name="Heading 2 37 2 4" xfId="33893"/>
    <cellStyle name="Heading 2 37 2_BSD2" xfId="38361"/>
    <cellStyle name="Heading 2 37 3" xfId="38367"/>
    <cellStyle name="Heading 2 37 3 2" xfId="6786"/>
    <cellStyle name="Heading 2 37 4" xfId="10807"/>
    <cellStyle name="Heading 2 37 4 2" xfId="38369"/>
    <cellStyle name="Heading 2 37 5" xfId="10817"/>
    <cellStyle name="Heading 2 37_BSD2" xfId="38371"/>
    <cellStyle name="Heading 2 38" xfId="3981"/>
    <cellStyle name="Heading 2 38 2" xfId="38375"/>
    <cellStyle name="Heading 2 38 2 2" xfId="11041"/>
    <cellStyle name="Heading 2 38 2 2 2" xfId="24439"/>
    <cellStyle name="Heading 2 38 2 3" xfId="38379"/>
    <cellStyle name="Heading 2 38 2 3 2" xfId="38382"/>
    <cellStyle name="Heading 2 38 2 4" xfId="38384"/>
    <cellStyle name="Heading 2 38 2_BSD2" xfId="38386"/>
    <cellStyle name="Heading 2 38 3" xfId="38390"/>
    <cellStyle name="Heading 2 38 3 2" xfId="6057"/>
    <cellStyle name="Heading 2 38 4" xfId="37866"/>
    <cellStyle name="Heading 2 38 4 2" xfId="37919"/>
    <cellStyle name="Heading 2 38 5" xfId="34266"/>
    <cellStyle name="Heading 2 38_BSD2" xfId="38392"/>
    <cellStyle name="Heading 2 39" xfId="9410"/>
    <cellStyle name="Heading 2 39 2" xfId="11060"/>
    <cellStyle name="Heading 2 39 2 2" xfId="11066"/>
    <cellStyle name="Heading 2 39 2 2 2" xfId="13541"/>
    <cellStyle name="Heading 2 39 2 3" xfId="5965"/>
    <cellStyle name="Heading 2 39 2 3 2" xfId="38395"/>
    <cellStyle name="Heading 2 39 2 4" xfId="7731"/>
    <cellStyle name="Heading 2 39 2_BSD2" xfId="5919"/>
    <cellStyle name="Heading 2 39 3" xfId="38399"/>
    <cellStyle name="Heading 2 39 3 2" xfId="6688"/>
    <cellStyle name="Heading 2 39 4" xfId="37869"/>
    <cellStyle name="Heading 2 39 4 2" xfId="8117"/>
    <cellStyle name="Heading 2 39 5" xfId="38402"/>
    <cellStyle name="Heading 2 39_BSD2" xfId="38404"/>
    <cellStyle name="Heading 2 4" xfId="2164"/>
    <cellStyle name="Heading 2 4 2" xfId="21721"/>
    <cellStyle name="Heading 2 4 2 2" xfId="38406"/>
    <cellStyle name="Heading 2 4 2 2 2" xfId="4068"/>
    <cellStyle name="Heading 2 4 2 3" xfId="38407"/>
    <cellStyle name="Heading 2 4 2 3 2" xfId="38408"/>
    <cellStyle name="Heading 2 4 2 4" xfId="38410"/>
    <cellStyle name="Heading 2 4 2_BSD2" xfId="34343"/>
    <cellStyle name="Heading 2 4 3" xfId="31492"/>
    <cellStyle name="Heading 2 4 3 2" xfId="38411"/>
    <cellStyle name="Heading 2 4 4" xfId="38412"/>
    <cellStyle name="Heading 2 4 4 2" xfId="38413"/>
    <cellStyle name="Heading 2 4 5" xfId="38414"/>
    <cellStyle name="Heading 2 4 5 2" xfId="38415"/>
    <cellStyle name="Heading 2 4 6" xfId="38416"/>
    <cellStyle name="Heading 2 4 6 2" xfId="38417"/>
    <cellStyle name="Heading 2 4 7" xfId="38418"/>
    <cellStyle name="Heading 2 4 8" xfId="19958"/>
    <cellStyle name="Heading 2 4 9" xfId="7436"/>
    <cellStyle name="Heading 2 4_Annexure" xfId="26206"/>
    <cellStyle name="Heading 2 40" xfId="38306"/>
    <cellStyle name="Heading 2 40 2" xfId="38313"/>
    <cellStyle name="Heading 2 40 2 2" xfId="6400"/>
    <cellStyle name="Heading 2 40 2 2 2" xfId="24265"/>
    <cellStyle name="Heading 2 40 2 3" xfId="28549"/>
    <cellStyle name="Heading 2 40 2 3 2" xfId="38315"/>
    <cellStyle name="Heading 2 40 2 4" xfId="28552"/>
    <cellStyle name="Heading 2 40 2_BSD2" xfId="38317"/>
    <cellStyle name="Heading 2 40 3" xfId="38324"/>
    <cellStyle name="Heading 2 40 3 2" xfId="6455"/>
    <cellStyle name="Heading 2 40 4" xfId="2819"/>
    <cellStyle name="Heading 2 40 4 2" xfId="37863"/>
    <cellStyle name="Heading 2 40 5" xfId="2900"/>
    <cellStyle name="Heading 2 40_BSD2" xfId="27854"/>
    <cellStyle name="Heading 2 41" xfId="22032"/>
    <cellStyle name="Heading 2 41 2" xfId="38329"/>
    <cellStyle name="Heading 2 41 2 2" xfId="38334"/>
    <cellStyle name="Heading 2 41 2 2 2" xfId="24333"/>
    <cellStyle name="Heading 2 41 2 3" xfId="6197"/>
    <cellStyle name="Heading 2 41 2 3 2" xfId="38336"/>
    <cellStyle name="Heading 2 41 2 4" xfId="38339"/>
    <cellStyle name="Heading 2 41 2_BSD2" xfId="38341"/>
    <cellStyle name="Heading 2 41 3" xfId="38346"/>
    <cellStyle name="Heading 2 41 3 2" xfId="3140"/>
    <cellStyle name="Heading 2 41 4" xfId="25435"/>
    <cellStyle name="Heading 2 41 4 2" xfId="11879"/>
    <cellStyle name="Heading 2 41 5" xfId="25442"/>
    <cellStyle name="Heading 2 41_BSD2" xfId="38348"/>
    <cellStyle name="Heading 2 42" xfId="3973"/>
    <cellStyle name="Heading 2 42 2" xfId="38353"/>
    <cellStyle name="Heading 2 42 2 2" xfId="38358"/>
    <cellStyle name="Heading 2 42 2 2 2" xfId="24376"/>
    <cellStyle name="Heading 2 42 2 3" xfId="33891"/>
    <cellStyle name="Heading 2 42 2 3 2" xfId="38360"/>
    <cellStyle name="Heading 2 42 2 4" xfId="33894"/>
    <cellStyle name="Heading 2 42 2_BSD2" xfId="38362"/>
    <cellStyle name="Heading 2 42 3" xfId="38368"/>
    <cellStyle name="Heading 2 42 3 2" xfId="6787"/>
    <cellStyle name="Heading 2 42 4" xfId="10808"/>
    <cellStyle name="Heading 2 42 4 2" xfId="38370"/>
    <cellStyle name="Heading 2 42 5" xfId="10818"/>
    <cellStyle name="Heading 2 42_BSD2" xfId="38372"/>
    <cellStyle name="Heading 2 43" xfId="3982"/>
    <cellStyle name="Heading 2 43 2" xfId="38376"/>
    <cellStyle name="Heading 2 43 2 2" xfId="11042"/>
    <cellStyle name="Heading 2 43 2 2 2" xfId="24440"/>
    <cellStyle name="Heading 2 43 2 3" xfId="38380"/>
    <cellStyle name="Heading 2 43 2 3 2" xfId="38383"/>
    <cellStyle name="Heading 2 43 2 4" xfId="38385"/>
    <cellStyle name="Heading 2 43 2_BSD2" xfId="38387"/>
    <cellStyle name="Heading 2 43 3" xfId="38391"/>
    <cellStyle name="Heading 2 43 3 2" xfId="6058"/>
    <cellStyle name="Heading 2 43 4" xfId="37867"/>
    <cellStyle name="Heading 2 43 4 2" xfId="37920"/>
    <cellStyle name="Heading 2 43 5" xfId="34267"/>
    <cellStyle name="Heading 2 43_BSD2" xfId="38393"/>
    <cellStyle name="Heading 2 44" xfId="9411"/>
    <cellStyle name="Heading 2 44 2" xfId="11061"/>
    <cellStyle name="Heading 2 44 2 2" xfId="11067"/>
    <cellStyle name="Heading 2 44 2 2 2" xfId="13542"/>
    <cellStyle name="Heading 2 44 2 3" xfId="5966"/>
    <cellStyle name="Heading 2 44 2 3 2" xfId="38396"/>
    <cellStyle name="Heading 2 44 2 4" xfId="7732"/>
    <cellStyle name="Heading 2 44 2_BSD2" xfId="5920"/>
    <cellStyle name="Heading 2 44 3" xfId="38400"/>
    <cellStyle name="Heading 2 44 3 2" xfId="6689"/>
    <cellStyle name="Heading 2 44 4" xfId="37870"/>
    <cellStyle name="Heading 2 44 4 2" xfId="8118"/>
    <cellStyle name="Heading 2 44 5" xfId="38403"/>
    <cellStyle name="Heading 2 44_BSD2" xfId="38405"/>
    <cellStyle name="Heading 2 45" xfId="5623"/>
    <cellStyle name="Heading 2 45 2" xfId="38421"/>
    <cellStyle name="Heading 2 45 2 2" xfId="11085"/>
    <cellStyle name="Heading 2 45 2 2 2" xfId="14999"/>
    <cellStyle name="Heading 2 45 2 3" xfId="8623"/>
    <cellStyle name="Heading 2 45 2 3 2" xfId="35459"/>
    <cellStyle name="Heading 2 45 2 4" xfId="8633"/>
    <cellStyle name="Heading 2 45 2_BSD2" xfId="2844"/>
    <cellStyle name="Heading 2 45 3" xfId="38425"/>
    <cellStyle name="Heading 2 45 3 2" xfId="6946"/>
    <cellStyle name="Heading 2 45 4" xfId="38427"/>
    <cellStyle name="Heading 2 45 4 2" xfId="9166"/>
    <cellStyle name="Heading 2 45 5" xfId="16865"/>
    <cellStyle name="Heading 2 45_BSD2" xfId="38429"/>
    <cellStyle name="Heading 2 46" xfId="11104"/>
    <cellStyle name="Heading 2 46 2" xfId="38433"/>
    <cellStyle name="Heading 2 46 2 2" xfId="11119"/>
    <cellStyle name="Heading 2 46 2 2 2" xfId="16333"/>
    <cellStyle name="Heading 2 46 2 3" xfId="9096"/>
    <cellStyle name="Heading 2 46 2 3 2" xfId="38435"/>
    <cellStyle name="Heading 2 46 2 4" xfId="9102"/>
    <cellStyle name="Heading 2 46 2_BSD2" xfId="16528"/>
    <cellStyle name="Heading 2 46 3" xfId="38439"/>
    <cellStyle name="Heading 2 46 3 2" xfId="6990"/>
    <cellStyle name="Heading 2 46 4" xfId="38441"/>
    <cellStyle name="Heading 2 46 4 2" xfId="9777"/>
    <cellStyle name="Heading 2 46 5" xfId="5114"/>
    <cellStyle name="Heading 2 46_BSD2" xfId="38443"/>
    <cellStyle name="Heading 2 47" xfId="38445"/>
    <cellStyle name="Heading 2 47 2" xfId="38449"/>
    <cellStyle name="Heading 2 47 2 2" xfId="11155"/>
    <cellStyle name="Heading 2 47 2 2 2" xfId="6294"/>
    <cellStyle name="Heading 2 47 2 3" xfId="9123"/>
    <cellStyle name="Heading 2 47 2 3 2" xfId="38451"/>
    <cellStyle name="Heading 2 47 2 4" xfId="9131"/>
    <cellStyle name="Heading 2 47 2_BSD2" xfId="31433"/>
    <cellStyle name="Heading 2 47 3" xfId="38457"/>
    <cellStyle name="Heading 2 47 3 2" xfId="7031"/>
    <cellStyle name="Heading 2 47 4" xfId="38459"/>
    <cellStyle name="Heading 2 47 4 2" xfId="10581"/>
    <cellStyle name="Heading 2 47 5" xfId="16873"/>
    <cellStyle name="Heading 2 47_BSD2" xfId="38461"/>
    <cellStyle name="Heading 2 48" xfId="38463"/>
    <cellStyle name="Heading 2 48 2" xfId="38467"/>
    <cellStyle name="Heading 2 48 2 2" xfId="18448"/>
    <cellStyle name="Heading 2 48 2 2 2" xfId="8971"/>
    <cellStyle name="Heading 2 48 2 3" xfId="4242"/>
    <cellStyle name="Heading 2 48 2 3 2" xfId="38470"/>
    <cellStyle name="Heading 2 48 2 4" xfId="18451"/>
    <cellStyle name="Heading 2 48 2_BSD2" xfId="16488"/>
    <cellStyle name="Heading 2 48 3" xfId="38474"/>
    <cellStyle name="Heading 2 48 3 2" xfId="5028"/>
    <cellStyle name="Heading 2 48 4" xfId="38476"/>
    <cellStyle name="Heading 2 48 4 2" xfId="18686"/>
    <cellStyle name="Heading 2 48 5" xfId="38478"/>
    <cellStyle name="Heading 2 48_BSD2" xfId="26831"/>
    <cellStyle name="Heading 2 49" xfId="38480"/>
    <cellStyle name="Heading 2 49 2" xfId="38484"/>
    <cellStyle name="Heading 2 49 2 2" xfId="21656"/>
    <cellStyle name="Heading 2 49 2 2 2" xfId="38486"/>
    <cellStyle name="Heading 2 49 2 3" xfId="4836"/>
    <cellStyle name="Heading 2 49 2 3 2" xfId="38488"/>
    <cellStyle name="Heading 2 49 2 4" xfId="21659"/>
    <cellStyle name="Heading 2 49 2_BSD2" xfId="33685"/>
    <cellStyle name="Heading 2 49 3" xfId="38492"/>
    <cellStyle name="Heading 2 49 3 2" xfId="7155"/>
    <cellStyle name="Heading 2 49 4" xfId="38494"/>
    <cellStyle name="Heading 2 49 4 2" xfId="4055"/>
    <cellStyle name="Heading 2 49 5" xfId="38496"/>
    <cellStyle name="Heading 2 49_BSD2" xfId="27810"/>
    <cellStyle name="Heading 2 5" xfId="2165"/>
    <cellStyle name="Heading 2 5 2" xfId="21725"/>
    <cellStyle name="Heading 2 5 2 2" xfId="8890"/>
    <cellStyle name="Heading 2 5 2 2 2" xfId="38498"/>
    <cellStyle name="Heading 2 5 2 3" xfId="8915"/>
    <cellStyle name="Heading 2 5 2 3 2" xfId="29632"/>
    <cellStyle name="Heading 2 5 2 4" xfId="29663"/>
    <cellStyle name="Heading 2 5 2 5" xfId="29668"/>
    <cellStyle name="Heading 2 5 2_BSD2" xfId="38499"/>
    <cellStyle name="Heading 2 5 3" xfId="26683"/>
    <cellStyle name="Heading 2 5 3 2" xfId="9182"/>
    <cellStyle name="Heading 2 5 4" xfId="38500"/>
    <cellStyle name="Heading 2 5 4 2" xfId="9210"/>
    <cellStyle name="Heading 2 5 5" xfId="38501"/>
    <cellStyle name="Heading 2 5 5 2" xfId="4373"/>
    <cellStyle name="Heading 2 5 6" xfId="38502"/>
    <cellStyle name="Heading 2 5 6 2" xfId="6847"/>
    <cellStyle name="Heading 2 5 7" xfId="38503"/>
    <cellStyle name="Heading 2 5 8" xfId="19961"/>
    <cellStyle name="Heading 2 5 9" xfId="7443"/>
    <cellStyle name="Heading 2 5_Annexure" xfId="22686"/>
    <cellStyle name="Heading 2 50" xfId="5624"/>
    <cellStyle name="Heading 2 50 2" xfId="38422"/>
    <cellStyle name="Heading 2 50 2 2" xfId="11086"/>
    <cellStyle name="Heading 2 50 2 2 2" xfId="15000"/>
    <cellStyle name="Heading 2 50 2 3" xfId="8624"/>
    <cellStyle name="Heading 2 50 2 3 2" xfId="35460"/>
    <cellStyle name="Heading 2 50 2 4" xfId="8634"/>
    <cellStyle name="Heading 2 50 2_BSD2" xfId="2845"/>
    <cellStyle name="Heading 2 50 3" xfId="38426"/>
    <cellStyle name="Heading 2 50 3 2" xfId="6947"/>
    <cellStyle name="Heading 2 50 4" xfId="38428"/>
    <cellStyle name="Heading 2 50 4 2" xfId="9167"/>
    <cellStyle name="Heading 2 50 5" xfId="16866"/>
    <cellStyle name="Heading 2 50_BSD2" xfId="38430"/>
    <cellStyle name="Heading 2 51" xfId="11105"/>
    <cellStyle name="Heading 2 51 2" xfId="38434"/>
    <cellStyle name="Heading 2 51 2 2" xfId="11120"/>
    <cellStyle name="Heading 2 51 2 2 2" xfId="16334"/>
    <cellStyle name="Heading 2 51 2 3" xfId="9097"/>
    <cellStyle name="Heading 2 51 2 3 2" xfId="38436"/>
    <cellStyle name="Heading 2 51 2 4" xfId="9103"/>
    <cellStyle name="Heading 2 51 2_BSD2" xfId="16529"/>
    <cellStyle name="Heading 2 51 3" xfId="38440"/>
    <cellStyle name="Heading 2 51 3 2" xfId="6991"/>
    <cellStyle name="Heading 2 51 4" xfId="38442"/>
    <cellStyle name="Heading 2 51 4 2" xfId="9778"/>
    <cellStyle name="Heading 2 51 5" xfId="5115"/>
    <cellStyle name="Heading 2 51_BSD2" xfId="38444"/>
    <cellStyle name="Heading 2 52" xfId="38446"/>
    <cellStyle name="Heading 2 52 2" xfId="38450"/>
    <cellStyle name="Heading 2 52 2 2" xfId="11156"/>
    <cellStyle name="Heading 2 52 2 2 2" xfId="6295"/>
    <cellStyle name="Heading 2 52 2 3" xfId="9124"/>
    <cellStyle name="Heading 2 52 2 3 2" xfId="38452"/>
    <cellStyle name="Heading 2 52 2 4" xfId="9132"/>
    <cellStyle name="Heading 2 52 2_BSD2" xfId="31434"/>
    <cellStyle name="Heading 2 52 3" xfId="38458"/>
    <cellStyle name="Heading 2 52 3 2" xfId="7032"/>
    <cellStyle name="Heading 2 52 4" xfId="38460"/>
    <cellStyle name="Heading 2 52 4 2" xfId="10582"/>
    <cellStyle name="Heading 2 52 5" xfId="16874"/>
    <cellStyle name="Heading 2 52_BSD2" xfId="38462"/>
    <cellStyle name="Heading 2 53" xfId="38464"/>
    <cellStyle name="Heading 2 53 2" xfId="38468"/>
    <cellStyle name="Heading 2 53 2 2" xfId="18449"/>
    <cellStyle name="Heading 2 53 2 2 2" xfId="8972"/>
    <cellStyle name="Heading 2 53 2 3" xfId="4243"/>
    <cellStyle name="Heading 2 53 2 3 2" xfId="38471"/>
    <cellStyle name="Heading 2 53 2 4" xfId="18452"/>
    <cellStyle name="Heading 2 53 2_BSD2" xfId="16489"/>
    <cellStyle name="Heading 2 53 3" xfId="38475"/>
    <cellStyle name="Heading 2 53 3 2" xfId="5029"/>
    <cellStyle name="Heading 2 53 4" xfId="38477"/>
    <cellStyle name="Heading 2 53 4 2" xfId="18687"/>
    <cellStyle name="Heading 2 53 5" xfId="38479"/>
    <cellStyle name="Heading 2 53_BSD2" xfId="26832"/>
    <cellStyle name="Heading 2 54" xfId="38481"/>
    <cellStyle name="Heading 2 54 2" xfId="38485"/>
    <cellStyle name="Heading 2 54 2 2" xfId="21657"/>
    <cellStyle name="Heading 2 54 2 2 2" xfId="38487"/>
    <cellStyle name="Heading 2 54 2 3" xfId="4837"/>
    <cellStyle name="Heading 2 54 2 3 2" xfId="38489"/>
    <cellStyle name="Heading 2 54 2 4" xfId="21660"/>
    <cellStyle name="Heading 2 54 2_BSD2" xfId="33686"/>
    <cellStyle name="Heading 2 54 3" xfId="38493"/>
    <cellStyle name="Heading 2 54 3 2" xfId="7156"/>
    <cellStyle name="Heading 2 54 4" xfId="38495"/>
    <cellStyle name="Heading 2 54 4 2" xfId="4056"/>
    <cellStyle name="Heading 2 54 5" xfId="38497"/>
    <cellStyle name="Heading 2 54_BSD2" xfId="27811"/>
    <cellStyle name="Heading 2 55" xfId="38504"/>
    <cellStyle name="Heading 2 55 2" xfId="38508"/>
    <cellStyle name="Heading 2 55 2 2" xfId="22015"/>
    <cellStyle name="Heading 2 55 2 2 2" xfId="25680"/>
    <cellStyle name="Heading 2 55 2 3" xfId="25686"/>
    <cellStyle name="Heading 2 55 2 3 2" xfId="24994"/>
    <cellStyle name="Heading 2 55 2 4" xfId="25700"/>
    <cellStyle name="Heading 2 55 2_BSD2" xfId="38511"/>
    <cellStyle name="Heading 2 55 3" xfId="38514"/>
    <cellStyle name="Heading 2 55 3 2" xfId="7188"/>
    <cellStyle name="Heading 2 55 4" xfId="38516"/>
    <cellStyle name="Heading 2 55 4 2" xfId="38518"/>
    <cellStyle name="Heading 2 55 5" xfId="38519"/>
    <cellStyle name="Heading 2 55_BSD2" xfId="38520"/>
    <cellStyle name="Heading 2 56" xfId="38522"/>
    <cellStyle name="Heading 2 56 2" xfId="38526"/>
    <cellStyle name="Heading 2 56 2 2" xfId="38530"/>
    <cellStyle name="Heading 2 56 2 2 2" xfId="34665"/>
    <cellStyle name="Heading 2 56 2 3" xfId="38532"/>
    <cellStyle name="Heading 2 56 2 3 2" xfId="34678"/>
    <cellStyle name="Heading 2 56 2 4" xfId="38533"/>
    <cellStyle name="Heading 2 56 2_BSD2" xfId="7351"/>
    <cellStyle name="Heading 2 56 3" xfId="38536"/>
    <cellStyle name="Heading 2 56 3 2" xfId="5320"/>
    <cellStyle name="Heading 2 56 4" xfId="38538"/>
    <cellStyle name="Heading 2 56 4 2" xfId="38540"/>
    <cellStyle name="Heading 2 56 5" xfId="38541"/>
    <cellStyle name="Heading 2 56_BSD2" xfId="25631"/>
    <cellStyle name="Heading 2 57" xfId="38542"/>
    <cellStyle name="Heading 2 57 2" xfId="38546"/>
    <cellStyle name="Heading 2 57 2 2" xfId="38550"/>
    <cellStyle name="Heading 2 57 2 2 2" xfId="38552"/>
    <cellStyle name="Heading 2 57 2 3" xfId="38553"/>
    <cellStyle name="Heading 2 57 2 3 2" xfId="38554"/>
    <cellStyle name="Heading 2 57 2 4" xfId="38555"/>
    <cellStyle name="Heading 2 57 2_BSD2" xfId="38557"/>
    <cellStyle name="Heading 2 57 3" xfId="38560"/>
    <cellStyle name="Heading 2 57 3 2" xfId="5885"/>
    <cellStyle name="Heading 2 57 4" xfId="38562"/>
    <cellStyle name="Heading 2 57 4 2" xfId="31310"/>
    <cellStyle name="Heading 2 57 5" xfId="37351"/>
    <cellStyle name="Heading 2 57_BSD2" xfId="22482"/>
    <cellStyle name="Heading 2 58" xfId="18832"/>
    <cellStyle name="Heading 2 58 2" xfId="38566"/>
    <cellStyle name="Heading 2 58 2 2" xfId="11299"/>
    <cellStyle name="Heading 2 58 2 2 2" xfId="23390"/>
    <cellStyle name="Heading 2 58 2 3" xfId="6863"/>
    <cellStyle name="Heading 2 58 2 3 2" xfId="23414"/>
    <cellStyle name="Heading 2 58 2 4" xfId="32654"/>
    <cellStyle name="Heading 2 58 2_BSD2" xfId="35497"/>
    <cellStyle name="Heading 2 58 3" xfId="38570"/>
    <cellStyle name="Heading 2 58 3 2" xfId="6911"/>
    <cellStyle name="Heading 2 58 4" xfId="38572"/>
    <cellStyle name="Heading 2 58 4 2" xfId="15324"/>
    <cellStyle name="Heading 2 58 5" xfId="37354"/>
    <cellStyle name="Heading 2 58_BSD2" xfId="24971"/>
    <cellStyle name="Heading 2 59" xfId="38574"/>
    <cellStyle name="Heading 2 59 2" xfId="38578"/>
    <cellStyle name="Heading 2 59 2 2" xfId="28249"/>
    <cellStyle name="Heading 2 59 2 2 2" xfId="36319"/>
    <cellStyle name="Heading 2 59 2 3" xfId="38580"/>
    <cellStyle name="Heading 2 59 2 3 2" xfId="38581"/>
    <cellStyle name="Heading 2 59 2 4" xfId="38582"/>
    <cellStyle name="Heading 2 59 2_BSD2" xfId="14141"/>
    <cellStyle name="Heading 2 59 3" xfId="38585"/>
    <cellStyle name="Heading 2 59 3 2" xfId="5811"/>
    <cellStyle name="Heading 2 59 4" xfId="38587"/>
    <cellStyle name="Heading 2 59 4 2" xfId="32274"/>
    <cellStyle name="Heading 2 59 5" xfId="32409"/>
    <cellStyle name="Heading 2 59_BSD2" xfId="38591"/>
    <cellStyle name="Heading 2 6" xfId="2166"/>
    <cellStyle name="Heading 2 6 2" xfId="38593"/>
    <cellStyle name="Heading 2 6 2 2" xfId="9530"/>
    <cellStyle name="Heading 2 6 2 2 2" xfId="38594"/>
    <cellStyle name="Heading 2 6 2 3" xfId="30089"/>
    <cellStyle name="Heading 2 6 2 3 2" xfId="30091"/>
    <cellStyle name="Heading 2 6 2 4" xfId="17972"/>
    <cellStyle name="Heading 2 6 2_BSD2" xfId="19236"/>
    <cellStyle name="Heading 2 6 3" xfId="26686"/>
    <cellStyle name="Heading 2 6 3 2" xfId="38595"/>
    <cellStyle name="Heading 2 6 4" xfId="38596"/>
    <cellStyle name="Heading 2 6 4 2" xfId="38597"/>
    <cellStyle name="Heading 2 6 5" xfId="38598"/>
    <cellStyle name="Heading 2 6 5 2" xfId="34127"/>
    <cellStyle name="Heading 2 6 6" xfId="38599"/>
    <cellStyle name="Heading 2 6 6 2" xfId="38600"/>
    <cellStyle name="Heading 2 6 7" xfId="38601"/>
    <cellStyle name="Heading 2 6 8" xfId="38602"/>
    <cellStyle name="Heading 2 6_Annexure" xfId="30893"/>
    <cellStyle name="Heading 2 60" xfId="38505"/>
    <cellStyle name="Heading 2 60 2" xfId="38509"/>
    <cellStyle name="Heading 2 60 2 2" xfId="22016"/>
    <cellStyle name="Heading 2 60 3" xfId="38515"/>
    <cellStyle name="Heading 2 60 3 2" xfId="7189"/>
    <cellStyle name="Heading 2 60 4" xfId="38517"/>
    <cellStyle name="Heading 2 60_BSD2" xfId="38521"/>
    <cellStyle name="Heading 2 61" xfId="38523"/>
    <cellStyle name="Heading 2 61 2" xfId="38527"/>
    <cellStyle name="Heading 2 61 2 2" xfId="38531"/>
    <cellStyle name="Heading 2 61 3" xfId="38537"/>
    <cellStyle name="Heading 2 61 3 2" xfId="5321"/>
    <cellStyle name="Heading 2 61 4" xfId="38539"/>
    <cellStyle name="Heading 2 61_BSD2" xfId="25632"/>
    <cellStyle name="Heading 2 62" xfId="38543"/>
    <cellStyle name="Heading 2 62 2" xfId="38547"/>
    <cellStyle name="Heading 2 62 2 2" xfId="38551"/>
    <cellStyle name="Heading 2 62 3" xfId="38561"/>
    <cellStyle name="Heading 2 62 3 2" xfId="5886"/>
    <cellStyle name="Heading 2 62 4" xfId="38563"/>
    <cellStyle name="Heading 2 62_BSD2" xfId="22483"/>
    <cellStyle name="Heading 2 63" xfId="18833"/>
    <cellStyle name="Heading 2 63 2" xfId="38567"/>
    <cellStyle name="Heading 2 63 2 2" xfId="11300"/>
    <cellStyle name="Heading 2 63 3" xfId="38571"/>
    <cellStyle name="Heading 2 63 3 2" xfId="6912"/>
    <cellStyle name="Heading 2 63 4" xfId="38573"/>
    <cellStyle name="Heading 2 63_BSD2" xfId="24972"/>
    <cellStyle name="Heading 2 64" xfId="38575"/>
    <cellStyle name="Heading 2 64 2" xfId="38579"/>
    <cellStyle name="Heading 2 64 2 2" xfId="28250"/>
    <cellStyle name="Heading 2 64 3" xfId="38586"/>
    <cellStyle name="Heading 2 64 3 2" xfId="5812"/>
    <cellStyle name="Heading 2 64 4" xfId="38588"/>
    <cellStyle name="Heading 2 64_BSD2" xfId="38592"/>
    <cellStyle name="Heading 2 65" xfId="38603"/>
    <cellStyle name="Heading 2 65 2" xfId="38607"/>
    <cellStyle name="Heading 2 65 2 2" xfId="22492"/>
    <cellStyle name="Heading 2 65 3" xfId="38611"/>
    <cellStyle name="Heading 2 65 3 2" xfId="7282"/>
    <cellStyle name="Heading 2 65 4" xfId="38613"/>
    <cellStyle name="Heading 2 65_BSD2" xfId="38615"/>
    <cellStyle name="Heading 2 66" xfId="38617"/>
    <cellStyle name="Heading 2 66 2" xfId="38623"/>
    <cellStyle name="Heading 2 66 2 2" xfId="23041"/>
    <cellStyle name="Heading 2 66 3" xfId="38627"/>
    <cellStyle name="Heading 2 66 3 2" xfId="5733"/>
    <cellStyle name="Heading 2 66 4" xfId="38629"/>
    <cellStyle name="Heading 2 66_BSD2" xfId="38631"/>
    <cellStyle name="Heading 2 67" xfId="38633"/>
    <cellStyle name="Heading 2 67 2" xfId="38637"/>
    <cellStyle name="Heading 2 67 2 2" xfId="23509"/>
    <cellStyle name="Heading 2 67 3" xfId="38641"/>
    <cellStyle name="Heading 2 67 3 2" xfId="7312"/>
    <cellStyle name="Heading 2 67 4" xfId="38643"/>
    <cellStyle name="Heading 2 67_BSD2" xfId="26172"/>
    <cellStyle name="Heading 2 68" xfId="38645"/>
    <cellStyle name="Heading 2 68 2" xfId="38649"/>
    <cellStyle name="Heading 2 68 2 2" xfId="11392"/>
    <cellStyle name="Heading 2 68 3" xfId="5256"/>
    <cellStyle name="Heading 2 68 3 2" xfId="5263"/>
    <cellStyle name="Heading 2 68 4" xfId="38651"/>
    <cellStyle name="Heading 2 68_BSD2" xfId="23626"/>
    <cellStyle name="Heading 2 69" xfId="38653"/>
    <cellStyle name="Heading 2 69 2" xfId="38657"/>
    <cellStyle name="Heading 2 69 2 2" xfId="24499"/>
    <cellStyle name="Heading 2 69 3" xfId="38661"/>
    <cellStyle name="Heading 2 69 3 2" xfId="7400"/>
    <cellStyle name="Heading 2 69 4" xfId="38663"/>
    <cellStyle name="Heading 2 69_BSD2" xfId="34174"/>
    <cellStyle name="Heading 2 7" xfId="2167"/>
    <cellStyle name="Heading 2 7 10" xfId="34261"/>
    <cellStyle name="Heading 2 7 10 2" xfId="38665"/>
    <cellStyle name="Heading 2 7 11" xfId="34263"/>
    <cellStyle name="Heading 2 7 11 2" xfId="38666"/>
    <cellStyle name="Heading 2 7 12" xfId="38667"/>
    <cellStyle name="Heading 2 7 13" xfId="38668"/>
    <cellStyle name="Heading 2 7 14" xfId="38669"/>
    <cellStyle name="Heading 2 7 15" xfId="12333"/>
    <cellStyle name="Heading 2 7 2" xfId="38670"/>
    <cellStyle name="Heading 2 7 2 2" xfId="38671"/>
    <cellStyle name="Heading 2 7 2 2 2" xfId="38672"/>
    <cellStyle name="Heading 2 7 2 3" xfId="30213"/>
    <cellStyle name="Heading 2 7 2 3 2" xfId="38673"/>
    <cellStyle name="Heading 2 7 2 4" xfId="15846"/>
    <cellStyle name="Heading 2 7 2_BSD2" xfId="21847"/>
    <cellStyle name="Heading 2 7 3" xfId="38674"/>
    <cellStyle name="Heading 2 7 3 2" xfId="38675"/>
    <cellStyle name="Heading 2 7 4" xfId="17645"/>
    <cellStyle name="Heading 2 7 4 2" xfId="26590"/>
    <cellStyle name="Heading 2 7 5" xfId="38676"/>
    <cellStyle name="Heading 2 7 5 2" xfId="38678"/>
    <cellStyle name="Heading 2 7 6" xfId="38679"/>
    <cellStyle name="Heading 2 7 6 2" xfId="38681"/>
    <cellStyle name="Heading 2 7 7" xfId="38682"/>
    <cellStyle name="Heading 2 7 7 2" xfId="38684"/>
    <cellStyle name="Heading 2 7 8" xfId="38685"/>
    <cellStyle name="Heading 2 7 8 2" xfId="38687"/>
    <cellStyle name="Heading 2 7 9" xfId="24903"/>
    <cellStyle name="Heading 2 7 9 2" xfId="29816"/>
    <cellStyle name="Heading 2 7_Annexure" xfId="38688"/>
    <cellStyle name="Heading 2 70" xfId="38604"/>
    <cellStyle name="Heading 2 70 2" xfId="38608"/>
    <cellStyle name="Heading 2 70 2 2" xfId="22493"/>
    <cellStyle name="Heading 2 70 3" xfId="38612"/>
    <cellStyle name="Heading 2 70 3 2" xfId="7283"/>
    <cellStyle name="Heading 2 70 4" xfId="38614"/>
    <cellStyle name="Heading 2 70_BSD2" xfId="38616"/>
    <cellStyle name="Heading 2 71" xfId="38618"/>
    <cellStyle name="Heading 2 71 2" xfId="38624"/>
    <cellStyle name="Heading 2 71 2 2" xfId="23042"/>
    <cellStyle name="Heading 2 71 3" xfId="38628"/>
    <cellStyle name="Heading 2 71 3 2" xfId="5734"/>
    <cellStyle name="Heading 2 71 4" xfId="38630"/>
    <cellStyle name="Heading 2 71_BSD2" xfId="38632"/>
    <cellStyle name="Heading 2 72" xfId="38634"/>
    <cellStyle name="Heading 2 72 2" xfId="38638"/>
    <cellStyle name="Heading 2 72 2 2" xfId="23510"/>
    <cellStyle name="Heading 2 72 3" xfId="38642"/>
    <cellStyle name="Heading 2 72 3 2" xfId="7313"/>
    <cellStyle name="Heading 2 72 4" xfId="38644"/>
    <cellStyle name="Heading 2 72_BSD2" xfId="26173"/>
    <cellStyle name="Heading 2 73" xfId="38646"/>
    <cellStyle name="Heading 2 73 2" xfId="38650"/>
    <cellStyle name="Heading 2 73 2 2" xfId="11393"/>
    <cellStyle name="Heading 2 73 3" xfId="5257"/>
    <cellStyle name="Heading 2 73 3 2" xfId="5264"/>
    <cellStyle name="Heading 2 73 4" xfId="38652"/>
    <cellStyle name="Heading 2 73_BSD2" xfId="23627"/>
    <cellStyle name="Heading 2 74" xfId="38654"/>
    <cellStyle name="Heading 2 74 2" xfId="38658"/>
    <cellStyle name="Heading 2 74 2 2" xfId="24500"/>
    <cellStyle name="Heading 2 74 3" xfId="38662"/>
    <cellStyle name="Heading 2 74 3 2" xfId="7401"/>
    <cellStyle name="Heading 2 74 4" xfId="38664"/>
    <cellStyle name="Heading 2 74_BSD2" xfId="34175"/>
    <cellStyle name="Heading 2 75" xfId="29646"/>
    <cellStyle name="Heading 2 75 2" xfId="38691"/>
    <cellStyle name="Heading 2 75 2 2" xfId="24986"/>
    <cellStyle name="Heading 2 75 3" xfId="38694"/>
    <cellStyle name="Heading 2 75 3 2" xfId="3627"/>
    <cellStyle name="Heading 2 75 4" xfId="11424"/>
    <cellStyle name="Heading 2 75_BSD2" xfId="38696"/>
    <cellStyle name="Heading 2 76" xfId="29650"/>
    <cellStyle name="Heading 2 76 2" xfId="38700"/>
    <cellStyle name="Heading 2 76 2 2" xfId="38703"/>
    <cellStyle name="Heading 2 76 3" xfId="38706"/>
    <cellStyle name="Heading 2 76 3 2" xfId="4173"/>
    <cellStyle name="Heading 2 76 4" xfId="2993"/>
    <cellStyle name="Heading 2 76_BSD2" xfId="38708"/>
    <cellStyle name="Heading 2 77" xfId="38711"/>
    <cellStyle name="Heading 2 77 2" xfId="38715"/>
    <cellStyle name="Heading 2 77 2 2" xfId="38718"/>
    <cellStyle name="Heading 2 77 3" xfId="38720"/>
    <cellStyle name="Heading 2 77 3 2" xfId="7470"/>
    <cellStyle name="Heading 2 77 4" xfId="25493"/>
    <cellStyle name="Heading 2 77_BSD2" xfId="21565"/>
    <cellStyle name="Heading 2 78" xfId="33500"/>
    <cellStyle name="Heading 2 78 2" xfId="38723"/>
    <cellStyle name="Heading 2 78 2 2" xfId="11486"/>
    <cellStyle name="Heading 2 78 3" xfId="38726"/>
    <cellStyle name="Heading 2 78 3 2" xfId="7484"/>
    <cellStyle name="Heading 2 78 4" xfId="38727"/>
    <cellStyle name="Heading 2 78_BSD2" xfId="38728"/>
    <cellStyle name="Heading 2 79" xfId="19400"/>
    <cellStyle name="Heading 2 79 2" xfId="38731"/>
    <cellStyle name="Heading 2 79 2 2" xfId="34379"/>
    <cellStyle name="Heading 2 79 3" xfId="38735"/>
    <cellStyle name="Heading 2 79 3 2" xfId="38736"/>
    <cellStyle name="Heading 2 79 4" xfId="38737"/>
    <cellStyle name="Heading 2 79_BSD2" xfId="29563"/>
    <cellStyle name="Heading 2 8" xfId="2170"/>
    <cellStyle name="Heading 2 8 2" xfId="38739"/>
    <cellStyle name="Heading 2 8 2 2" xfId="38743"/>
    <cellStyle name="Heading 2 8 2 2 2" xfId="38746"/>
    <cellStyle name="Heading 2 8 2 3" xfId="30261"/>
    <cellStyle name="Heading 2 8 2 3 2" xfId="29086"/>
    <cellStyle name="Heading 2 8 2 4" xfId="30267"/>
    <cellStyle name="Heading 2 8 2_BSD2" xfId="11676"/>
    <cellStyle name="Heading 2 8 3" xfId="38747"/>
    <cellStyle name="Heading 2 8 3 2" xfId="38751"/>
    <cellStyle name="Heading 2 8 4" xfId="38752"/>
    <cellStyle name="Heading 2 8 4 2" xfId="38756"/>
    <cellStyle name="Heading 2 8 5" xfId="38757"/>
    <cellStyle name="Heading 2 8 6" xfId="17380"/>
    <cellStyle name="Heading 2 8 7" xfId="38758"/>
    <cellStyle name="Heading 2 8 8" xfId="5675"/>
    <cellStyle name="Heading 2 8_BSD2" xfId="38760"/>
    <cellStyle name="Heading 2 80" xfId="29647"/>
    <cellStyle name="Heading 2 80 2" xfId="38692"/>
    <cellStyle name="Heading 2 80 2 2" xfId="24987"/>
    <cellStyle name="Heading 2 80 3" xfId="38695"/>
    <cellStyle name="Heading 2 80 3 2" xfId="3628"/>
    <cellStyle name="Heading 2 80 4" xfId="11425"/>
    <cellStyle name="Heading 2 80_BSD2" xfId="38697"/>
    <cellStyle name="Heading 2 81" xfId="29651"/>
    <cellStyle name="Heading 2 81 2" xfId="38701"/>
    <cellStyle name="Heading 2 81 2 2" xfId="38704"/>
    <cellStyle name="Heading 2 81 3" xfId="38707"/>
    <cellStyle name="Heading 2 81 3 2" xfId="4174"/>
    <cellStyle name="Heading 2 81 4" xfId="2994"/>
    <cellStyle name="Heading 2 81_BSD2" xfId="38709"/>
    <cellStyle name="Heading 2 82" xfId="38712"/>
    <cellStyle name="Heading 2 82 2" xfId="38716"/>
    <cellStyle name="Heading 2 83" xfId="33501"/>
    <cellStyle name="Heading 2 83 2" xfId="38724"/>
    <cellStyle name="Heading 2 84" xfId="19401"/>
    <cellStyle name="Heading 2 84 2" xfId="38732"/>
    <cellStyle name="Heading 2 85" xfId="33503"/>
    <cellStyle name="Heading 2 85 2" xfId="38765"/>
    <cellStyle name="Heading 2 86" xfId="22039"/>
    <cellStyle name="Heading 2 86 2" xfId="38768"/>
    <cellStyle name="Heading 2 87" xfId="38769"/>
    <cellStyle name="Heading 2 87 2" xfId="38772"/>
    <cellStyle name="Heading 2 88" xfId="38773"/>
    <cellStyle name="Heading 2 88 2" xfId="26857"/>
    <cellStyle name="Heading 2 89" xfId="2860"/>
    <cellStyle name="Heading 2 89 2" xfId="27066"/>
    <cellStyle name="Heading 2 9" xfId="2173"/>
    <cellStyle name="Heading 2 9 2" xfId="38776"/>
    <cellStyle name="Heading 2 9 2 2" xfId="38778"/>
    <cellStyle name="Heading 2 9 2 2 2" xfId="38779"/>
    <cellStyle name="Heading 2 9 2 3" xfId="30322"/>
    <cellStyle name="Heading 2 9 2 3 2" xfId="38780"/>
    <cellStyle name="Heading 2 9 2 4" xfId="30326"/>
    <cellStyle name="Heading 2 9 2_BSD2" xfId="38781"/>
    <cellStyle name="Heading 2 9 3" xfId="38784"/>
    <cellStyle name="Heading 2 9 3 2" xfId="38786"/>
    <cellStyle name="Heading 2 9 4" xfId="38788"/>
    <cellStyle name="Heading 2 9 4 2" xfId="38789"/>
    <cellStyle name="Heading 2 9 5" xfId="38791"/>
    <cellStyle name="Heading 2 9 6" xfId="17938"/>
    <cellStyle name="Heading 2 9 7" xfId="38793"/>
    <cellStyle name="Heading 2 9 8" xfId="38774"/>
    <cellStyle name="Heading 2 9_BSD2" xfId="38794"/>
    <cellStyle name="Heading 2 90" xfId="33504"/>
    <cellStyle name="Heading 2 91" xfId="22040"/>
    <cellStyle name="Heading 3 10" xfId="38795"/>
    <cellStyle name="Heading 3 10 2" xfId="38796"/>
    <cellStyle name="Heading 3 10 2 2" xfId="38797"/>
    <cellStyle name="Heading 3 10 2 2 2" xfId="30411"/>
    <cellStyle name="Heading 3 10 2 3" xfId="38802"/>
    <cellStyle name="Heading 3 10 2 3 2" xfId="30421"/>
    <cellStyle name="Heading 3 10 2 4" xfId="38806"/>
    <cellStyle name="Heading 3 10 2_BSD2" xfId="38807"/>
    <cellStyle name="Heading 3 10 3" xfId="38808"/>
    <cellStyle name="Heading 3 10 3 2" xfId="38809"/>
    <cellStyle name="Heading 3 10 4" xfId="38810"/>
    <cellStyle name="Heading 3 10 4 2" xfId="31227"/>
    <cellStyle name="Heading 3 10 5" xfId="38811"/>
    <cellStyle name="Heading 3 10 6" xfId="7767"/>
    <cellStyle name="Heading 3 10 7" xfId="36762"/>
    <cellStyle name="Heading 3 10_BSD2" xfId="38813"/>
    <cellStyle name="Heading 3 11" xfId="38814"/>
    <cellStyle name="Heading 3 11 2" xfId="38815"/>
    <cellStyle name="Heading 3 11 2 2" xfId="38817"/>
    <cellStyle name="Heading 3 11 2 2 2" xfId="31795"/>
    <cellStyle name="Heading 3 11 2 3" xfId="38819"/>
    <cellStyle name="Heading 3 11 2 3 2" xfId="31803"/>
    <cellStyle name="Heading 3 11 2 4" xfId="38820"/>
    <cellStyle name="Heading 3 11 2_BSD2" xfId="38821"/>
    <cellStyle name="Heading 3 11 3" xfId="38822"/>
    <cellStyle name="Heading 3 11 3 2" xfId="38824"/>
    <cellStyle name="Heading 3 11 4" xfId="38825"/>
    <cellStyle name="Heading 3 11 4 2" xfId="31284"/>
    <cellStyle name="Heading 3 11 5" xfId="38826"/>
    <cellStyle name="Heading 3 11 6" xfId="13605"/>
    <cellStyle name="Heading 3 11 7" xfId="36767"/>
    <cellStyle name="Heading 3 11_BSD2" xfId="32866"/>
    <cellStyle name="Heading 3 12" xfId="38827"/>
    <cellStyle name="Heading 3 12 2" xfId="38828"/>
    <cellStyle name="Heading 3 12 2 2" xfId="38829"/>
    <cellStyle name="Heading 3 12 2 2 2" xfId="2904"/>
    <cellStyle name="Heading 3 12 2 3" xfId="38830"/>
    <cellStyle name="Heading 3 12 2 3 2" xfId="35247"/>
    <cellStyle name="Heading 3 12 2 4" xfId="38831"/>
    <cellStyle name="Heading 3 12 2_BSD2" xfId="38834"/>
    <cellStyle name="Heading 3 12 3" xfId="38835"/>
    <cellStyle name="Heading 3 12 3 2" xfId="31411"/>
    <cellStyle name="Heading 3 12 4" xfId="38836"/>
    <cellStyle name="Heading 3 12 4 2" xfId="31416"/>
    <cellStyle name="Heading 3 12 5" xfId="38837"/>
    <cellStyle name="Heading 3 12 6" xfId="8026"/>
    <cellStyle name="Heading 3 12 7" xfId="36772"/>
    <cellStyle name="Heading 3 12_BSD2" xfId="33096"/>
    <cellStyle name="Heading 3 13" xfId="38838"/>
    <cellStyle name="Heading 3 13 2" xfId="38839"/>
    <cellStyle name="Heading 3 13 2 2" xfId="38840"/>
    <cellStyle name="Heading 3 13 2 2 2" xfId="38841"/>
    <cellStyle name="Heading 3 13 2 3" xfId="38842"/>
    <cellStyle name="Heading 3 13 2 3 2" xfId="38843"/>
    <cellStyle name="Heading 3 13 2 4" xfId="38844"/>
    <cellStyle name="Heading 3 13 2_BSD2" xfId="28846"/>
    <cellStyle name="Heading 3 13 3" xfId="38845"/>
    <cellStyle name="Heading 3 13 3 2" xfId="38846"/>
    <cellStyle name="Heading 3 13 4" xfId="38847"/>
    <cellStyle name="Heading 3 13 4 2" xfId="38848"/>
    <cellStyle name="Heading 3 13 5" xfId="6410"/>
    <cellStyle name="Heading 3 13 6" xfId="6419"/>
    <cellStyle name="Heading 3 13 7" xfId="36796"/>
    <cellStyle name="Heading 3 13_BSD2" xfId="38849"/>
    <cellStyle name="Heading 3 14" xfId="38851"/>
    <cellStyle name="Heading 3 14 2" xfId="38853"/>
    <cellStyle name="Heading 3 14 2 2" xfId="35117"/>
    <cellStyle name="Heading 3 14 2 2 2" xfId="38856"/>
    <cellStyle name="Heading 3 14 2 3" xfId="35119"/>
    <cellStyle name="Heading 3 14 2 3 2" xfId="38859"/>
    <cellStyle name="Heading 3 14 2 4" xfId="38860"/>
    <cellStyle name="Heading 3 14 2_BSD2" xfId="35205"/>
    <cellStyle name="Heading 3 14 3" xfId="38861"/>
    <cellStyle name="Heading 3 14 3 2" xfId="7001"/>
    <cellStyle name="Heading 3 14 4" xfId="38862"/>
    <cellStyle name="Heading 3 14 4 2" xfId="38863"/>
    <cellStyle name="Heading 3 14 5" xfId="38864"/>
    <cellStyle name="Heading 3 14 6" xfId="38865"/>
    <cellStyle name="Heading 3 14 7" xfId="36801"/>
    <cellStyle name="Heading 3 14_BSD2" xfId="36853"/>
    <cellStyle name="Heading 3 15" xfId="23466"/>
    <cellStyle name="Heading 3 15 2" xfId="38866"/>
    <cellStyle name="Heading 3 15 2 2" xfId="38061"/>
    <cellStyle name="Heading 3 15 2 2 2" xfId="38065"/>
    <cellStyle name="Heading 3 15 2 3" xfId="38086"/>
    <cellStyle name="Heading 3 15 2 3 2" xfId="38090"/>
    <cellStyle name="Heading 3 15 2 4" xfId="38117"/>
    <cellStyle name="Heading 3 15 2_BSD2" xfId="38868"/>
    <cellStyle name="Heading 3 15 3" xfId="38870"/>
    <cellStyle name="Heading 3 15 3 2" xfId="38619"/>
    <cellStyle name="Heading 3 15 4" xfId="38872"/>
    <cellStyle name="Heading 3 15 4 2" xfId="38874"/>
    <cellStyle name="Heading 3 15 5" xfId="38876"/>
    <cellStyle name="Heading 3 15_BSD2" xfId="38878"/>
    <cellStyle name="Heading 3 16" xfId="38880"/>
    <cellStyle name="Heading 3 16 2" xfId="38882"/>
    <cellStyle name="Heading 3 16 2 2" xfId="38886"/>
    <cellStyle name="Heading 3 16 2 2 2" xfId="38888"/>
    <cellStyle name="Heading 3 16 2 3" xfId="38891"/>
    <cellStyle name="Heading 3 16 2 3 2" xfId="38893"/>
    <cellStyle name="Heading 3 16 2 4" xfId="38895"/>
    <cellStyle name="Heading 3 16 2_BSD2" xfId="26135"/>
    <cellStyle name="Heading 3 16 3" xfId="38897"/>
    <cellStyle name="Heading 3 16 3 2" xfId="38900"/>
    <cellStyle name="Heading 3 16 4" xfId="28439"/>
    <cellStyle name="Heading 3 16 4 2" xfId="38903"/>
    <cellStyle name="Heading 3 16 5" xfId="28442"/>
    <cellStyle name="Heading 3 16_BSD2" xfId="38905"/>
    <cellStyle name="Heading 3 17" xfId="38907"/>
    <cellStyle name="Heading 3 17 2" xfId="38909"/>
    <cellStyle name="Heading 3 17 2 2" xfId="20508"/>
    <cellStyle name="Heading 3 17 2 2 2" xfId="20512"/>
    <cellStyle name="Heading 3 17 2 3" xfId="20521"/>
    <cellStyle name="Heading 3 17 2 3 2" xfId="20528"/>
    <cellStyle name="Heading 3 17 2 4" xfId="20536"/>
    <cellStyle name="Heading 3 17 2_BSD2" xfId="38911"/>
    <cellStyle name="Heading 3 17 3" xfId="38913"/>
    <cellStyle name="Heading 3 17 3 2" xfId="38915"/>
    <cellStyle name="Heading 3 17 4" xfId="28446"/>
    <cellStyle name="Heading 3 17 4 2" xfId="38917"/>
    <cellStyle name="Heading 3 17 5" xfId="28449"/>
    <cellStyle name="Heading 3 17_BSD2" xfId="3394"/>
    <cellStyle name="Heading 3 18" xfId="25846"/>
    <cellStyle name="Heading 3 18 2" xfId="38919"/>
    <cellStyle name="Heading 3 18 2 2" xfId="38922"/>
    <cellStyle name="Heading 3 18 2 2 2" xfId="24843"/>
    <cellStyle name="Heading 3 18 2 3" xfId="38925"/>
    <cellStyle name="Heading 3 18 2 3 2" xfId="24884"/>
    <cellStyle name="Heading 3 18 2 4" xfId="38928"/>
    <cellStyle name="Heading 3 18 2_BSD2" xfId="36744"/>
    <cellStyle name="Heading 3 18 3" xfId="21217"/>
    <cellStyle name="Heading 3 18 3 2" xfId="38931"/>
    <cellStyle name="Heading 3 18 4" xfId="28453"/>
    <cellStyle name="Heading 3 18 4 2" xfId="38934"/>
    <cellStyle name="Heading 3 18 5" xfId="28456"/>
    <cellStyle name="Heading 3 18_BSD2" xfId="31602"/>
    <cellStyle name="Heading 3 19" xfId="38936"/>
    <cellStyle name="Heading 3 19 2" xfId="38938"/>
    <cellStyle name="Heading 3 19 2 2" xfId="27409"/>
    <cellStyle name="Heading 3 19 2 2 2" xfId="38940"/>
    <cellStyle name="Heading 3 19 2 3" xfId="38942"/>
    <cellStyle name="Heading 3 19 2 3 2" xfId="38944"/>
    <cellStyle name="Heading 3 19 2 4" xfId="25929"/>
    <cellStyle name="Heading 3 19 2_BSD2" xfId="38946"/>
    <cellStyle name="Heading 3 19 3" xfId="38950"/>
    <cellStyle name="Heading 3 19 3 2" xfId="7709"/>
    <cellStyle name="Heading 3 19 4" xfId="28462"/>
    <cellStyle name="Heading 3 19 4 2" xfId="27488"/>
    <cellStyle name="Heading 3 19 5" xfId="28466"/>
    <cellStyle name="Heading 3 19_BSD2" xfId="38952"/>
    <cellStyle name="Heading 3 2" xfId="2115"/>
    <cellStyle name="Heading 3 2 10" xfId="38954"/>
    <cellStyle name="Heading 3 2 10 2" xfId="38955"/>
    <cellStyle name="Heading 3 2 11" xfId="38956"/>
    <cellStyle name="Heading 3 2 12" xfId="38957"/>
    <cellStyle name="Heading 3 2 2" xfId="38958"/>
    <cellStyle name="Heading 3 2 2 2" xfId="38959"/>
    <cellStyle name="Heading 3 2 2 2 2" xfId="38960"/>
    <cellStyle name="Heading 3 2 2 3" xfId="38961"/>
    <cellStyle name="Heading 3 2 2 3 2" xfId="38962"/>
    <cellStyle name="Heading 3 2 2 4" xfId="38963"/>
    <cellStyle name="Heading 3 2 2 4 2" xfId="38964"/>
    <cellStyle name="Heading 3 2 2 5" xfId="38965"/>
    <cellStyle name="Heading 3 2 2 6" xfId="34292"/>
    <cellStyle name="Heading 3 2 2 7" xfId="27389"/>
    <cellStyle name="Heading 3 2 2_BSD2" xfId="38966"/>
    <cellStyle name="Heading 3 2 3" xfId="38967"/>
    <cellStyle name="Heading 3 2 3 2" xfId="38968"/>
    <cellStyle name="Heading 3 2 3 2 2" xfId="38971"/>
    <cellStyle name="Heading 3 2 3 3" xfId="38972"/>
    <cellStyle name="Heading 3 2 3 3 2" xfId="9085"/>
    <cellStyle name="Heading 3 2 3 4" xfId="38973"/>
    <cellStyle name="Heading 3 2 3 5" xfId="38974"/>
    <cellStyle name="Heading 3 2 3 6" xfId="34306"/>
    <cellStyle name="Heading 3 2 3_BSD2" xfId="22710"/>
    <cellStyle name="Heading 3 2 4" xfId="29679"/>
    <cellStyle name="Heading 3 2 4 2" xfId="25342"/>
    <cellStyle name="Heading 3 2 4 3" xfId="25344"/>
    <cellStyle name="Heading 3 2 4 4" xfId="38977"/>
    <cellStyle name="Heading 3 2 5" xfId="29681"/>
    <cellStyle name="Heading 3 2 5 2" xfId="38978"/>
    <cellStyle name="Heading 3 2 5 3" xfId="38979"/>
    <cellStyle name="Heading 3 2 5 4" xfId="38980"/>
    <cellStyle name="Heading 3 2 6" xfId="38981"/>
    <cellStyle name="Heading 3 2 6 2" xfId="38982"/>
    <cellStyle name="Heading 3 2 6 3" xfId="38983"/>
    <cellStyle name="Heading 3 2 6 4" xfId="38984"/>
    <cellStyle name="Heading 3 2 7" xfId="38985"/>
    <cellStyle name="Heading 3 2 7 2" xfId="38986"/>
    <cellStyle name="Heading 3 2 7 3" xfId="17212"/>
    <cellStyle name="Heading 3 2 7 4" xfId="38987"/>
    <cellStyle name="Heading 3 2 8" xfId="38988"/>
    <cellStyle name="Heading 3 2 8 2" xfId="38989"/>
    <cellStyle name="Heading 3 2 8 3" xfId="36968"/>
    <cellStyle name="Heading 3 2 8 4" xfId="38990"/>
    <cellStyle name="Heading 3 2 9" xfId="38991"/>
    <cellStyle name="Heading 3 2 9 2" xfId="8128"/>
    <cellStyle name="Heading 3 2 9 3" xfId="23622"/>
    <cellStyle name="Heading 3 2 9 4" xfId="20802"/>
    <cellStyle name="Heading 3 2_FAMBL BSD NOVEMBER 2010" xfId="34244"/>
    <cellStyle name="Heading 3 20" xfId="23467"/>
    <cellStyle name="Heading 3 20 2" xfId="38867"/>
    <cellStyle name="Heading 3 20 2 2" xfId="38062"/>
    <cellStyle name="Heading 3 20 2 2 2" xfId="38066"/>
    <cellStyle name="Heading 3 20 2 3" xfId="38087"/>
    <cellStyle name="Heading 3 20 2 3 2" xfId="38091"/>
    <cellStyle name="Heading 3 20 2 4" xfId="38118"/>
    <cellStyle name="Heading 3 20 2_BSD2" xfId="38869"/>
    <cellStyle name="Heading 3 20 3" xfId="38871"/>
    <cellStyle name="Heading 3 20 3 2" xfId="38620"/>
    <cellStyle name="Heading 3 20 4" xfId="38873"/>
    <cellStyle name="Heading 3 20 4 2" xfId="38875"/>
    <cellStyle name="Heading 3 20 5" xfId="38877"/>
    <cellStyle name="Heading 3 20_BSD2" xfId="38879"/>
    <cellStyle name="Heading 3 21" xfId="38881"/>
    <cellStyle name="Heading 3 21 2" xfId="38883"/>
    <cellStyle name="Heading 3 21 2 2" xfId="38887"/>
    <cellStyle name="Heading 3 21 2 2 2" xfId="38889"/>
    <cellStyle name="Heading 3 21 2 3" xfId="38892"/>
    <cellStyle name="Heading 3 21 2 3 2" xfId="38894"/>
    <cellStyle name="Heading 3 21 2 4" xfId="38896"/>
    <cellStyle name="Heading 3 21 2_BSD2" xfId="26136"/>
    <cellStyle name="Heading 3 21 3" xfId="38898"/>
    <cellStyle name="Heading 3 21 3 2" xfId="38901"/>
    <cellStyle name="Heading 3 21 4" xfId="28440"/>
    <cellStyle name="Heading 3 21 4 2" xfId="38904"/>
    <cellStyle name="Heading 3 21 5" xfId="28443"/>
    <cellStyle name="Heading 3 21_BSD2" xfId="38906"/>
    <cellStyle name="Heading 3 22" xfId="38908"/>
    <cellStyle name="Heading 3 22 2" xfId="38910"/>
    <cellStyle name="Heading 3 22 2 2" xfId="20509"/>
    <cellStyle name="Heading 3 22 2 2 2" xfId="20513"/>
    <cellStyle name="Heading 3 22 2 3" xfId="20522"/>
    <cellStyle name="Heading 3 22 2 3 2" xfId="20529"/>
    <cellStyle name="Heading 3 22 2 4" xfId="20537"/>
    <cellStyle name="Heading 3 22 2_BSD2" xfId="38912"/>
    <cellStyle name="Heading 3 22 3" xfId="38914"/>
    <cellStyle name="Heading 3 22 3 2" xfId="38916"/>
    <cellStyle name="Heading 3 22 4" xfId="28447"/>
    <cellStyle name="Heading 3 22 4 2" xfId="38918"/>
    <cellStyle name="Heading 3 22 5" xfId="28450"/>
    <cellStyle name="Heading 3 22_BSD2" xfId="3395"/>
    <cellStyle name="Heading 3 23" xfId="25847"/>
    <cellStyle name="Heading 3 23 2" xfId="38920"/>
    <cellStyle name="Heading 3 23 2 2" xfId="38923"/>
    <cellStyle name="Heading 3 23 2 2 2" xfId="24844"/>
    <cellStyle name="Heading 3 23 2 3" xfId="38926"/>
    <cellStyle name="Heading 3 23 2 3 2" xfId="24885"/>
    <cellStyle name="Heading 3 23 2 4" xfId="38929"/>
    <cellStyle name="Heading 3 23 2_BSD2" xfId="36745"/>
    <cellStyle name="Heading 3 23 3" xfId="21218"/>
    <cellStyle name="Heading 3 23 3 2" xfId="38932"/>
    <cellStyle name="Heading 3 23 4" xfId="28454"/>
    <cellStyle name="Heading 3 23 4 2" xfId="38935"/>
    <cellStyle name="Heading 3 23 5" xfId="28457"/>
    <cellStyle name="Heading 3 23_BSD2" xfId="31603"/>
    <cellStyle name="Heading 3 24" xfId="38937"/>
    <cellStyle name="Heading 3 24 2" xfId="38939"/>
    <cellStyle name="Heading 3 24 2 2" xfId="27410"/>
    <cellStyle name="Heading 3 24 2 2 2" xfId="38941"/>
    <cellStyle name="Heading 3 24 2 3" xfId="38943"/>
    <cellStyle name="Heading 3 24 2 3 2" xfId="38945"/>
    <cellStyle name="Heading 3 24 2 4" xfId="25930"/>
    <cellStyle name="Heading 3 24 2_BSD2" xfId="38947"/>
    <cellStyle name="Heading 3 24 3" xfId="38951"/>
    <cellStyle name="Heading 3 24 3 2" xfId="7710"/>
    <cellStyle name="Heading 3 24 4" xfId="28463"/>
    <cellStyle name="Heading 3 24 4 2" xfId="27489"/>
    <cellStyle name="Heading 3 24 5" xfId="28467"/>
    <cellStyle name="Heading 3 24_BSD2" xfId="38953"/>
    <cellStyle name="Heading 3 25" xfId="38992"/>
    <cellStyle name="Heading 3 25 2" xfId="38994"/>
    <cellStyle name="Heading 3 25 2 2" xfId="8024"/>
    <cellStyle name="Heading 3 25 2 2 2" xfId="32525"/>
    <cellStyle name="Heading 3 25 2 3" xfId="38996"/>
    <cellStyle name="Heading 3 25 2 3 2" xfId="38998"/>
    <cellStyle name="Heading 3 25 2 4" xfId="34037"/>
    <cellStyle name="Heading 3 25 2_BSD2" xfId="19537"/>
    <cellStyle name="Heading 3 25 3" xfId="39000"/>
    <cellStyle name="Heading 3 25 3 2" xfId="7771"/>
    <cellStyle name="Heading 3 25 4" xfId="25722"/>
    <cellStyle name="Heading 3 25 4 2" xfId="39002"/>
    <cellStyle name="Heading 3 25 5" xfId="39005"/>
    <cellStyle name="Heading 3 25_BSD2" xfId="39007"/>
    <cellStyle name="Heading 3 26" xfId="2967"/>
    <cellStyle name="Heading 3 26 2" xfId="6809"/>
    <cellStyle name="Heading 3 26 2 2" xfId="6817"/>
    <cellStyle name="Heading 3 26 2 2 2" xfId="5069"/>
    <cellStyle name="Heading 3 26 2 3" xfId="6830"/>
    <cellStyle name="Heading 3 26 2 3 2" xfId="6837"/>
    <cellStyle name="Heading 3 26 2 4" xfId="6797"/>
    <cellStyle name="Heading 3 26 2_BSD2" xfId="33483"/>
    <cellStyle name="Heading 3 26 3" xfId="7072"/>
    <cellStyle name="Heading 3 26 3 2" xfId="5594"/>
    <cellStyle name="Heading 3 26 4" xfId="7230"/>
    <cellStyle name="Heading 3 26 4 2" xfId="6576"/>
    <cellStyle name="Heading 3 26 5" xfId="7332"/>
    <cellStyle name="Heading 3 26_BSD2" xfId="28170"/>
    <cellStyle name="Heading 3 27" xfId="3098"/>
    <cellStyle name="Heading 3 27 2" xfId="5659"/>
    <cellStyle name="Heading 3 27 2 2" xfId="6643"/>
    <cellStyle name="Heading 3 27 2 2 2" xfId="7965"/>
    <cellStyle name="Heading 3 27 2 3" xfId="7991"/>
    <cellStyle name="Heading 3 27 2 3 2" xfId="8007"/>
    <cellStyle name="Heading 3 27 2 4" xfId="6683"/>
    <cellStyle name="Heading 3 27 2_BSD2" xfId="39010"/>
    <cellStyle name="Heading 3 27 3" xfId="5702"/>
    <cellStyle name="Heading 3 27 3 2" xfId="7844"/>
    <cellStyle name="Heading 3 27 4" xfId="5708"/>
    <cellStyle name="Heading 3 27 4 2" xfId="8328"/>
    <cellStyle name="Heading 3 27 5" xfId="8566"/>
    <cellStyle name="Heading 3 27_BSD2" xfId="36219"/>
    <cellStyle name="Heading 3 28" xfId="3163"/>
    <cellStyle name="Heading 3 28 2" xfId="8995"/>
    <cellStyle name="Heading 3 28 2 2" xfId="9013"/>
    <cellStyle name="Heading 3 28 2 2 2" xfId="9017"/>
    <cellStyle name="Heading 3 28 2 3" xfId="9043"/>
    <cellStyle name="Heading 3 28 2 3 2" xfId="9047"/>
    <cellStyle name="Heading 3 28 2 4" xfId="6943"/>
    <cellStyle name="Heading 3 28 2_BSD2" xfId="39012"/>
    <cellStyle name="Heading 3 28 3" xfId="9156"/>
    <cellStyle name="Heading 3 28 3 2" xfId="7867"/>
    <cellStyle name="Heading 3 28 4" xfId="9250"/>
    <cellStyle name="Heading 3 28 4 2" xfId="9256"/>
    <cellStyle name="Heading 3 28 5" xfId="4608"/>
    <cellStyle name="Heading 3 28_BSD2" xfId="39014"/>
    <cellStyle name="Heading 3 29" xfId="3189"/>
    <cellStyle name="Heading 3 29 2" xfId="6959"/>
    <cellStyle name="Heading 3 29 2 2" xfId="5914"/>
    <cellStyle name="Heading 3 29 2 2 2" xfId="6981"/>
    <cellStyle name="Heading 3 29 2 3" xfId="5930"/>
    <cellStyle name="Heading 3 29 2 3 2" xfId="7059"/>
    <cellStyle name="Heading 3 29 2 4" xfId="6975"/>
    <cellStyle name="Heading 3 29 2_BSD2" xfId="8444"/>
    <cellStyle name="Heading 3 29 3" xfId="6999"/>
    <cellStyle name="Heading 3 29 3 2" xfId="7009"/>
    <cellStyle name="Heading 3 29 4" xfId="7062"/>
    <cellStyle name="Heading 3 29 4 2" xfId="3653"/>
    <cellStyle name="Heading 3 29 5" xfId="7121"/>
    <cellStyle name="Heading 3 29_BSD2" xfId="12036"/>
    <cellStyle name="Heading 3 3" xfId="2121"/>
    <cellStyle name="Heading 3 3 2" xfId="39016"/>
    <cellStyle name="Heading 3 3 2 2" xfId="39017"/>
    <cellStyle name="Heading 3 3 2 3" xfId="21616"/>
    <cellStyle name="Heading 3 3 3" xfId="39018"/>
    <cellStyle name="Heading 3 3 3 2" xfId="39019"/>
    <cellStyle name="Heading 3 3 3 3" xfId="39020"/>
    <cellStyle name="Heading 3 3 4" xfId="29684"/>
    <cellStyle name="Heading 3 3 4 2" xfId="25715"/>
    <cellStyle name="Heading 3 3 5" xfId="29686"/>
    <cellStyle name="Heading 3 3 5 2" xfId="39021"/>
    <cellStyle name="Heading 3 3 6" xfId="39022"/>
    <cellStyle name="Heading 3 3_Annexure" xfId="24368"/>
    <cellStyle name="Heading 3 30" xfId="38993"/>
    <cellStyle name="Heading 3 30 2" xfId="38995"/>
    <cellStyle name="Heading 3 30 2 2" xfId="8025"/>
    <cellStyle name="Heading 3 30 2 2 2" xfId="32526"/>
    <cellStyle name="Heading 3 30 2 3" xfId="38997"/>
    <cellStyle name="Heading 3 30 2 3 2" xfId="38999"/>
    <cellStyle name="Heading 3 30 2 4" xfId="34038"/>
    <cellStyle name="Heading 3 30 2_BSD2" xfId="19538"/>
    <cellStyle name="Heading 3 30 3" xfId="39001"/>
    <cellStyle name="Heading 3 30 3 2" xfId="7772"/>
    <cellStyle name="Heading 3 30 4" xfId="25723"/>
    <cellStyle name="Heading 3 30 4 2" xfId="39003"/>
    <cellStyle name="Heading 3 30 5" xfId="39006"/>
    <cellStyle name="Heading 3 30_BSD2" xfId="39008"/>
    <cellStyle name="Heading 3 31" xfId="2968"/>
    <cellStyle name="Heading 3 31 2" xfId="6810"/>
    <cellStyle name="Heading 3 31 2 2" xfId="6818"/>
    <cellStyle name="Heading 3 31 2 2 2" xfId="5070"/>
    <cellStyle name="Heading 3 31 2 3" xfId="6831"/>
    <cellStyle name="Heading 3 31 2 3 2" xfId="6838"/>
    <cellStyle name="Heading 3 31 2 4" xfId="6798"/>
    <cellStyle name="Heading 3 31 2_BSD2" xfId="33484"/>
    <cellStyle name="Heading 3 31 3" xfId="7073"/>
    <cellStyle name="Heading 3 31 3 2" xfId="5595"/>
    <cellStyle name="Heading 3 31 4" xfId="7231"/>
    <cellStyle name="Heading 3 31 4 2" xfId="6577"/>
    <cellStyle name="Heading 3 31 5" xfId="7333"/>
    <cellStyle name="Heading 3 31_BSD2" xfId="28171"/>
    <cellStyle name="Heading 3 32" xfId="3099"/>
    <cellStyle name="Heading 3 32 2" xfId="5660"/>
    <cellStyle name="Heading 3 32 2 2" xfId="6644"/>
    <cellStyle name="Heading 3 32 2 2 2" xfId="7966"/>
    <cellStyle name="Heading 3 32 2 3" xfId="7992"/>
    <cellStyle name="Heading 3 32 2 3 2" xfId="8008"/>
    <cellStyle name="Heading 3 32 2 4" xfId="6684"/>
    <cellStyle name="Heading 3 32 2_BSD2" xfId="39011"/>
    <cellStyle name="Heading 3 32 3" xfId="5703"/>
    <cellStyle name="Heading 3 32 3 2" xfId="7845"/>
    <cellStyle name="Heading 3 32 4" xfId="5709"/>
    <cellStyle name="Heading 3 32 4 2" xfId="8329"/>
    <cellStyle name="Heading 3 32 5" xfId="8567"/>
    <cellStyle name="Heading 3 32_BSD2" xfId="36220"/>
    <cellStyle name="Heading 3 33" xfId="3164"/>
    <cellStyle name="Heading 3 33 2" xfId="8996"/>
    <cellStyle name="Heading 3 33 2 2" xfId="9014"/>
    <cellStyle name="Heading 3 33 2 2 2" xfId="9018"/>
    <cellStyle name="Heading 3 33 2 3" xfId="9044"/>
    <cellStyle name="Heading 3 33 2 3 2" xfId="9048"/>
    <cellStyle name="Heading 3 33 2 4" xfId="6944"/>
    <cellStyle name="Heading 3 33 2_BSD2" xfId="39013"/>
    <cellStyle name="Heading 3 33 3" xfId="9157"/>
    <cellStyle name="Heading 3 33 3 2" xfId="7868"/>
    <cellStyle name="Heading 3 33 4" xfId="9251"/>
    <cellStyle name="Heading 3 33 4 2" xfId="9257"/>
    <cellStyle name="Heading 3 33 5" xfId="4609"/>
    <cellStyle name="Heading 3 33_BSD2" xfId="39015"/>
    <cellStyle name="Heading 3 34" xfId="3190"/>
    <cellStyle name="Heading 3 34 2" xfId="6960"/>
    <cellStyle name="Heading 3 34 2 2" xfId="5915"/>
    <cellStyle name="Heading 3 34 2 2 2" xfId="6982"/>
    <cellStyle name="Heading 3 34 2 3" xfId="5931"/>
    <cellStyle name="Heading 3 34 2 3 2" xfId="7060"/>
    <cellStyle name="Heading 3 34 2 4" xfId="6976"/>
    <cellStyle name="Heading 3 34 2_BSD2" xfId="8445"/>
    <cellStyle name="Heading 3 34 3" xfId="7000"/>
    <cellStyle name="Heading 3 34 3 2" xfId="7010"/>
    <cellStyle name="Heading 3 34 4" xfId="7063"/>
    <cellStyle name="Heading 3 34 4 2" xfId="3654"/>
    <cellStyle name="Heading 3 34 5" xfId="7122"/>
    <cellStyle name="Heading 3 34_BSD2" xfId="12037"/>
    <cellStyle name="Heading 3 35" xfId="3037"/>
    <cellStyle name="Heading 3 35 2" xfId="7624"/>
    <cellStyle name="Heading 3 35 2 2" xfId="7635"/>
    <cellStyle name="Heading 3 35 2 2 2" xfId="10106"/>
    <cellStyle name="Heading 3 35 2 3" xfId="7646"/>
    <cellStyle name="Heading 3 35 2 3 2" xfId="10433"/>
    <cellStyle name="Heading 3 35 2 4" xfId="7026"/>
    <cellStyle name="Heading 3 35 2_BSD2" xfId="32860"/>
    <cellStyle name="Heading 3 35 3" xfId="7652"/>
    <cellStyle name="Heading 3 35 3 2" xfId="3086"/>
    <cellStyle name="Heading 3 35 4" xfId="7657"/>
    <cellStyle name="Heading 3 35 4 2" xfId="7668"/>
    <cellStyle name="Heading 3 35 5" xfId="7683"/>
    <cellStyle name="Heading 3 35_BSD2" xfId="6340"/>
    <cellStyle name="Heading 3 36" xfId="3101"/>
    <cellStyle name="Heading 3 36 2" xfId="11247"/>
    <cellStyle name="Heading 3 36 2 2" xfId="11259"/>
    <cellStyle name="Heading 3 36 2 2 2" xfId="9412"/>
    <cellStyle name="Heading 3 36 2 3" xfId="4992"/>
    <cellStyle name="Heading 3 36 2 3 2" xfId="2861"/>
    <cellStyle name="Heading 3 36 2 4" xfId="5011"/>
    <cellStyle name="Heading 3 36 2_BSD2" xfId="21593"/>
    <cellStyle name="Heading 3 36 3" xfId="3012"/>
    <cellStyle name="Heading 3 36 3 2" xfId="4911"/>
    <cellStyle name="Heading 3 36 4" xfId="4937"/>
    <cellStyle name="Heading 3 36 4 2" xfId="11458"/>
    <cellStyle name="Heading 3 36 5" xfId="4946"/>
    <cellStyle name="Heading 3 36_BSD2" xfId="5185"/>
    <cellStyle name="Heading 3 37" xfId="22564"/>
    <cellStyle name="Heading 3 37 2" xfId="39023"/>
    <cellStyle name="Heading 3 37 2 2" xfId="39025"/>
    <cellStyle name="Heading 3 37 2 2 2" xfId="39027"/>
    <cellStyle name="Heading 3 37 2 3" xfId="39029"/>
    <cellStyle name="Heading 3 37 2 3 2" xfId="39031"/>
    <cellStyle name="Heading 3 37 2 4" xfId="39033"/>
    <cellStyle name="Heading 3 37 2_BSD2" xfId="29877"/>
    <cellStyle name="Heading 3 37 3" xfId="39035"/>
    <cellStyle name="Heading 3 37 3 2" xfId="4850"/>
    <cellStyle name="Heading 3 37 4" xfId="25740"/>
    <cellStyle name="Heading 3 37 4 2" xfId="39037"/>
    <cellStyle name="Heading 3 37 5" xfId="39039"/>
    <cellStyle name="Heading 3 37_BSD2" xfId="15404"/>
    <cellStyle name="Heading 3 38" xfId="22567"/>
    <cellStyle name="Heading 3 38 2" xfId="39041"/>
    <cellStyle name="Heading 3 38 2 2" xfId="39043"/>
    <cellStyle name="Heading 3 38 2 2 2" xfId="39045"/>
    <cellStyle name="Heading 3 38 2 3" xfId="23913"/>
    <cellStyle name="Heading 3 38 2 3 2" xfId="39048"/>
    <cellStyle name="Heading 3 38 2 4" xfId="39050"/>
    <cellStyle name="Heading 3 38 2_BSD2" xfId="39053"/>
    <cellStyle name="Heading 3 38 3" xfId="39055"/>
    <cellStyle name="Heading 3 38 3 2" xfId="7925"/>
    <cellStyle name="Heading 3 38 4" xfId="39057"/>
    <cellStyle name="Heading 3 38 4 2" xfId="15346"/>
    <cellStyle name="Heading 3 38 5" xfId="39059"/>
    <cellStyle name="Heading 3 38_BSD2" xfId="16706"/>
    <cellStyle name="Heading 3 39" xfId="5094"/>
    <cellStyle name="Heading 3 39 2" xfId="31842"/>
    <cellStyle name="Heading 3 39 2 2" xfId="33807"/>
    <cellStyle name="Heading 3 39 2 2 2" xfId="39061"/>
    <cellStyle name="Heading 3 39 2 3" xfId="39063"/>
    <cellStyle name="Heading 3 39 2 3 2" xfId="39065"/>
    <cellStyle name="Heading 3 39 2 4" xfId="39067"/>
    <cellStyle name="Heading 3 39 2_BSD2" xfId="39069"/>
    <cellStyle name="Heading 3 39 3" xfId="31845"/>
    <cellStyle name="Heading 3 39 3 2" xfId="8042"/>
    <cellStyle name="Heading 3 39 4" xfId="39071"/>
    <cellStyle name="Heading 3 39 4 2" xfId="5420"/>
    <cellStyle name="Heading 3 39 5" xfId="39073"/>
    <cellStyle name="Heading 3 39_BSD2" xfId="11133"/>
    <cellStyle name="Heading 3 4" xfId="7473"/>
    <cellStyle name="Heading 3 4 2" xfId="39075"/>
    <cellStyle name="Heading 3 4 2 2" xfId="39076"/>
    <cellStyle name="Heading 3 4 2 2 2" xfId="39077"/>
    <cellStyle name="Heading 3 4 2 3" xfId="39078"/>
    <cellStyle name="Heading 3 4 2 3 2" xfId="36827"/>
    <cellStyle name="Heading 3 4 2 4" xfId="39079"/>
    <cellStyle name="Heading 3 4 2_BSD2" xfId="39080"/>
    <cellStyle name="Heading 3 4 3" xfId="39081"/>
    <cellStyle name="Heading 3 4 3 2" xfId="39082"/>
    <cellStyle name="Heading 3 4 4" xfId="29689"/>
    <cellStyle name="Heading 3 4 4 2" xfId="39083"/>
    <cellStyle name="Heading 3 4 5" xfId="29691"/>
    <cellStyle name="Heading 3 4 5 2" xfId="39084"/>
    <cellStyle name="Heading 3 4 6" xfId="39085"/>
    <cellStyle name="Heading 3 4 6 2" xfId="39087"/>
    <cellStyle name="Heading 3 4 7" xfId="39088"/>
    <cellStyle name="Heading 3 4 8" xfId="8724"/>
    <cellStyle name="Heading 3 4_Annexure" xfId="37305"/>
    <cellStyle name="Heading 3 40" xfId="3038"/>
    <cellStyle name="Heading 3 40 2" xfId="7625"/>
    <cellStyle name="Heading 3 40 2 2" xfId="7636"/>
    <cellStyle name="Heading 3 40 2 2 2" xfId="10107"/>
    <cellStyle name="Heading 3 40 2 3" xfId="7647"/>
    <cellStyle name="Heading 3 40 2 3 2" xfId="10434"/>
    <cellStyle name="Heading 3 40 2 4" xfId="7027"/>
    <cellStyle name="Heading 3 40 2_BSD2" xfId="32861"/>
    <cellStyle name="Heading 3 40 3" xfId="7653"/>
    <cellStyle name="Heading 3 40 3 2" xfId="3087"/>
    <cellStyle name="Heading 3 40 4" xfId="7658"/>
    <cellStyle name="Heading 3 40 4 2" xfId="7669"/>
    <cellStyle name="Heading 3 40 5" xfId="7684"/>
    <cellStyle name="Heading 3 40_BSD2" xfId="6341"/>
    <cellStyle name="Heading 3 41" xfId="3102"/>
    <cellStyle name="Heading 3 41 2" xfId="11248"/>
    <cellStyle name="Heading 3 41 2 2" xfId="11260"/>
    <cellStyle name="Heading 3 41 2 2 2" xfId="9413"/>
    <cellStyle name="Heading 3 41 2 3" xfId="4993"/>
    <cellStyle name="Heading 3 41 2 3 2" xfId="2862"/>
    <cellStyle name="Heading 3 41 2 4" xfId="5012"/>
    <cellStyle name="Heading 3 41 2_BSD2" xfId="21594"/>
    <cellStyle name="Heading 3 41 3" xfId="3013"/>
    <cellStyle name="Heading 3 41 3 2" xfId="4912"/>
    <cellStyle name="Heading 3 41 4" xfId="4938"/>
    <cellStyle name="Heading 3 41 4 2" xfId="11459"/>
    <cellStyle name="Heading 3 41 5" xfId="4947"/>
    <cellStyle name="Heading 3 41_BSD2" xfId="5186"/>
    <cellStyle name="Heading 3 42" xfId="22565"/>
    <cellStyle name="Heading 3 42 2" xfId="39024"/>
    <cellStyle name="Heading 3 42 2 2" xfId="39026"/>
    <cellStyle name="Heading 3 42 2 2 2" xfId="39028"/>
    <cellStyle name="Heading 3 42 2 3" xfId="39030"/>
    <cellStyle name="Heading 3 42 2 3 2" xfId="39032"/>
    <cellStyle name="Heading 3 42 2 4" xfId="39034"/>
    <cellStyle name="Heading 3 42 2_BSD2" xfId="29878"/>
    <cellStyle name="Heading 3 42 3" xfId="39036"/>
    <cellStyle name="Heading 3 42 3 2" xfId="4851"/>
    <cellStyle name="Heading 3 42 4" xfId="25741"/>
    <cellStyle name="Heading 3 42 4 2" xfId="39038"/>
    <cellStyle name="Heading 3 42 5" xfId="39040"/>
    <cellStyle name="Heading 3 42_BSD2" xfId="15405"/>
    <cellStyle name="Heading 3 43" xfId="22568"/>
    <cellStyle name="Heading 3 43 2" xfId="39042"/>
    <cellStyle name="Heading 3 43 2 2" xfId="39044"/>
    <cellStyle name="Heading 3 43 2 2 2" xfId="39046"/>
    <cellStyle name="Heading 3 43 2 3" xfId="23914"/>
    <cellStyle name="Heading 3 43 2 3 2" xfId="39049"/>
    <cellStyle name="Heading 3 43 2 4" xfId="39051"/>
    <cellStyle name="Heading 3 43 2_BSD2" xfId="39054"/>
    <cellStyle name="Heading 3 43 3" xfId="39056"/>
    <cellStyle name="Heading 3 43 3 2" xfId="7926"/>
    <cellStyle name="Heading 3 43 4" xfId="39058"/>
    <cellStyle name="Heading 3 43 4 2" xfId="15347"/>
    <cellStyle name="Heading 3 43 5" xfId="39060"/>
    <cellStyle name="Heading 3 43_BSD2" xfId="16707"/>
    <cellStyle name="Heading 3 44" xfId="5095"/>
    <cellStyle name="Heading 3 44 2" xfId="31843"/>
    <cellStyle name="Heading 3 44 2 2" xfId="33808"/>
    <cellStyle name="Heading 3 44 2 2 2" xfId="39062"/>
    <cellStyle name="Heading 3 44 2 3" xfId="39064"/>
    <cellStyle name="Heading 3 44 2 3 2" xfId="39066"/>
    <cellStyle name="Heading 3 44 2 4" xfId="39068"/>
    <cellStyle name="Heading 3 44 2_BSD2" xfId="39070"/>
    <cellStyle name="Heading 3 44 3" xfId="31846"/>
    <cellStyle name="Heading 3 44 3 2" xfId="8043"/>
    <cellStyle name="Heading 3 44 4" xfId="39072"/>
    <cellStyle name="Heading 3 44 4 2" xfId="5421"/>
    <cellStyle name="Heading 3 44 5" xfId="39074"/>
    <cellStyle name="Heading 3 44_BSD2" xfId="11134"/>
    <cellStyle name="Heading 3 45" xfId="39089"/>
    <cellStyle name="Heading 3 45 2" xfId="39091"/>
    <cellStyle name="Heading 3 45 2 2" xfId="39093"/>
    <cellStyle name="Heading 3 45 2 2 2" xfId="39097"/>
    <cellStyle name="Heading 3 45 2 3" xfId="39099"/>
    <cellStyle name="Heading 3 45 2 3 2" xfId="5863"/>
    <cellStyle name="Heading 3 45 2 4" xfId="39101"/>
    <cellStyle name="Heading 3 45 2_BSD2" xfId="39103"/>
    <cellStyle name="Heading 3 45 3" xfId="39105"/>
    <cellStyle name="Heading 3 45 3 2" xfId="5841"/>
    <cellStyle name="Heading 3 45 4" xfId="39107"/>
    <cellStyle name="Heading 3 45 4 2" xfId="39109"/>
    <cellStyle name="Heading 3 45 5" xfId="16997"/>
    <cellStyle name="Heading 3 45_BSD2" xfId="24854"/>
    <cellStyle name="Heading 3 46" xfId="39111"/>
    <cellStyle name="Heading 3 46 2" xfId="39113"/>
    <cellStyle name="Heading 3 46 2 2" xfId="39115"/>
    <cellStyle name="Heading 3 46 2 2 2" xfId="39117"/>
    <cellStyle name="Heading 3 46 2 3" xfId="4742"/>
    <cellStyle name="Heading 3 46 2 3 2" xfId="3870"/>
    <cellStyle name="Heading 3 46 2 4" xfId="39120"/>
    <cellStyle name="Heading 3 46 2_BSD2" xfId="39123"/>
    <cellStyle name="Heading 3 46 3" xfId="39125"/>
    <cellStyle name="Heading 3 46 3 2" xfId="7591"/>
    <cellStyle name="Heading 3 46 4" xfId="39127"/>
    <cellStyle name="Heading 3 46 4 2" xfId="26239"/>
    <cellStyle name="Heading 3 46 5" xfId="14537"/>
    <cellStyle name="Heading 3 46_BSD2" xfId="37933"/>
    <cellStyle name="Heading 3 47" xfId="39129"/>
    <cellStyle name="Heading 3 47 2" xfId="28672"/>
    <cellStyle name="Heading 3 47 2 2" xfId="26308"/>
    <cellStyle name="Heading 3 47 2 2 2" xfId="8860"/>
    <cellStyle name="Heading 3 47 2 3" xfId="26316"/>
    <cellStyle name="Heading 3 47 2 3 2" xfId="12343"/>
    <cellStyle name="Heading 3 47 2 4" xfId="18196"/>
    <cellStyle name="Heading 3 47 2_BSD2" xfId="9004"/>
    <cellStyle name="Heading 3 47 3" xfId="28678"/>
    <cellStyle name="Heading 3 47 3 2" xfId="7906"/>
    <cellStyle name="Heading 3 47 4" xfId="28681"/>
    <cellStyle name="Heading 3 47 4 2" xfId="39131"/>
    <cellStyle name="Heading 3 47 5" xfId="17007"/>
    <cellStyle name="Heading 3 47_BSD2" xfId="39133"/>
    <cellStyle name="Heading 3 48" xfId="39135"/>
    <cellStyle name="Heading 3 48 2" xfId="39137"/>
    <cellStyle name="Heading 3 48 2 2" xfId="39139"/>
    <cellStyle name="Heading 3 48 2 2 2" xfId="15207"/>
    <cellStyle name="Heading 3 48 2 3" xfId="39142"/>
    <cellStyle name="Heading 3 48 2 3 2" xfId="26005"/>
    <cellStyle name="Heading 3 48 2 4" xfId="39144"/>
    <cellStyle name="Heading 3 48 2_BSD2" xfId="19861"/>
    <cellStyle name="Heading 3 48 3" xfId="39146"/>
    <cellStyle name="Heading 3 48 3 2" xfId="8090"/>
    <cellStyle name="Heading 3 48 4" xfId="39148"/>
    <cellStyle name="Heading 3 48 4 2" xfId="39150"/>
    <cellStyle name="Heading 3 48 5" xfId="39152"/>
    <cellStyle name="Heading 3 48_BSD2" xfId="39154"/>
    <cellStyle name="Heading 3 49" xfId="39156"/>
    <cellStyle name="Heading 3 49 2" xfId="31945"/>
    <cellStyle name="Heading 3 49 2 2" xfId="29251"/>
    <cellStyle name="Heading 3 49 2 2 2" xfId="15768"/>
    <cellStyle name="Heading 3 49 2 3" xfId="39158"/>
    <cellStyle name="Heading 3 49 2 3 2" xfId="26080"/>
    <cellStyle name="Heading 3 49 2 4" xfId="39160"/>
    <cellStyle name="Heading 3 49 2_BSD2" xfId="39162"/>
    <cellStyle name="Heading 3 49 3" xfId="31948"/>
    <cellStyle name="Heading 3 49 3 2" xfId="8132"/>
    <cellStyle name="Heading 3 49 4" xfId="39164"/>
    <cellStyle name="Heading 3 49 4 2" xfId="29338"/>
    <cellStyle name="Heading 3 49 5" xfId="39166"/>
    <cellStyle name="Heading 3 49_BSD2" xfId="27326"/>
    <cellStyle name="Heading 3 5" xfId="21729"/>
    <cellStyle name="Heading 3 5 2" xfId="39169"/>
    <cellStyle name="Heading 3 5 2 2" xfId="39170"/>
    <cellStyle name="Heading 3 5 2 2 2" xfId="34837"/>
    <cellStyle name="Heading 3 5 2 3" xfId="30932"/>
    <cellStyle name="Heading 3 5 2 3 2" xfId="30935"/>
    <cellStyle name="Heading 3 5 2 4" xfId="30961"/>
    <cellStyle name="Heading 3 5 2_BSD2" xfId="17026"/>
    <cellStyle name="Heading 3 5 3" xfId="39172"/>
    <cellStyle name="Heading 3 5 3 2" xfId="39173"/>
    <cellStyle name="Heading 3 5 4" xfId="29695"/>
    <cellStyle name="Heading 3 5 4 2" xfId="39174"/>
    <cellStyle name="Heading 3 5 5" xfId="29697"/>
    <cellStyle name="Heading 3 5 5 2" xfId="39175"/>
    <cellStyle name="Heading 3 5 6" xfId="39176"/>
    <cellStyle name="Heading 3 5 6 2" xfId="39177"/>
    <cellStyle name="Heading 3 5 7" xfId="39178"/>
    <cellStyle name="Heading 3 5 8" xfId="20008"/>
    <cellStyle name="Heading 3 5_Annexure" xfId="6584"/>
    <cellStyle name="Heading 3 50" xfId="39090"/>
    <cellStyle name="Heading 3 50 2" xfId="39092"/>
    <cellStyle name="Heading 3 50 2 2" xfId="39094"/>
    <cellStyle name="Heading 3 50 2 2 2" xfId="39098"/>
    <cellStyle name="Heading 3 50 2 3" xfId="39100"/>
    <cellStyle name="Heading 3 50 2 3 2" xfId="5864"/>
    <cellStyle name="Heading 3 50 2 4" xfId="39102"/>
    <cellStyle name="Heading 3 50 2_BSD2" xfId="39104"/>
    <cellStyle name="Heading 3 50 3" xfId="39106"/>
    <cellStyle name="Heading 3 50 3 2" xfId="5842"/>
    <cellStyle name="Heading 3 50 4" xfId="39108"/>
    <cellStyle name="Heading 3 50 4 2" xfId="39110"/>
    <cellStyle name="Heading 3 50 5" xfId="16998"/>
    <cellStyle name="Heading 3 50_BSD2" xfId="24855"/>
    <cellStyle name="Heading 3 51" xfId="39112"/>
    <cellStyle name="Heading 3 51 2" xfId="39114"/>
    <cellStyle name="Heading 3 51 2 2" xfId="39116"/>
    <cellStyle name="Heading 3 51 2 2 2" xfId="39118"/>
    <cellStyle name="Heading 3 51 2 3" xfId="4743"/>
    <cellStyle name="Heading 3 51 2 3 2" xfId="3871"/>
    <cellStyle name="Heading 3 51 2 4" xfId="39121"/>
    <cellStyle name="Heading 3 51 2_BSD2" xfId="39124"/>
    <cellStyle name="Heading 3 51 3" xfId="39126"/>
    <cellStyle name="Heading 3 51 3 2" xfId="7592"/>
    <cellStyle name="Heading 3 51 4" xfId="39128"/>
    <cellStyle name="Heading 3 51 4 2" xfId="26240"/>
    <cellStyle name="Heading 3 51 5" xfId="14538"/>
    <cellStyle name="Heading 3 51_BSD2" xfId="37934"/>
    <cellStyle name="Heading 3 52" xfId="39130"/>
    <cellStyle name="Heading 3 52 2" xfId="28673"/>
    <cellStyle name="Heading 3 52 2 2" xfId="26309"/>
    <cellStyle name="Heading 3 52 2 2 2" xfId="8861"/>
    <cellStyle name="Heading 3 52 2 3" xfId="26317"/>
    <cellStyle name="Heading 3 52 2 3 2" xfId="12344"/>
    <cellStyle name="Heading 3 52 2 4" xfId="18197"/>
    <cellStyle name="Heading 3 52 2_BSD2" xfId="9005"/>
    <cellStyle name="Heading 3 52 3" xfId="28679"/>
    <cellStyle name="Heading 3 52 3 2" xfId="7907"/>
    <cellStyle name="Heading 3 52 4" xfId="28682"/>
    <cellStyle name="Heading 3 52 4 2" xfId="39132"/>
    <cellStyle name="Heading 3 52 5" xfId="17008"/>
    <cellStyle name="Heading 3 52_BSD2" xfId="39134"/>
    <cellStyle name="Heading 3 53" xfId="39136"/>
    <cellStyle name="Heading 3 53 2" xfId="39138"/>
    <cellStyle name="Heading 3 53 2 2" xfId="39140"/>
    <cellStyle name="Heading 3 53 2 2 2" xfId="15208"/>
    <cellStyle name="Heading 3 53 2 3" xfId="39143"/>
    <cellStyle name="Heading 3 53 2 3 2" xfId="26006"/>
    <cellStyle name="Heading 3 53 2 4" xfId="39145"/>
    <cellStyle name="Heading 3 53 2_BSD2" xfId="19862"/>
    <cellStyle name="Heading 3 53 3" xfId="39147"/>
    <cellStyle name="Heading 3 53 3 2" xfId="8091"/>
    <cellStyle name="Heading 3 53 4" xfId="39149"/>
    <cellStyle name="Heading 3 53 4 2" xfId="39151"/>
    <cellStyle name="Heading 3 53 5" xfId="39153"/>
    <cellStyle name="Heading 3 53_BSD2" xfId="39155"/>
    <cellStyle name="Heading 3 54" xfId="39157"/>
    <cellStyle name="Heading 3 54 2" xfId="31946"/>
    <cellStyle name="Heading 3 54 2 2" xfId="29252"/>
    <cellStyle name="Heading 3 54 2 2 2" xfId="15769"/>
    <cellStyle name="Heading 3 54 2 3" xfId="39159"/>
    <cellStyle name="Heading 3 54 2 3 2" xfId="26081"/>
    <cellStyle name="Heading 3 54 2 4" xfId="39161"/>
    <cellStyle name="Heading 3 54 2_BSD2" xfId="39163"/>
    <cellStyle name="Heading 3 54 3" xfId="31949"/>
    <cellStyle name="Heading 3 54 3 2" xfId="8133"/>
    <cellStyle name="Heading 3 54 4" xfId="39165"/>
    <cellStyle name="Heading 3 54 4 2" xfId="29339"/>
    <cellStyle name="Heading 3 54 5" xfId="39167"/>
    <cellStyle name="Heading 3 54_BSD2" xfId="27327"/>
    <cellStyle name="Heading 3 55" xfId="39179"/>
    <cellStyle name="Heading 3 55 2" xfId="39181"/>
    <cellStyle name="Heading 3 55 2 2" xfId="39183"/>
    <cellStyle name="Heading 3 55 2 2 2" xfId="11655"/>
    <cellStyle name="Heading 3 55 2 3" xfId="39185"/>
    <cellStyle name="Heading 3 55 2 3 2" xfId="12647"/>
    <cellStyle name="Heading 3 55 2 4" xfId="39186"/>
    <cellStyle name="Heading 3 55 2_BSD2" xfId="26909"/>
    <cellStyle name="Heading 3 55 3" xfId="39187"/>
    <cellStyle name="Heading 3 55 3 2" xfId="8173"/>
    <cellStyle name="Heading 3 55 4" xfId="39189"/>
    <cellStyle name="Heading 3 55 4 2" xfId="39191"/>
    <cellStyle name="Heading 3 55 5" xfId="39192"/>
    <cellStyle name="Heading 3 55_BSD2" xfId="39193"/>
    <cellStyle name="Heading 3 56" xfId="39195"/>
    <cellStyle name="Heading 3 56 2" xfId="39197"/>
    <cellStyle name="Heading 3 56 2 2" xfId="39199"/>
    <cellStyle name="Heading 3 56 2 2 2" xfId="13834"/>
    <cellStyle name="Heading 3 56 2 3" xfId="39201"/>
    <cellStyle name="Heading 3 56 2 3 2" xfId="39202"/>
    <cellStyle name="Heading 3 56 2 4" xfId="18513"/>
    <cellStyle name="Heading 3 56 2_BSD2" xfId="31856"/>
    <cellStyle name="Heading 3 56 3" xfId="39203"/>
    <cellStyle name="Heading 3 56 3 2" xfId="8217"/>
    <cellStyle name="Heading 3 56 4" xfId="6561"/>
    <cellStyle name="Heading 3 56 4 2" xfId="6565"/>
    <cellStyle name="Heading 3 56 5" xfId="6570"/>
    <cellStyle name="Heading 3 56_BSD2" xfId="22136"/>
    <cellStyle name="Heading 3 57" xfId="39205"/>
    <cellStyle name="Heading 3 57 2" xfId="39207"/>
    <cellStyle name="Heading 3 57 2 2" xfId="39209"/>
    <cellStyle name="Heading 3 57 2 2 2" xfId="14846"/>
    <cellStyle name="Heading 3 57 2 3" xfId="39211"/>
    <cellStyle name="Heading 3 57 2 3 2" xfId="39212"/>
    <cellStyle name="Heading 3 57 2 4" xfId="26224"/>
    <cellStyle name="Heading 3 57 2_BSD2" xfId="28961"/>
    <cellStyle name="Heading 3 57 3" xfId="39213"/>
    <cellStyle name="Heading 3 57 3 2" xfId="8296"/>
    <cellStyle name="Heading 3 57 4" xfId="39215"/>
    <cellStyle name="Heading 3 57 4 2" xfId="31438"/>
    <cellStyle name="Heading 3 57 5" xfId="39217"/>
    <cellStyle name="Heading 3 57_BSD2" xfId="39218"/>
    <cellStyle name="Heading 3 58" xfId="39222"/>
    <cellStyle name="Heading 3 58 2" xfId="39224"/>
    <cellStyle name="Heading 3 58 2 2" xfId="39226"/>
    <cellStyle name="Heading 3 58 2 2 2" xfId="39228"/>
    <cellStyle name="Heading 3 58 2 3" xfId="39229"/>
    <cellStyle name="Heading 3 58 2 3 2" xfId="39230"/>
    <cellStyle name="Heading 3 58 2 4" xfId="37706"/>
    <cellStyle name="Heading 3 58 2_BSD2" xfId="11730"/>
    <cellStyle name="Heading 3 58 3" xfId="39231"/>
    <cellStyle name="Heading 3 58 3 2" xfId="5804"/>
    <cellStyle name="Heading 3 58 4" xfId="39233"/>
    <cellStyle name="Heading 3 58 4 2" xfId="25394"/>
    <cellStyle name="Heading 3 58 5" xfId="39235"/>
    <cellStyle name="Heading 3 58_BSD2" xfId="39237"/>
    <cellStyle name="Heading 3 59" xfId="39239"/>
    <cellStyle name="Heading 3 59 2" xfId="31117"/>
    <cellStyle name="Heading 3 59 2 2" xfId="30497"/>
    <cellStyle name="Heading 3 59 2 2 2" xfId="31462"/>
    <cellStyle name="Heading 3 59 2 3" xfId="4578"/>
    <cellStyle name="Heading 3 59 2 3 2" xfId="3535"/>
    <cellStyle name="Heading 3 59 2 4" xfId="25939"/>
    <cellStyle name="Heading 3 59 2_BSD2" xfId="32327"/>
    <cellStyle name="Heading 3 59 3" xfId="31121"/>
    <cellStyle name="Heading 3 59 3 2" xfId="8399"/>
    <cellStyle name="Heading 3 59 4" xfId="39241"/>
    <cellStyle name="Heading 3 59 4 2" xfId="30589"/>
    <cellStyle name="Heading 3 59 5" xfId="39243"/>
    <cellStyle name="Heading 3 59_BSD2" xfId="27369"/>
    <cellStyle name="Heading 3 6" xfId="12663"/>
    <cellStyle name="Heading 3 6 2" xfId="39244"/>
    <cellStyle name="Heading 3 6 2 2" xfId="34148"/>
    <cellStyle name="Heading 3 6 2 2 2" xfId="28852"/>
    <cellStyle name="Heading 3 6 2 3" xfId="31409"/>
    <cellStyle name="Heading 3 6 2 3 2" xfId="28900"/>
    <cellStyle name="Heading 3 6 2 4" xfId="31421"/>
    <cellStyle name="Heading 3 6 2_BSD2" xfId="32895"/>
    <cellStyle name="Heading 3 6 3" xfId="39245"/>
    <cellStyle name="Heading 3 6 3 2" xfId="8199"/>
    <cellStyle name="Heading 3 6 4" xfId="39246"/>
    <cellStyle name="Heading 3 6 4 2" xfId="8854"/>
    <cellStyle name="Heading 3 6 5" xfId="39247"/>
    <cellStyle name="Heading 3 6 5 2" xfId="39248"/>
    <cellStyle name="Heading 3 6 6" xfId="23719"/>
    <cellStyle name="Heading 3 6 6 2" xfId="39249"/>
    <cellStyle name="Heading 3 6 7" xfId="39250"/>
    <cellStyle name="Heading 3 6 8" xfId="39251"/>
    <cellStyle name="Heading 3 6_Annexure" xfId="7071"/>
    <cellStyle name="Heading 3 60" xfId="39180"/>
    <cellStyle name="Heading 3 60 2" xfId="39182"/>
    <cellStyle name="Heading 3 60 2 2" xfId="39184"/>
    <cellStyle name="Heading 3 60 3" xfId="39188"/>
    <cellStyle name="Heading 3 60 3 2" xfId="8174"/>
    <cellStyle name="Heading 3 60 4" xfId="39190"/>
    <cellStyle name="Heading 3 60_BSD2" xfId="39194"/>
    <cellStyle name="Heading 3 61" xfId="39196"/>
    <cellStyle name="Heading 3 61 2" xfId="39198"/>
    <cellStyle name="Heading 3 61 2 2" xfId="39200"/>
    <cellStyle name="Heading 3 61 3" xfId="39204"/>
    <cellStyle name="Heading 3 61 3 2" xfId="8218"/>
    <cellStyle name="Heading 3 61 4" xfId="6562"/>
    <cellStyle name="Heading 3 61_BSD2" xfId="22137"/>
    <cellStyle name="Heading 3 62" xfId="39206"/>
    <cellStyle name="Heading 3 62 2" xfId="39208"/>
    <cellStyle name="Heading 3 62 2 2" xfId="39210"/>
    <cellStyle name="Heading 3 62 3" xfId="39214"/>
    <cellStyle name="Heading 3 62 3 2" xfId="8297"/>
    <cellStyle name="Heading 3 62 4" xfId="39216"/>
    <cellStyle name="Heading 3 62_BSD2" xfId="39219"/>
    <cellStyle name="Heading 3 63" xfId="39223"/>
    <cellStyle name="Heading 3 63 2" xfId="39225"/>
    <cellStyle name="Heading 3 63 2 2" xfId="39227"/>
    <cellStyle name="Heading 3 63 3" xfId="39232"/>
    <cellStyle name="Heading 3 63 3 2" xfId="5805"/>
    <cellStyle name="Heading 3 63 4" xfId="39234"/>
    <cellStyle name="Heading 3 63_BSD2" xfId="39238"/>
    <cellStyle name="Heading 3 64" xfId="39240"/>
    <cellStyle name="Heading 3 64 2" xfId="31118"/>
    <cellStyle name="Heading 3 64 2 2" xfId="30498"/>
    <cellStyle name="Heading 3 64 3" xfId="31122"/>
    <cellStyle name="Heading 3 64 3 2" xfId="8400"/>
    <cellStyle name="Heading 3 64 4" xfId="39242"/>
    <cellStyle name="Heading 3 64_BSD2" xfId="27370"/>
    <cellStyle name="Heading 3 65" xfId="39252"/>
    <cellStyle name="Heading 3 65 2" xfId="39254"/>
    <cellStyle name="Heading 3 65 2 2" xfId="39256"/>
    <cellStyle name="Heading 3 65 3" xfId="39258"/>
    <cellStyle name="Heading 3 65 3 2" xfId="2891"/>
    <cellStyle name="Heading 3 65 4" xfId="39260"/>
    <cellStyle name="Heading 3 65_BSD2" xfId="39262"/>
    <cellStyle name="Heading 3 66" xfId="39264"/>
    <cellStyle name="Heading 3 66 2" xfId="39266"/>
    <cellStyle name="Heading 3 66 2 2" xfId="39268"/>
    <cellStyle name="Heading 3 66 3" xfId="39270"/>
    <cellStyle name="Heading 3 66 3 2" xfId="8472"/>
    <cellStyle name="Heading 3 66 4" xfId="39272"/>
    <cellStyle name="Heading 3 66_BSD2" xfId="39274"/>
    <cellStyle name="Heading 3 67" xfId="39277"/>
    <cellStyle name="Heading 3 67 2" xfId="39279"/>
    <cellStyle name="Heading 3 67 2 2" xfId="39281"/>
    <cellStyle name="Heading 3 67 3" xfId="39283"/>
    <cellStyle name="Heading 3 67 3 2" xfId="8502"/>
    <cellStyle name="Heading 3 67 4" xfId="39285"/>
    <cellStyle name="Heading 3 67_BSD2" xfId="39287"/>
    <cellStyle name="Heading 3 68" xfId="39290"/>
    <cellStyle name="Heading 3 68 2" xfId="39292"/>
    <cellStyle name="Heading 3 68 2 2" xfId="39296"/>
    <cellStyle name="Heading 3 68 3" xfId="39298"/>
    <cellStyle name="Heading 3 68 3 2" xfId="8538"/>
    <cellStyle name="Heading 3 68 4" xfId="39301"/>
    <cellStyle name="Heading 3 68_BSD2" xfId="39303"/>
    <cellStyle name="Heading 3 69" xfId="39306"/>
    <cellStyle name="Heading 3 69 2" xfId="32001"/>
    <cellStyle name="Heading 3 69 2 2" xfId="39308"/>
    <cellStyle name="Heading 3 69 3" xfId="32004"/>
    <cellStyle name="Heading 3 69 3 2" xfId="6613"/>
    <cellStyle name="Heading 3 69 4" xfId="39310"/>
    <cellStyle name="Heading 3 69_BSD2" xfId="27415"/>
    <cellStyle name="Heading 3 7" xfId="21731"/>
    <cellStyle name="Heading 3 7 10" xfId="5922"/>
    <cellStyle name="Heading 3 7 10 2" xfId="39312"/>
    <cellStyle name="Heading 3 7 11" xfId="26282"/>
    <cellStyle name="Heading 3 7 11 2" xfId="39313"/>
    <cellStyle name="Heading 3 7 12" xfId="26284"/>
    <cellStyle name="Heading 3 7 13" xfId="39314"/>
    <cellStyle name="Heading 3 7 14" xfId="39315"/>
    <cellStyle name="Heading 3 7 2" xfId="39316"/>
    <cellStyle name="Heading 3 7 2 2" xfId="34168"/>
    <cellStyle name="Heading 3 7 2 2 2" xfId="3907"/>
    <cellStyle name="Heading 3 7 2 3" xfId="31508"/>
    <cellStyle name="Heading 3 7 2 3 2" xfId="19822"/>
    <cellStyle name="Heading 3 7 2 4" xfId="28829"/>
    <cellStyle name="Heading 3 7 2_BSD2" xfId="39317"/>
    <cellStyle name="Heading 3 7 3" xfId="26515"/>
    <cellStyle name="Heading 3 7 3 2" xfId="34171"/>
    <cellStyle name="Heading 3 7 4" xfId="39318"/>
    <cellStyle name="Heading 3 7 4 2" xfId="39319"/>
    <cellStyle name="Heading 3 7 5" xfId="39320"/>
    <cellStyle name="Heading 3 7 5 2" xfId="39321"/>
    <cellStyle name="Heading 3 7 6" xfId="39322"/>
    <cellStyle name="Heading 3 7 6 2" xfId="39323"/>
    <cellStyle name="Heading 3 7 7" xfId="39324"/>
    <cellStyle name="Heading 3 7 7 2" xfId="39325"/>
    <cellStyle name="Heading 3 7 8" xfId="39326"/>
    <cellStyle name="Heading 3 7 8 2" xfId="39328"/>
    <cellStyle name="Heading 3 7 9" xfId="36424"/>
    <cellStyle name="Heading 3 7 9 2" xfId="31872"/>
    <cellStyle name="Heading 3 7_Annexure" xfId="39329"/>
    <cellStyle name="Heading 3 70" xfId="39253"/>
    <cellStyle name="Heading 3 70 2" xfId="39255"/>
    <cellStyle name="Heading 3 70 2 2" xfId="39257"/>
    <cellStyle name="Heading 3 70 3" xfId="39259"/>
    <cellStyle name="Heading 3 70 3 2" xfId="2892"/>
    <cellStyle name="Heading 3 70 4" xfId="39261"/>
    <cellStyle name="Heading 3 70_BSD2" xfId="39263"/>
    <cellStyle name="Heading 3 71" xfId="39265"/>
    <cellStyle name="Heading 3 71 2" xfId="39267"/>
    <cellStyle name="Heading 3 71 2 2" xfId="39269"/>
    <cellStyle name="Heading 3 71 3" xfId="39271"/>
    <cellStyle name="Heading 3 71 3 2" xfId="8473"/>
    <cellStyle name="Heading 3 71 4" xfId="39273"/>
    <cellStyle name="Heading 3 71_BSD2" xfId="39275"/>
    <cellStyle name="Heading 3 72" xfId="39278"/>
    <cellStyle name="Heading 3 72 2" xfId="39280"/>
    <cellStyle name="Heading 3 72 2 2" xfId="39282"/>
    <cellStyle name="Heading 3 72 3" xfId="39284"/>
    <cellStyle name="Heading 3 72 3 2" xfId="8503"/>
    <cellStyle name="Heading 3 72 4" xfId="39286"/>
    <cellStyle name="Heading 3 72_BSD2" xfId="39288"/>
    <cellStyle name="Heading 3 73" xfId="39291"/>
    <cellStyle name="Heading 3 73 2" xfId="39293"/>
    <cellStyle name="Heading 3 73 2 2" xfId="39297"/>
    <cellStyle name="Heading 3 73 3" xfId="39299"/>
    <cellStyle name="Heading 3 73 3 2" xfId="8539"/>
    <cellStyle name="Heading 3 73 4" xfId="39302"/>
    <cellStyle name="Heading 3 73_BSD2" xfId="39304"/>
    <cellStyle name="Heading 3 74" xfId="39307"/>
    <cellStyle name="Heading 3 74 2" xfId="32002"/>
    <cellStyle name="Heading 3 74 2 2" xfId="39309"/>
    <cellStyle name="Heading 3 74 3" xfId="32005"/>
    <cellStyle name="Heading 3 74 3 2" xfId="6614"/>
    <cellStyle name="Heading 3 74 4" xfId="39311"/>
    <cellStyle name="Heading 3 74_BSD2" xfId="27416"/>
    <cellStyle name="Heading 3 75" xfId="39331"/>
    <cellStyle name="Heading 3 75 2" xfId="39333"/>
    <cellStyle name="Heading 3 75 2 2" xfId="2759"/>
    <cellStyle name="Heading 3 75 3" xfId="39335"/>
    <cellStyle name="Heading 3 75 3 2" xfId="6050"/>
    <cellStyle name="Heading 3 75 4" xfId="22968"/>
    <cellStyle name="Heading 3 75_BSD2" xfId="5602"/>
    <cellStyle name="Heading 3 76" xfId="39338"/>
    <cellStyle name="Heading 3 76 2" xfId="39340"/>
    <cellStyle name="Heading 3 76 2 2" xfId="32444"/>
    <cellStyle name="Heading 3 76 3" xfId="39342"/>
    <cellStyle name="Heading 3 76 3 2" xfId="2935"/>
    <cellStyle name="Heading 3 76 4" xfId="18719"/>
    <cellStyle name="Heading 3 76_BSD2" xfId="31985"/>
    <cellStyle name="Heading 3 77" xfId="39344"/>
    <cellStyle name="Heading 3 77 2" xfId="39346"/>
    <cellStyle name="Heading 3 77 2 2" xfId="39348"/>
    <cellStyle name="Heading 3 77 3" xfId="36881"/>
    <cellStyle name="Heading 3 77 3 2" xfId="8678"/>
    <cellStyle name="Heading 3 77 4" xfId="39349"/>
    <cellStyle name="Heading 3 77_BSD2" xfId="27882"/>
    <cellStyle name="Heading 3 78" xfId="39352"/>
    <cellStyle name="Heading 3 78 2" xfId="39354"/>
    <cellStyle name="Heading 3 78 2 2" xfId="39356"/>
    <cellStyle name="Heading 3 78 3" xfId="39357"/>
    <cellStyle name="Heading 3 78 3 2" xfId="8698"/>
    <cellStyle name="Heading 3 78 4" xfId="39358"/>
    <cellStyle name="Heading 3 78_BSD2" xfId="39359"/>
    <cellStyle name="Heading 3 79" xfId="39360"/>
    <cellStyle name="Heading 3 79 2" xfId="32068"/>
    <cellStyle name="Heading 3 79 2 2" xfId="39362"/>
    <cellStyle name="Heading 3 79 3" xfId="32073"/>
    <cellStyle name="Heading 3 79 3 2" xfId="23325"/>
    <cellStyle name="Heading 3 79 4" xfId="39363"/>
    <cellStyle name="Heading 3 79_BSD2" xfId="27449"/>
    <cellStyle name="Heading 3 8" xfId="39364"/>
    <cellStyle name="Heading 3 8 2" xfId="25892"/>
    <cellStyle name="Heading 3 8 2 2" xfId="25788"/>
    <cellStyle name="Heading 3 8 2 2 2" xfId="26432"/>
    <cellStyle name="Heading 3 8 2 3" xfId="6259"/>
    <cellStyle name="Heading 3 8 2 3 2" xfId="26460"/>
    <cellStyle name="Heading 3 8 2 4" xfId="4920"/>
    <cellStyle name="Heading 3 8 2_BSD2" xfId="38172"/>
    <cellStyle name="Heading 3 8 3" xfId="39365"/>
    <cellStyle name="Heading 3 8 3 2" xfId="34193"/>
    <cellStyle name="Heading 3 8 4" xfId="39366"/>
    <cellStyle name="Heading 3 8 4 2" xfId="39367"/>
    <cellStyle name="Heading 3 8 5" xfId="39368"/>
    <cellStyle name="Heading 3 8 6" xfId="39369"/>
    <cellStyle name="Heading 3 8 7" xfId="39370"/>
    <cellStyle name="Heading 3 8_BSD2" xfId="38733"/>
    <cellStyle name="Heading 3 80" xfId="39332"/>
    <cellStyle name="Heading 3 80 2" xfId="39334"/>
    <cellStyle name="Heading 3 80 2 2" xfId="2760"/>
    <cellStyle name="Heading 3 80 3" xfId="39336"/>
    <cellStyle name="Heading 3 80 3 2" xfId="6051"/>
    <cellStyle name="Heading 3 80 4" xfId="22969"/>
    <cellStyle name="Heading 3 80_BSD2" xfId="5603"/>
    <cellStyle name="Heading 3 81" xfId="39339"/>
    <cellStyle name="Heading 3 81 2" xfId="39341"/>
    <cellStyle name="Heading 3 81 2 2" xfId="32445"/>
    <cellStyle name="Heading 3 81 3" xfId="39343"/>
    <cellStyle name="Heading 3 81 3 2" xfId="2936"/>
    <cellStyle name="Heading 3 81 4" xfId="18720"/>
    <cellStyle name="Heading 3 81_BSD2" xfId="31986"/>
    <cellStyle name="Heading 3 82" xfId="39345"/>
    <cellStyle name="Heading 3 82 2" xfId="39347"/>
    <cellStyle name="Heading 3 83" xfId="39353"/>
    <cellStyle name="Heading 3 83 2" xfId="39355"/>
    <cellStyle name="Heading 3 84" xfId="39361"/>
    <cellStyle name="Heading 3 84 2" xfId="32069"/>
    <cellStyle name="Heading 3 85" xfId="22579"/>
    <cellStyle name="Heading 3 85 2" xfId="5310"/>
    <cellStyle name="Heading 3 86" xfId="22127"/>
    <cellStyle name="Heading 3 86 2" xfId="22581"/>
    <cellStyle name="Heading 3 87" xfId="22585"/>
    <cellStyle name="Heading 3 87 2" xfId="39371"/>
    <cellStyle name="Heading 3 88" xfId="22590"/>
    <cellStyle name="Heading 3 88 2" xfId="39372"/>
    <cellStyle name="Heading 3 89" xfId="4397"/>
    <cellStyle name="Heading 3 89 2" xfId="25108"/>
    <cellStyle name="Heading 3 9" xfId="39373"/>
    <cellStyle name="Heading 3 9 2" xfId="39375"/>
    <cellStyle name="Heading 3 9 2 2" xfId="34210"/>
    <cellStyle name="Heading 3 9 2 2 2" xfId="39376"/>
    <cellStyle name="Heading 3 9 2 3" xfId="31614"/>
    <cellStyle name="Heading 3 9 2 3 2" xfId="39377"/>
    <cellStyle name="Heading 3 9 2 4" xfId="31617"/>
    <cellStyle name="Heading 3 9 2_BSD2" xfId="39378"/>
    <cellStyle name="Heading 3 9 3" xfId="39380"/>
    <cellStyle name="Heading 3 9 3 2" xfId="34212"/>
    <cellStyle name="Heading 3 9 4" xfId="39382"/>
    <cellStyle name="Heading 3 9 4 2" xfId="39383"/>
    <cellStyle name="Heading 3 9 5" xfId="39385"/>
    <cellStyle name="Heading 3 9 6" xfId="39386"/>
    <cellStyle name="Heading 3 9 7" xfId="39389"/>
    <cellStyle name="Heading 3 9_BSD2" xfId="32071"/>
    <cellStyle name="Heading 4 10" xfId="28008"/>
    <cellStyle name="Heading 4 10 2" xfId="39390"/>
    <cellStyle name="Heading 4 10 2 2" xfId="39391"/>
    <cellStyle name="Heading 4 10 2 2 2" xfId="35039"/>
    <cellStyle name="Heading 4 10 2 3" xfId="37509"/>
    <cellStyle name="Heading 4 10 2 3 2" xfId="37515"/>
    <cellStyle name="Heading 4 10 2 4" xfId="37518"/>
    <cellStyle name="Heading 4 10 2_BSD2" xfId="20846"/>
    <cellStyle name="Heading 4 10 3" xfId="39392"/>
    <cellStyle name="Heading 4 10 3 2" xfId="39393"/>
    <cellStyle name="Heading 4 10 4" xfId="39394"/>
    <cellStyle name="Heading 4 10 4 2" xfId="39395"/>
    <cellStyle name="Heading 4 10 5" xfId="39398"/>
    <cellStyle name="Heading 4 10 6" xfId="2963"/>
    <cellStyle name="Heading 4 10 7" xfId="3083"/>
    <cellStyle name="Heading 4 10_BSD2" xfId="29803"/>
    <cellStyle name="Heading 4 11" xfId="39399"/>
    <cellStyle name="Heading 4 11 2" xfId="39400"/>
    <cellStyle name="Heading 4 11 2 2" xfId="35209"/>
    <cellStyle name="Heading 4 11 2 2 2" xfId="28129"/>
    <cellStyle name="Heading 4 11 2 3" xfId="37538"/>
    <cellStyle name="Heading 4 11 2 3 2" xfId="37541"/>
    <cellStyle name="Heading 4 11 2 4" xfId="37544"/>
    <cellStyle name="Heading 4 11 2_BSD2" xfId="39401"/>
    <cellStyle name="Heading 4 11 3" xfId="39402"/>
    <cellStyle name="Heading 4 11 3 2" xfId="35213"/>
    <cellStyle name="Heading 4 11 4" xfId="39403"/>
    <cellStyle name="Heading 4 11 4 2" xfId="35218"/>
    <cellStyle name="Heading 4 11 5" xfId="39404"/>
    <cellStyle name="Heading 4 11 6" xfId="17593"/>
    <cellStyle name="Heading 4 11 7" xfId="7665"/>
    <cellStyle name="Heading 4 11_BSD2" xfId="31143"/>
    <cellStyle name="Heading 4 12" xfId="39407"/>
    <cellStyle name="Heading 4 12 2" xfId="39408"/>
    <cellStyle name="Heading 4 12 2 2" xfId="22417"/>
    <cellStyle name="Heading 4 12 2 2 2" xfId="19131"/>
    <cellStyle name="Heading 4 12 2 3" xfId="22426"/>
    <cellStyle name="Heading 4 12 2 3 2" xfId="22432"/>
    <cellStyle name="Heading 4 12 2 4" xfId="22445"/>
    <cellStyle name="Heading 4 12 2_BSD2" xfId="39409"/>
    <cellStyle name="Heading 4 12 3" xfId="39410"/>
    <cellStyle name="Heading 4 12 3 2" xfId="35255"/>
    <cellStyle name="Heading 4 12 4" xfId="39413"/>
    <cellStyle name="Heading 4 12 4 2" xfId="39414"/>
    <cellStyle name="Heading 4 12 5" xfId="39415"/>
    <cellStyle name="Heading 4 12 6" xfId="39416"/>
    <cellStyle name="Heading 4 12 7" xfId="19221"/>
    <cellStyle name="Heading 4 12_BSD2" xfId="39418"/>
    <cellStyle name="Heading 4 13" xfId="39419"/>
    <cellStyle name="Heading 4 13 2" xfId="39420"/>
    <cellStyle name="Heading 4 13 2 2" xfId="24898"/>
    <cellStyle name="Heading 4 13 2 2 2" xfId="19756"/>
    <cellStyle name="Heading 4 13 2 3" xfId="24904"/>
    <cellStyle name="Heading 4 13 2 3 2" xfId="24910"/>
    <cellStyle name="Heading 4 13 2 4" xfId="7761"/>
    <cellStyle name="Heading 4 13 2_BSD2" xfId="39421"/>
    <cellStyle name="Heading 4 13 3" xfId="39422"/>
    <cellStyle name="Heading 4 13 3 2" xfId="39425"/>
    <cellStyle name="Heading 4 13 4" xfId="39426"/>
    <cellStyle name="Heading 4 13 4 2" xfId="28905"/>
    <cellStyle name="Heading 4 13 5" xfId="39427"/>
    <cellStyle name="Heading 4 13 6" xfId="39428"/>
    <cellStyle name="Heading 4 13 7" xfId="19228"/>
    <cellStyle name="Heading 4 13_BSD2" xfId="39431"/>
    <cellStyle name="Heading 4 14" xfId="39432"/>
    <cellStyle name="Heading 4 14 2" xfId="39433"/>
    <cellStyle name="Heading 4 14 2 2" xfId="39435"/>
    <cellStyle name="Heading 4 14 2 2 2" xfId="20325"/>
    <cellStyle name="Heading 4 14 2 3" xfId="37626"/>
    <cellStyle name="Heading 4 14 2 3 2" xfId="37629"/>
    <cellStyle name="Heading 4 14 2 4" xfId="37632"/>
    <cellStyle name="Heading 4 14 2_BSD2" xfId="22768"/>
    <cellStyle name="Heading 4 14 3" xfId="39436"/>
    <cellStyle name="Heading 4 14 3 2" xfId="39437"/>
    <cellStyle name="Heading 4 14 4" xfId="39438"/>
    <cellStyle name="Heading 4 14 4 2" xfId="35371"/>
    <cellStyle name="Heading 4 14 5" xfId="5791"/>
    <cellStyle name="Heading 4 14 6" xfId="5797"/>
    <cellStyle name="Heading 4 14 7" xfId="19235"/>
    <cellStyle name="Heading 4 14_BSD2" xfId="39439"/>
    <cellStyle name="Heading 4 15" xfId="39440"/>
    <cellStyle name="Heading 4 15 2" xfId="39442"/>
    <cellStyle name="Heading 4 15 2 2" xfId="39445"/>
    <cellStyle name="Heading 4 15 2 2 2" xfId="5367"/>
    <cellStyle name="Heading 4 15 2 3" xfId="37655"/>
    <cellStyle name="Heading 4 15 2 3 2" xfId="37659"/>
    <cellStyle name="Heading 4 15 2 4" xfId="37663"/>
    <cellStyle name="Heading 4 15 2_BSD2" xfId="30897"/>
    <cellStyle name="Heading 4 15 3" xfId="39447"/>
    <cellStyle name="Heading 4 15 3 2" xfId="39449"/>
    <cellStyle name="Heading 4 15 4" xfId="39451"/>
    <cellStyle name="Heading 4 15 4 2" xfId="39453"/>
    <cellStyle name="Heading 4 15 5" xfId="39455"/>
    <cellStyle name="Heading 4 15_BSD2" xfId="39458"/>
    <cellStyle name="Heading 4 16" xfId="39460"/>
    <cellStyle name="Heading 4 16 2" xfId="39462"/>
    <cellStyle name="Heading 4 16 2 2" xfId="39465"/>
    <cellStyle name="Heading 4 16 2 2 2" xfId="21295"/>
    <cellStyle name="Heading 4 16 2 3" xfId="25143"/>
    <cellStyle name="Heading 4 16 2 3 2" xfId="37688"/>
    <cellStyle name="Heading 4 16 2 4" xfId="37692"/>
    <cellStyle name="Heading 4 16 2_BSD2" xfId="35724"/>
    <cellStyle name="Heading 4 16 3" xfId="39467"/>
    <cellStyle name="Heading 4 16 3 2" xfId="39469"/>
    <cellStyle name="Heading 4 16 4" xfId="39471"/>
    <cellStyle name="Heading 4 16 4 2" xfId="39473"/>
    <cellStyle name="Heading 4 16 5" xfId="39475"/>
    <cellStyle name="Heading 4 16_BSD2" xfId="5567"/>
    <cellStyle name="Heading 4 17" xfId="39477"/>
    <cellStyle name="Heading 4 17 2" xfId="39479"/>
    <cellStyle name="Heading 4 17 2 2" xfId="35629"/>
    <cellStyle name="Heading 4 17 2 2 2" xfId="21786"/>
    <cellStyle name="Heading 4 17 2 3" xfId="25180"/>
    <cellStyle name="Heading 4 17 2 3 2" xfId="37715"/>
    <cellStyle name="Heading 4 17 2 4" xfId="28317"/>
    <cellStyle name="Heading 4 17 2_BSD2" xfId="39481"/>
    <cellStyle name="Heading 4 17 3" xfId="39483"/>
    <cellStyle name="Heading 4 17 3 2" xfId="35640"/>
    <cellStyle name="Heading 4 17 4" xfId="39485"/>
    <cellStyle name="Heading 4 17 4 2" xfId="35653"/>
    <cellStyle name="Heading 4 17 5" xfId="39487"/>
    <cellStyle name="Heading 4 17_BSD2" xfId="39489"/>
    <cellStyle name="Heading 4 18" xfId="39491"/>
    <cellStyle name="Heading 4 18 2" xfId="39493"/>
    <cellStyle name="Heading 4 18 2 2" xfId="39495"/>
    <cellStyle name="Heading 4 18 2 2 2" xfId="39497"/>
    <cellStyle name="Heading 4 18 2 3" xfId="25210"/>
    <cellStyle name="Heading 4 18 2 3 2" xfId="37724"/>
    <cellStyle name="Heading 4 18 2 4" xfId="37728"/>
    <cellStyle name="Heading 4 18 2_BSD2" xfId="39499"/>
    <cellStyle name="Heading 4 18 3" xfId="15095"/>
    <cellStyle name="Heading 4 18 3 2" xfId="39501"/>
    <cellStyle name="Heading 4 18 4" xfId="39503"/>
    <cellStyle name="Heading 4 18 4 2" xfId="39505"/>
    <cellStyle name="Heading 4 18 5" xfId="11077"/>
    <cellStyle name="Heading 4 18_BSD2" xfId="39509"/>
    <cellStyle name="Heading 4 19" xfId="39511"/>
    <cellStyle name="Heading 4 19 2" xfId="39513"/>
    <cellStyle name="Heading 4 19 2 2" xfId="39515"/>
    <cellStyle name="Heading 4 19 2 2 2" xfId="39517"/>
    <cellStyle name="Heading 4 19 2 3" xfId="25234"/>
    <cellStyle name="Heading 4 19 2 3 2" xfId="34608"/>
    <cellStyle name="Heading 4 19 2 4" xfId="37738"/>
    <cellStyle name="Heading 4 19 2_BSD2" xfId="3583"/>
    <cellStyle name="Heading 4 19 3" xfId="39519"/>
    <cellStyle name="Heading 4 19 3 2" xfId="8877"/>
    <cellStyle name="Heading 4 19 4" xfId="39521"/>
    <cellStyle name="Heading 4 19 4 2" xfId="35463"/>
    <cellStyle name="Heading 4 19 5" xfId="39523"/>
    <cellStyle name="Heading 4 19_BSD2" xfId="37224"/>
    <cellStyle name="Heading 4 2" xfId="187"/>
    <cellStyle name="Heading 4 2 10" xfId="32539"/>
    <cellStyle name="Heading 4 2 10 2" xfId="39525"/>
    <cellStyle name="Heading 4 2 11" xfId="32541"/>
    <cellStyle name="Heading 4 2 2" xfId="39526"/>
    <cellStyle name="Heading 4 2 2 2" xfId="39528"/>
    <cellStyle name="Heading 4 2 2 2 2" xfId="39529"/>
    <cellStyle name="Heading 4 2 2 3" xfId="39530"/>
    <cellStyle name="Heading 4 2 2 3 2" xfId="28922"/>
    <cellStyle name="Heading 4 2 2 4" xfId="39531"/>
    <cellStyle name="Heading 4 2 2 4 2" xfId="28944"/>
    <cellStyle name="Heading 4 2 2 5" xfId="39532"/>
    <cellStyle name="Heading 4 2 2 6" xfId="39533"/>
    <cellStyle name="Heading 4 2 2 7" xfId="39534"/>
    <cellStyle name="Heading 4 2 2_BSD2" xfId="39535"/>
    <cellStyle name="Heading 4 2 3" xfId="39536"/>
    <cellStyle name="Heading 4 2 3 2" xfId="39537"/>
    <cellStyle name="Heading 4 2 3 2 2" xfId="39538"/>
    <cellStyle name="Heading 4 2 3 3" xfId="39539"/>
    <cellStyle name="Heading 4 2 3 3 2" xfId="29080"/>
    <cellStyle name="Heading 4 2 3 4" xfId="39540"/>
    <cellStyle name="Heading 4 2 3 5" xfId="37360"/>
    <cellStyle name="Heading 4 2 3 6" xfId="37362"/>
    <cellStyle name="Heading 4 2 3_BSD2" xfId="39541"/>
    <cellStyle name="Heading 4 2 4" xfId="39542"/>
    <cellStyle name="Heading 4 2 4 2" xfId="39543"/>
    <cellStyle name="Heading 4 2 4 3" xfId="39544"/>
    <cellStyle name="Heading 4 2 4 4" xfId="39545"/>
    <cellStyle name="Heading 4 2 5" xfId="39546"/>
    <cellStyle name="Heading 4 2 5 2" xfId="39547"/>
    <cellStyle name="Heading 4 2 5 3" xfId="39548"/>
    <cellStyle name="Heading 4 2 5 4" xfId="39549"/>
    <cellStyle name="Heading 4 2 6" xfId="39551"/>
    <cellStyle name="Heading 4 2 6 2" xfId="39552"/>
    <cellStyle name="Heading 4 2 6 3" xfId="39553"/>
    <cellStyle name="Heading 4 2 6 4" xfId="39554"/>
    <cellStyle name="Heading 4 2 7" xfId="39555"/>
    <cellStyle name="Heading 4 2 7 2" xfId="39556"/>
    <cellStyle name="Heading 4 2 7 3" xfId="39557"/>
    <cellStyle name="Heading 4 2 7 4" xfId="32515"/>
    <cellStyle name="Heading 4 2 8" xfId="39558"/>
    <cellStyle name="Heading 4 2 8 2" xfId="39559"/>
    <cellStyle name="Heading 4 2 8 3" xfId="37196"/>
    <cellStyle name="Heading 4 2 8 4" xfId="32532"/>
    <cellStyle name="Heading 4 2 9" xfId="39560"/>
    <cellStyle name="Heading 4 2 9 2" xfId="39561"/>
    <cellStyle name="Heading 4 2 9 3" xfId="24010"/>
    <cellStyle name="Heading 4 2 9 4" xfId="39562"/>
    <cellStyle name="Heading 4 20" xfId="39441"/>
    <cellStyle name="Heading 4 20 2" xfId="39443"/>
    <cellStyle name="Heading 4 20 2 2" xfId="39446"/>
    <cellStyle name="Heading 4 20 2 2 2" xfId="5368"/>
    <cellStyle name="Heading 4 20 2 3" xfId="37656"/>
    <cellStyle name="Heading 4 20 2 3 2" xfId="37660"/>
    <cellStyle name="Heading 4 20 2 4" xfId="37664"/>
    <cellStyle name="Heading 4 20 2_BSD2" xfId="30898"/>
    <cellStyle name="Heading 4 20 3" xfId="39448"/>
    <cellStyle name="Heading 4 20 3 2" xfId="39450"/>
    <cellStyle name="Heading 4 20 4" xfId="39452"/>
    <cellStyle name="Heading 4 20 4 2" xfId="39454"/>
    <cellStyle name="Heading 4 20 5" xfId="39456"/>
    <cellStyle name="Heading 4 20_BSD2" xfId="39459"/>
    <cellStyle name="Heading 4 21" xfId="39461"/>
    <cellStyle name="Heading 4 21 2" xfId="39463"/>
    <cellStyle name="Heading 4 21 2 2" xfId="39466"/>
    <cellStyle name="Heading 4 21 2 2 2" xfId="21296"/>
    <cellStyle name="Heading 4 21 2 3" xfId="25144"/>
    <cellStyle name="Heading 4 21 2 3 2" xfId="37689"/>
    <cellStyle name="Heading 4 21 2 4" xfId="37693"/>
    <cellStyle name="Heading 4 21 2_BSD2" xfId="35725"/>
    <cellStyle name="Heading 4 21 3" xfId="39468"/>
    <cellStyle name="Heading 4 21 3 2" xfId="39470"/>
    <cellStyle name="Heading 4 21 4" xfId="39472"/>
    <cellStyle name="Heading 4 21 4 2" xfId="39474"/>
    <cellStyle name="Heading 4 21 5" xfId="39476"/>
    <cellStyle name="Heading 4 21_BSD2" xfId="5568"/>
    <cellStyle name="Heading 4 22" xfId="39478"/>
    <cellStyle name="Heading 4 22 2" xfId="39480"/>
    <cellStyle name="Heading 4 22 2 2" xfId="35630"/>
    <cellStyle name="Heading 4 22 2 2 2" xfId="21787"/>
    <cellStyle name="Heading 4 22 2 3" xfId="25181"/>
    <cellStyle name="Heading 4 22 2 3 2" xfId="37716"/>
    <cellStyle name="Heading 4 22 2 4" xfId="28318"/>
    <cellStyle name="Heading 4 22 2_BSD2" xfId="39482"/>
    <cellStyle name="Heading 4 22 3" xfId="39484"/>
    <cellStyle name="Heading 4 22 3 2" xfId="35641"/>
    <cellStyle name="Heading 4 22 4" xfId="39486"/>
    <cellStyle name="Heading 4 22 4 2" xfId="35654"/>
    <cellStyle name="Heading 4 22 5" xfId="39488"/>
    <cellStyle name="Heading 4 22_BSD2" xfId="39490"/>
    <cellStyle name="Heading 4 23" xfId="39492"/>
    <cellStyle name="Heading 4 23 2" xfId="39494"/>
    <cellStyle name="Heading 4 23 2 2" xfId="39496"/>
    <cellStyle name="Heading 4 23 2 2 2" xfId="39498"/>
    <cellStyle name="Heading 4 23 2 3" xfId="25211"/>
    <cellStyle name="Heading 4 23 2 3 2" xfId="37725"/>
    <cellStyle name="Heading 4 23 2 4" xfId="37729"/>
    <cellStyle name="Heading 4 23 2_BSD2" xfId="39500"/>
    <cellStyle name="Heading 4 23 3" xfId="15096"/>
    <cellStyle name="Heading 4 23 3 2" xfId="39502"/>
    <cellStyle name="Heading 4 23 4" xfId="39504"/>
    <cellStyle name="Heading 4 23 4 2" xfId="39506"/>
    <cellStyle name="Heading 4 23 5" xfId="11078"/>
    <cellStyle name="Heading 4 23_BSD2" xfId="39510"/>
    <cellStyle name="Heading 4 24" xfId="39512"/>
    <cellStyle name="Heading 4 24 2" xfId="39514"/>
    <cellStyle name="Heading 4 24 2 2" xfId="39516"/>
    <cellStyle name="Heading 4 24 2 2 2" xfId="39518"/>
    <cellStyle name="Heading 4 24 2 3" xfId="25235"/>
    <cellStyle name="Heading 4 24 2 3 2" xfId="34609"/>
    <cellStyle name="Heading 4 24 2 4" xfId="37739"/>
    <cellStyle name="Heading 4 24 2_BSD2" xfId="3584"/>
    <cellStyle name="Heading 4 24 3" xfId="39520"/>
    <cellStyle name="Heading 4 24 3 2" xfId="8878"/>
    <cellStyle name="Heading 4 24 4" xfId="39522"/>
    <cellStyle name="Heading 4 24 4 2" xfId="35464"/>
    <cellStyle name="Heading 4 24 5" xfId="39524"/>
    <cellStyle name="Heading 4 24_BSD2" xfId="37225"/>
    <cellStyle name="Heading 4 25" xfId="39563"/>
    <cellStyle name="Heading 4 25 2" xfId="39565"/>
    <cellStyle name="Heading 4 25 2 2" xfId="39567"/>
    <cellStyle name="Heading 4 25 2 2 2" xfId="6349"/>
    <cellStyle name="Heading 4 25 2 3" xfId="24509"/>
    <cellStyle name="Heading 4 25 2 3 2" xfId="37749"/>
    <cellStyle name="Heading 4 25 2 4" xfId="37753"/>
    <cellStyle name="Heading 4 25 2_BSD2" xfId="27498"/>
    <cellStyle name="Heading 4 25 3" xfId="39569"/>
    <cellStyle name="Heading 4 25 3 2" xfId="4783"/>
    <cellStyle name="Heading 4 25 4" xfId="39571"/>
    <cellStyle name="Heading 4 25 4 2" xfId="39573"/>
    <cellStyle name="Heading 4 25 5" xfId="39575"/>
    <cellStyle name="Heading 4 25_BSD2" xfId="39577"/>
    <cellStyle name="Heading 4 26" xfId="39579"/>
    <cellStyle name="Heading 4 26 2" xfId="39581"/>
    <cellStyle name="Heading 4 26 2 2" xfId="39583"/>
    <cellStyle name="Heading 4 26 2 2 2" xfId="39585"/>
    <cellStyle name="Heading 4 26 2 3" xfId="25261"/>
    <cellStyle name="Heading 4 26 2 3 2" xfId="37770"/>
    <cellStyle name="Heading 4 26 2 4" xfId="37774"/>
    <cellStyle name="Heading 4 26 2_BSD2" xfId="29228"/>
    <cellStyle name="Heading 4 26 3" xfId="39587"/>
    <cellStyle name="Heading 4 26 3 2" xfId="8923"/>
    <cellStyle name="Heading 4 26 4" xfId="39589"/>
    <cellStyle name="Heading 4 26 4 2" xfId="39591"/>
    <cellStyle name="Heading 4 26 5" xfId="39593"/>
    <cellStyle name="Heading 4 26_BSD2" xfId="39595"/>
    <cellStyle name="Heading 4 27" xfId="39597"/>
    <cellStyle name="Heading 4 27 2" xfId="39599"/>
    <cellStyle name="Heading 4 27 2 2" xfId="26710"/>
    <cellStyle name="Heading 4 27 2 2 2" xfId="39601"/>
    <cellStyle name="Heading 4 27 2 3" xfId="25286"/>
    <cellStyle name="Heading 4 27 2 3 2" xfId="37789"/>
    <cellStyle name="Heading 4 27 2 4" xfId="26714"/>
    <cellStyle name="Heading 4 27 2_BSD2" xfId="39604"/>
    <cellStyle name="Heading 4 27 3" xfId="16842"/>
    <cellStyle name="Heading 4 27 3 2" xfId="8936"/>
    <cellStyle name="Heading 4 27 4" xfId="39606"/>
    <cellStyle name="Heading 4 27 4 2" xfId="39608"/>
    <cellStyle name="Heading 4 27 5" xfId="39611"/>
    <cellStyle name="Heading 4 27_BSD2" xfId="39613"/>
    <cellStyle name="Heading 4 28" xfId="33239"/>
    <cellStyle name="Heading 4 28 2" xfId="39615"/>
    <cellStyle name="Heading 4 28 2 2" xfId="39617"/>
    <cellStyle name="Heading 4 28 2 2 2" xfId="39619"/>
    <cellStyle name="Heading 4 28 2 3" xfId="25301"/>
    <cellStyle name="Heading 4 28 2 3 2" xfId="37801"/>
    <cellStyle name="Heading 4 28 2 4" xfId="37805"/>
    <cellStyle name="Heading 4 28 2_BSD2" xfId="39622"/>
    <cellStyle name="Heading 4 28 3" xfId="13264"/>
    <cellStyle name="Heading 4 28 3 2" xfId="4591"/>
    <cellStyle name="Heading 4 28 4" xfId="39624"/>
    <cellStyle name="Heading 4 28 4 2" xfId="39626"/>
    <cellStyle name="Heading 4 28 5" xfId="39629"/>
    <cellStyle name="Heading 4 28_BSD2" xfId="39631"/>
    <cellStyle name="Heading 4 29" xfId="33243"/>
    <cellStyle name="Heading 4 29 2" xfId="39634"/>
    <cellStyle name="Heading 4 29 2 2" xfId="34866"/>
    <cellStyle name="Heading 4 29 2 2 2" xfId="34870"/>
    <cellStyle name="Heading 4 29 2 3" xfId="3214"/>
    <cellStyle name="Heading 4 29 2 3 2" xfId="34877"/>
    <cellStyle name="Heading 4 29 2 4" xfId="3261"/>
    <cellStyle name="Heading 4 29 2_BSD2" xfId="39636"/>
    <cellStyle name="Heading 4 29 3" xfId="13273"/>
    <cellStyle name="Heading 4 29 3 2" xfId="7414"/>
    <cellStyle name="Heading 4 29 4" xfId="39639"/>
    <cellStyle name="Heading 4 29 4 2" xfId="39641"/>
    <cellStyle name="Heading 4 29 5" xfId="39643"/>
    <cellStyle name="Heading 4 29_BSD2" xfId="39645"/>
    <cellStyle name="Heading 4 3" xfId="234"/>
    <cellStyle name="Heading 4 3 2" xfId="39647"/>
    <cellStyle name="Heading 4 3 2 2" xfId="17671"/>
    <cellStyle name="Heading 4 3 2 3" xfId="3108"/>
    <cellStyle name="Heading 4 3 3" xfId="39648"/>
    <cellStyle name="Heading 4 3 3 2" xfId="39649"/>
    <cellStyle name="Heading 4 3 3 3" xfId="39650"/>
    <cellStyle name="Heading 4 3 4" xfId="13816"/>
    <cellStyle name="Heading 4 3 4 2" xfId="39652"/>
    <cellStyle name="Heading 4 3 5" xfId="39653"/>
    <cellStyle name="Heading 4 3 5 2" xfId="39654"/>
    <cellStyle name="Heading 4 3 6" xfId="39655"/>
    <cellStyle name="Heading 4 3_Annexure" xfId="19781"/>
    <cellStyle name="Heading 4 30" xfId="39564"/>
    <cellStyle name="Heading 4 30 2" xfId="39566"/>
    <cellStyle name="Heading 4 30 2 2" xfId="39568"/>
    <cellStyle name="Heading 4 30 2 2 2" xfId="6350"/>
    <cellStyle name="Heading 4 30 2 3" xfId="24510"/>
    <cellStyle name="Heading 4 30 2 3 2" xfId="37750"/>
    <cellStyle name="Heading 4 30 2 4" xfId="37754"/>
    <cellStyle name="Heading 4 30 2_BSD2" xfId="27499"/>
    <cellStyle name="Heading 4 30 3" xfId="39570"/>
    <cellStyle name="Heading 4 30 3 2" xfId="4784"/>
    <cellStyle name="Heading 4 30 4" xfId="39572"/>
    <cellStyle name="Heading 4 30 4 2" xfId="39574"/>
    <cellStyle name="Heading 4 30 5" xfId="39576"/>
    <cellStyle name="Heading 4 30_BSD2" xfId="39578"/>
    <cellStyle name="Heading 4 31" xfId="39580"/>
    <cellStyle name="Heading 4 31 2" xfId="39582"/>
    <cellStyle name="Heading 4 31 2 2" xfId="39584"/>
    <cellStyle name="Heading 4 31 2 2 2" xfId="39586"/>
    <cellStyle name="Heading 4 31 2 3" xfId="25262"/>
    <cellStyle name="Heading 4 31 2 3 2" xfId="37771"/>
    <cellStyle name="Heading 4 31 2 4" xfId="37775"/>
    <cellStyle name="Heading 4 31 2_BSD2" xfId="29229"/>
    <cellStyle name="Heading 4 31 3" xfId="39588"/>
    <cellStyle name="Heading 4 31 3 2" xfId="8924"/>
    <cellStyle name="Heading 4 31 4" xfId="39590"/>
    <cellStyle name="Heading 4 31 4 2" xfId="39592"/>
    <cellStyle name="Heading 4 31 5" xfId="39594"/>
    <cellStyle name="Heading 4 31_BSD2" xfId="39596"/>
    <cellStyle name="Heading 4 32" xfId="39598"/>
    <cellStyle name="Heading 4 32 2" xfId="39600"/>
    <cellStyle name="Heading 4 32 2 2" xfId="26711"/>
    <cellStyle name="Heading 4 32 2 2 2" xfId="39602"/>
    <cellStyle name="Heading 4 32 2 3" xfId="25287"/>
    <cellStyle name="Heading 4 32 2 3 2" xfId="37790"/>
    <cellStyle name="Heading 4 32 2 4" xfId="26715"/>
    <cellStyle name="Heading 4 32 2_BSD2" xfId="39605"/>
    <cellStyle name="Heading 4 32 3" xfId="16843"/>
    <cellStyle name="Heading 4 32 3 2" xfId="8937"/>
    <cellStyle name="Heading 4 32 4" xfId="39607"/>
    <cellStyle name="Heading 4 32 4 2" xfId="39609"/>
    <cellStyle name="Heading 4 32 5" xfId="39612"/>
    <cellStyle name="Heading 4 32_BSD2" xfId="39614"/>
    <cellStyle name="Heading 4 33" xfId="33240"/>
    <cellStyle name="Heading 4 33 2" xfId="39616"/>
    <cellStyle name="Heading 4 33 2 2" xfId="39618"/>
    <cellStyle name="Heading 4 33 2 2 2" xfId="39620"/>
    <cellStyle name="Heading 4 33 2 3" xfId="25302"/>
    <cellStyle name="Heading 4 33 2 3 2" xfId="37802"/>
    <cellStyle name="Heading 4 33 2 4" xfId="37806"/>
    <cellStyle name="Heading 4 33 2_BSD2" xfId="39623"/>
    <cellStyle name="Heading 4 33 3" xfId="13265"/>
    <cellStyle name="Heading 4 33 3 2" xfId="4592"/>
    <cellStyle name="Heading 4 33 4" xfId="39625"/>
    <cellStyle name="Heading 4 33 4 2" xfId="39627"/>
    <cellStyle name="Heading 4 33 5" xfId="39630"/>
    <cellStyle name="Heading 4 33_BSD2" xfId="39632"/>
    <cellStyle name="Heading 4 34" xfId="33244"/>
    <cellStyle name="Heading 4 34 2" xfId="39635"/>
    <cellStyle name="Heading 4 34 2 2" xfId="34867"/>
    <cellStyle name="Heading 4 34 2 2 2" xfId="34871"/>
    <cellStyle name="Heading 4 34 2 3" xfId="3215"/>
    <cellStyle name="Heading 4 34 2 3 2" xfId="34878"/>
    <cellStyle name="Heading 4 34 2 4" xfId="3262"/>
    <cellStyle name="Heading 4 34 2_BSD2" xfId="39637"/>
    <cellStyle name="Heading 4 34 3" xfId="13274"/>
    <cellStyle name="Heading 4 34 3 2" xfId="7415"/>
    <cellStyle name="Heading 4 34 4" xfId="39640"/>
    <cellStyle name="Heading 4 34 4 2" xfId="39642"/>
    <cellStyle name="Heading 4 34 5" xfId="39644"/>
    <cellStyle name="Heading 4 34_BSD2" xfId="39646"/>
    <cellStyle name="Heading 4 35" xfId="22629"/>
    <cellStyle name="Heading 4 35 2" xfId="22636"/>
    <cellStyle name="Heading 4 35 2 2" xfId="39657"/>
    <cellStyle name="Heading 4 35 2 2 2" xfId="39659"/>
    <cellStyle name="Heading 4 35 2 3" xfId="25324"/>
    <cellStyle name="Heading 4 35 2 3 2" xfId="37823"/>
    <cellStyle name="Heading 4 35 2 4" xfId="37827"/>
    <cellStyle name="Heading 4 35 2_BSD2" xfId="36607"/>
    <cellStyle name="Heading 4 35 3" xfId="39662"/>
    <cellStyle name="Heading 4 35 3 2" xfId="8954"/>
    <cellStyle name="Heading 4 35 4" xfId="39664"/>
    <cellStyle name="Heading 4 35 4 2" xfId="30558"/>
    <cellStyle name="Heading 4 35 5" xfId="39666"/>
    <cellStyle name="Heading 4 35_BSD2" xfId="7969"/>
    <cellStyle name="Heading 4 36" xfId="22164"/>
    <cellStyle name="Heading 4 36 2" xfId="39668"/>
    <cellStyle name="Heading 4 36 2 2" xfId="39670"/>
    <cellStyle name="Heading 4 36 2 2 2" xfId="39672"/>
    <cellStyle name="Heading 4 36 2 3" xfId="22529"/>
    <cellStyle name="Heading 4 36 2 3 2" xfId="37843"/>
    <cellStyle name="Heading 4 36 2 4" xfId="22542"/>
    <cellStyle name="Heading 4 36 2_BSD2" xfId="39674"/>
    <cellStyle name="Heading 4 36 3" xfId="39676"/>
    <cellStyle name="Heading 4 36 3 2" xfId="5233"/>
    <cellStyle name="Heading 4 36 4" xfId="39678"/>
    <cellStyle name="Heading 4 36 4 2" xfId="39680"/>
    <cellStyle name="Heading 4 36 5" xfId="39682"/>
    <cellStyle name="Heading 4 36_BSD2" xfId="13560"/>
    <cellStyle name="Heading 4 37" xfId="33246"/>
    <cellStyle name="Heading 4 37 2" xfId="39684"/>
    <cellStyle name="Heading 4 37 2 2" xfId="3176"/>
    <cellStyle name="Heading 4 37 2 2 2" xfId="3311"/>
    <cellStyle name="Heading 4 37 2 3" xfId="23080"/>
    <cellStyle name="Heading 4 37 2 3 2" xfId="16469"/>
    <cellStyle name="Heading 4 37 2 4" xfId="37873"/>
    <cellStyle name="Heading 4 37 2_BSD2" xfId="4613"/>
    <cellStyle name="Heading 4 37 3" xfId="39686"/>
    <cellStyle name="Heading 4 37 3 2" xfId="3575"/>
    <cellStyle name="Heading 4 37 4" xfId="39688"/>
    <cellStyle name="Heading 4 37 4 2" xfId="3597"/>
    <cellStyle name="Heading 4 37 5" xfId="39690"/>
    <cellStyle name="Heading 4 37_BSD2" xfId="39694"/>
    <cellStyle name="Heading 4 38" xfId="39696"/>
    <cellStyle name="Heading 4 38 2" xfId="39698"/>
    <cellStyle name="Heading 4 38 2 2" xfId="39700"/>
    <cellStyle name="Heading 4 38 2 2 2" xfId="39702"/>
    <cellStyle name="Heading 4 38 2 3" xfId="23561"/>
    <cellStyle name="Heading 4 38 2 3 2" xfId="23570"/>
    <cellStyle name="Heading 4 38 2 4" xfId="23576"/>
    <cellStyle name="Heading 4 38 2_BSD2" xfId="39704"/>
    <cellStyle name="Heading 4 38 3" xfId="39706"/>
    <cellStyle name="Heading 4 38 3 2" xfId="7735"/>
    <cellStyle name="Heading 4 38 4" xfId="39708"/>
    <cellStyle name="Heading 4 38 4 2" xfId="39710"/>
    <cellStyle name="Heading 4 38 5" xfId="39712"/>
    <cellStyle name="Heading 4 38_BSD2" xfId="39714"/>
    <cellStyle name="Heading 4 39" xfId="9527"/>
    <cellStyle name="Heading 4 39 2" xfId="39716"/>
    <cellStyle name="Heading 4 39 2 2" xfId="39719"/>
    <cellStyle name="Heading 4 39 2 2 2" xfId="2827"/>
    <cellStyle name="Heading 4 39 2 3" xfId="8549"/>
    <cellStyle name="Heading 4 39 2 3 2" xfId="24115"/>
    <cellStyle name="Heading 4 39 2 4" xfId="37896"/>
    <cellStyle name="Heading 4 39 2_BSD2" xfId="7974"/>
    <cellStyle name="Heading 4 39 3" xfId="39722"/>
    <cellStyle name="Heading 4 39 3 2" xfId="8638"/>
    <cellStyle name="Heading 4 39 4" xfId="39725"/>
    <cellStyle name="Heading 4 39 4 2" xfId="36348"/>
    <cellStyle name="Heading 4 39 5" xfId="24476"/>
    <cellStyle name="Heading 4 39_BSD2" xfId="39727"/>
    <cellStyle name="Heading 4 4" xfId="21734"/>
    <cellStyle name="Heading 4 4 2" xfId="21740"/>
    <cellStyle name="Heading 4 4 2 2" xfId="22527"/>
    <cellStyle name="Heading 4 4 2 2 2" xfId="22536"/>
    <cellStyle name="Heading 4 4 2 3" xfId="39729"/>
    <cellStyle name="Heading 4 4 2 3 2" xfId="39730"/>
    <cellStyle name="Heading 4 4 2 4" xfId="39731"/>
    <cellStyle name="Heading 4 4 2_BSD2" xfId="39732"/>
    <cellStyle name="Heading 4 4 3" xfId="39733"/>
    <cellStyle name="Heading 4 4 3 2" xfId="23078"/>
    <cellStyle name="Heading 4 4 4" xfId="10351"/>
    <cellStyle name="Heading 4 4 4 2" xfId="23558"/>
    <cellStyle name="Heading 4 4 5" xfId="39734"/>
    <cellStyle name="Heading 4 4 5 2" xfId="21290"/>
    <cellStyle name="Heading 4 4 6" xfId="39735"/>
    <cellStyle name="Heading 4 4 6 2" xfId="24549"/>
    <cellStyle name="Heading 4 4 7" xfId="39736"/>
    <cellStyle name="Heading 4 4 8" xfId="20066"/>
    <cellStyle name="Heading 4 4_Annexure" xfId="37377"/>
    <cellStyle name="Heading 4 40" xfId="22630"/>
    <cellStyle name="Heading 4 40 2" xfId="22637"/>
    <cellStyle name="Heading 4 40 2 2" xfId="39658"/>
    <cellStyle name="Heading 4 40 2 2 2" xfId="39660"/>
    <cellStyle name="Heading 4 40 2 3" xfId="25325"/>
    <cellStyle name="Heading 4 40 2 3 2" xfId="37824"/>
    <cellStyle name="Heading 4 40 2 4" xfId="37828"/>
    <cellStyle name="Heading 4 40 2_BSD2" xfId="36608"/>
    <cellStyle name="Heading 4 40 3" xfId="39663"/>
    <cellStyle name="Heading 4 40 3 2" xfId="8955"/>
    <cellStyle name="Heading 4 40 4" xfId="39665"/>
    <cellStyle name="Heading 4 40 4 2" xfId="30559"/>
    <cellStyle name="Heading 4 40 5" xfId="39667"/>
    <cellStyle name="Heading 4 40_BSD2" xfId="7970"/>
    <cellStyle name="Heading 4 41" xfId="22165"/>
    <cellStyle name="Heading 4 41 2" xfId="39669"/>
    <cellStyle name="Heading 4 41 2 2" xfId="39671"/>
    <cellStyle name="Heading 4 41 2 2 2" xfId="39673"/>
    <cellStyle name="Heading 4 41 2 3" xfId="22530"/>
    <cellStyle name="Heading 4 41 2 3 2" xfId="37844"/>
    <cellStyle name="Heading 4 41 2 4" xfId="22543"/>
    <cellStyle name="Heading 4 41 2_BSD2" xfId="39675"/>
    <cellStyle name="Heading 4 41 3" xfId="39677"/>
    <cellStyle name="Heading 4 41 3 2" xfId="5234"/>
    <cellStyle name="Heading 4 41 4" xfId="39679"/>
    <cellStyle name="Heading 4 41 4 2" xfId="39681"/>
    <cellStyle name="Heading 4 41 5" xfId="39683"/>
    <cellStyle name="Heading 4 41_BSD2" xfId="13561"/>
    <cellStyle name="Heading 4 42" xfId="33247"/>
    <cellStyle name="Heading 4 42 2" xfId="39685"/>
    <cellStyle name="Heading 4 42 2 2" xfId="3177"/>
    <cellStyle name="Heading 4 42 2 2 2" xfId="3312"/>
    <cellStyle name="Heading 4 42 2 3" xfId="23081"/>
    <cellStyle name="Heading 4 42 2 3 2" xfId="16470"/>
    <cellStyle name="Heading 4 42 2 4" xfId="37874"/>
    <cellStyle name="Heading 4 42 2_BSD2" xfId="4614"/>
    <cellStyle name="Heading 4 42 3" xfId="39687"/>
    <cellStyle name="Heading 4 42 3 2" xfId="3576"/>
    <cellStyle name="Heading 4 42 4" xfId="39689"/>
    <cellStyle name="Heading 4 42 4 2" xfId="3598"/>
    <cellStyle name="Heading 4 42 5" xfId="39691"/>
    <cellStyle name="Heading 4 42_BSD2" xfId="39695"/>
    <cellStyle name="Heading 4 43" xfId="39697"/>
    <cellStyle name="Heading 4 43 2" xfId="39699"/>
    <cellStyle name="Heading 4 43 2 2" xfId="39701"/>
    <cellStyle name="Heading 4 43 2 2 2" xfId="39703"/>
    <cellStyle name="Heading 4 43 2 3" xfId="23562"/>
    <cellStyle name="Heading 4 43 2 3 2" xfId="23571"/>
    <cellStyle name="Heading 4 43 2 4" xfId="23577"/>
    <cellStyle name="Heading 4 43 2_BSD2" xfId="39705"/>
    <cellStyle name="Heading 4 43 3" xfId="39707"/>
    <cellStyle name="Heading 4 43 3 2" xfId="7736"/>
    <cellStyle name="Heading 4 43 4" xfId="39709"/>
    <cellStyle name="Heading 4 43 4 2" xfId="39711"/>
    <cellStyle name="Heading 4 43 5" xfId="39713"/>
    <cellStyle name="Heading 4 43_BSD2" xfId="39715"/>
    <cellStyle name="Heading 4 44" xfId="9528"/>
    <cellStyle name="Heading 4 44 2" xfId="39717"/>
    <cellStyle name="Heading 4 44 2 2" xfId="39720"/>
    <cellStyle name="Heading 4 44 2 2 2" xfId="2828"/>
    <cellStyle name="Heading 4 44 2 3" xfId="8550"/>
    <cellStyle name="Heading 4 44 2 3 2" xfId="24116"/>
    <cellStyle name="Heading 4 44 2 4" xfId="37897"/>
    <cellStyle name="Heading 4 44 2_BSD2" xfId="7975"/>
    <cellStyle name="Heading 4 44 3" xfId="39723"/>
    <cellStyle name="Heading 4 44 3 2" xfId="8639"/>
    <cellStyle name="Heading 4 44 4" xfId="39726"/>
    <cellStyle name="Heading 4 44 4 2" xfId="36349"/>
    <cellStyle name="Heading 4 44 5" xfId="24477"/>
    <cellStyle name="Heading 4 44_BSD2" xfId="39728"/>
    <cellStyle name="Heading 4 45" xfId="39737"/>
    <cellStyle name="Heading 4 45 2" xfId="39739"/>
    <cellStyle name="Heading 4 45 2 2" xfId="39741"/>
    <cellStyle name="Heading 4 45 2 2 2" xfId="19464"/>
    <cellStyle name="Heading 4 45 2 3" xfId="24551"/>
    <cellStyle name="Heading 4 45 2 3 2" xfId="6203"/>
    <cellStyle name="Heading 4 45 2 4" xfId="37904"/>
    <cellStyle name="Heading 4 45 2_BSD2" xfId="39743"/>
    <cellStyle name="Heading 4 45 3" xfId="39745"/>
    <cellStyle name="Heading 4 45 3 2" xfId="9106"/>
    <cellStyle name="Heading 4 45 4" xfId="39748"/>
    <cellStyle name="Heading 4 45 4 2" xfId="39751"/>
    <cellStyle name="Heading 4 45 5" xfId="17143"/>
    <cellStyle name="Heading 4 45_BSD2" xfId="39753"/>
    <cellStyle name="Heading 4 46" xfId="39755"/>
    <cellStyle name="Heading 4 46 2" xfId="39757"/>
    <cellStyle name="Heading 4 46 2 2" xfId="39759"/>
    <cellStyle name="Heading 4 46 2 2 2" xfId="22066"/>
    <cellStyle name="Heading 4 46 2 3" xfId="25052"/>
    <cellStyle name="Heading 4 46 2 3 2" xfId="25061"/>
    <cellStyle name="Heading 4 46 2 4" xfId="37914"/>
    <cellStyle name="Heading 4 46 2_BSD2" xfId="12196"/>
    <cellStyle name="Heading 4 46 3" xfId="39761"/>
    <cellStyle name="Heading 4 46 3 2" xfId="9135"/>
    <cellStyle name="Heading 4 46 4" xfId="39764"/>
    <cellStyle name="Heading 4 46 4 2" xfId="39767"/>
    <cellStyle name="Heading 4 46 5" xfId="14749"/>
    <cellStyle name="Heading 4 46_BSD2" xfId="39770"/>
    <cellStyle name="Heading 4 47" xfId="39772"/>
    <cellStyle name="Heading 4 47 2" xfId="39774"/>
    <cellStyle name="Heading 4 47 2 2" xfId="39776"/>
    <cellStyle name="Heading 4 47 2 2 2" xfId="39778"/>
    <cellStyle name="Heading 4 47 2 3" xfId="25514"/>
    <cellStyle name="Heading 4 47 2 3 2" xfId="26454"/>
    <cellStyle name="Heading 4 47 2 4" xfId="18381"/>
    <cellStyle name="Heading 4 47 2_BSD2" xfId="26528"/>
    <cellStyle name="Heading 4 47 3" xfId="7240"/>
    <cellStyle name="Heading 4 47 3 2" xfId="9143"/>
    <cellStyle name="Heading 4 47 4" xfId="39780"/>
    <cellStyle name="Heading 4 47 4 2" xfId="5075"/>
    <cellStyle name="Heading 4 47 5" xfId="17167"/>
    <cellStyle name="Heading 4 47_BSD2" xfId="39782"/>
    <cellStyle name="Heading 4 48" xfId="39784"/>
    <cellStyle name="Heading 4 48 2" xfId="39786"/>
    <cellStyle name="Heading 4 48 2 2" xfId="39788"/>
    <cellStyle name="Heading 4 48 2 2 2" xfId="39411"/>
    <cellStyle name="Heading 4 48 2 3" xfId="25533"/>
    <cellStyle name="Heading 4 48 2 3 2" xfId="39423"/>
    <cellStyle name="Heading 4 48 2 4" xfId="39790"/>
    <cellStyle name="Heading 4 48 2_BSD2" xfId="20079"/>
    <cellStyle name="Heading 4 48 3" xfId="39792"/>
    <cellStyle name="Heading 4 48 3 2" xfId="8881"/>
    <cellStyle name="Heading 4 48 4" xfId="39794"/>
    <cellStyle name="Heading 4 48 4 2" xfId="39796"/>
    <cellStyle name="Heading 4 48 5" xfId="39798"/>
    <cellStyle name="Heading 4 48_BSD2" xfId="39800"/>
    <cellStyle name="Heading 4 49" xfId="28013"/>
    <cellStyle name="Heading 4 49 2" xfId="39802"/>
    <cellStyle name="Heading 4 49 2 2" xfId="7802"/>
    <cellStyle name="Heading 4 49 2 2 2" xfId="10260"/>
    <cellStyle name="Heading 4 49 2 3" xfId="4624"/>
    <cellStyle name="Heading 4 49 2 3 2" xfId="10271"/>
    <cellStyle name="Heading 4 49 2 4" xfId="3337"/>
    <cellStyle name="Heading 4 49 2_BSD2" xfId="22787"/>
    <cellStyle name="Heading 4 49 3" xfId="39804"/>
    <cellStyle name="Heading 4 49 3 2" xfId="9176"/>
    <cellStyle name="Heading 4 49 4" xfId="39806"/>
    <cellStyle name="Heading 4 49 4 2" xfId="39808"/>
    <cellStyle name="Heading 4 49 5" xfId="39810"/>
    <cellStyle name="Heading 4 49_BSD2" xfId="39812"/>
    <cellStyle name="Heading 4 5" xfId="21742"/>
    <cellStyle name="Heading 4 5 2" xfId="39814"/>
    <cellStyle name="Heading 4 5 2 2" xfId="36933"/>
    <cellStyle name="Heading 4 5 2 2 2" xfId="39816"/>
    <cellStyle name="Heading 4 5 2 3" xfId="39817"/>
    <cellStyle name="Heading 4 5 2 3 2" xfId="39818"/>
    <cellStyle name="Heading 4 5 2 4" xfId="39819"/>
    <cellStyle name="Heading 4 5 2_BSD2" xfId="39822"/>
    <cellStyle name="Heading 4 5 3" xfId="39823"/>
    <cellStyle name="Heading 4 5 3 2" xfId="36944"/>
    <cellStyle name="Heading 4 5 4" xfId="39824"/>
    <cellStyle name="Heading 4 5 4 2" xfId="39825"/>
    <cellStyle name="Heading 4 5 5" xfId="39826"/>
    <cellStyle name="Heading 4 5 5 2" xfId="9028"/>
    <cellStyle name="Heading 4 5 6" xfId="39827"/>
    <cellStyle name="Heading 4 5 6 2" xfId="9056"/>
    <cellStyle name="Heading 4 5 7" xfId="39828"/>
    <cellStyle name="Heading 4 5 8" xfId="20071"/>
    <cellStyle name="Heading 4 5_Annexure" xfId="38006"/>
    <cellStyle name="Heading 4 50" xfId="39738"/>
    <cellStyle name="Heading 4 50 2" xfId="39740"/>
    <cellStyle name="Heading 4 50 2 2" xfId="39742"/>
    <cellStyle name="Heading 4 50 2 2 2" xfId="19465"/>
    <cellStyle name="Heading 4 50 2 3" xfId="24552"/>
    <cellStyle name="Heading 4 50 2 3 2" xfId="6204"/>
    <cellStyle name="Heading 4 50 2 4" xfId="37905"/>
    <cellStyle name="Heading 4 50 2_BSD2" xfId="39744"/>
    <cellStyle name="Heading 4 50 3" xfId="39746"/>
    <cellStyle name="Heading 4 50 3 2" xfId="9107"/>
    <cellStyle name="Heading 4 50 4" xfId="39749"/>
    <cellStyle name="Heading 4 50 4 2" xfId="39752"/>
    <cellStyle name="Heading 4 50 5" xfId="17144"/>
    <cellStyle name="Heading 4 50_BSD2" xfId="39754"/>
    <cellStyle name="Heading 4 51" xfId="39756"/>
    <cellStyle name="Heading 4 51 2" xfId="39758"/>
    <cellStyle name="Heading 4 51 2 2" xfId="39760"/>
    <cellStyle name="Heading 4 51 2 2 2" xfId="22067"/>
    <cellStyle name="Heading 4 51 2 3" xfId="25053"/>
    <cellStyle name="Heading 4 51 2 3 2" xfId="25062"/>
    <cellStyle name="Heading 4 51 2 4" xfId="37915"/>
    <cellStyle name="Heading 4 51 2_BSD2" xfId="12197"/>
    <cellStyle name="Heading 4 51 3" xfId="39762"/>
    <cellStyle name="Heading 4 51 3 2" xfId="9136"/>
    <cellStyle name="Heading 4 51 4" xfId="39765"/>
    <cellStyle name="Heading 4 51 4 2" xfId="39768"/>
    <cellStyle name="Heading 4 51 5" xfId="14750"/>
    <cellStyle name="Heading 4 51_BSD2" xfId="39771"/>
    <cellStyle name="Heading 4 52" xfId="39773"/>
    <cellStyle name="Heading 4 52 2" xfId="39775"/>
    <cellStyle name="Heading 4 52 2 2" xfId="39777"/>
    <cellStyle name="Heading 4 52 2 2 2" xfId="39779"/>
    <cellStyle name="Heading 4 52 2 3" xfId="25515"/>
    <cellStyle name="Heading 4 52 2 3 2" xfId="26455"/>
    <cellStyle name="Heading 4 52 2 4" xfId="18382"/>
    <cellStyle name="Heading 4 52 2_BSD2" xfId="26529"/>
    <cellStyle name="Heading 4 52 3" xfId="7241"/>
    <cellStyle name="Heading 4 52 3 2" xfId="9144"/>
    <cellStyle name="Heading 4 52 4" xfId="39781"/>
    <cellStyle name="Heading 4 52 4 2" xfId="5076"/>
    <cellStyle name="Heading 4 52 5" xfId="17168"/>
    <cellStyle name="Heading 4 52_BSD2" xfId="39783"/>
    <cellStyle name="Heading 4 53" xfId="39785"/>
    <cellStyle name="Heading 4 53 2" xfId="39787"/>
    <cellStyle name="Heading 4 53 2 2" xfId="39789"/>
    <cellStyle name="Heading 4 53 2 2 2" xfId="39412"/>
    <cellStyle name="Heading 4 53 2 3" xfId="25534"/>
    <cellStyle name="Heading 4 53 2 3 2" xfId="39424"/>
    <cellStyle name="Heading 4 53 2 4" xfId="39791"/>
    <cellStyle name="Heading 4 53 2_BSD2" xfId="20080"/>
    <cellStyle name="Heading 4 53 3" xfId="39793"/>
    <cellStyle name="Heading 4 53 3 2" xfId="8882"/>
    <cellStyle name="Heading 4 53 4" xfId="39795"/>
    <cellStyle name="Heading 4 53 4 2" xfId="39797"/>
    <cellStyle name="Heading 4 53 5" xfId="39799"/>
    <cellStyle name="Heading 4 53_BSD2" xfId="39801"/>
    <cellStyle name="Heading 4 54" xfId="28014"/>
    <cellStyle name="Heading 4 54 2" xfId="39803"/>
    <cellStyle name="Heading 4 54 2 2" xfId="7803"/>
    <cellStyle name="Heading 4 54 2 2 2" xfId="10261"/>
    <cellStyle name="Heading 4 54 2 3" xfId="4625"/>
    <cellStyle name="Heading 4 54 2 3 2" xfId="10272"/>
    <cellStyle name="Heading 4 54 2 4" xfId="3338"/>
    <cellStyle name="Heading 4 54 2_BSD2" xfId="22788"/>
    <cellStyle name="Heading 4 54 3" xfId="39805"/>
    <cellStyle name="Heading 4 54 3 2" xfId="9177"/>
    <cellStyle name="Heading 4 54 4" xfId="39807"/>
    <cellStyle name="Heading 4 54 4 2" xfId="39809"/>
    <cellStyle name="Heading 4 54 5" xfId="39811"/>
    <cellStyle name="Heading 4 54_BSD2" xfId="39813"/>
    <cellStyle name="Heading 4 55" xfId="28017"/>
    <cellStyle name="Heading 4 55 2" xfId="39829"/>
    <cellStyle name="Heading 4 55 2 2" xfId="39831"/>
    <cellStyle name="Heading 4 55 2 2 2" xfId="17234"/>
    <cellStyle name="Heading 4 55 2 3" xfId="25561"/>
    <cellStyle name="Heading 4 55 2 3 2" xfId="21443"/>
    <cellStyle name="Heading 4 55 2 4" xfId="39833"/>
    <cellStyle name="Heading 4 55 2_BSD2" xfId="20396"/>
    <cellStyle name="Heading 4 55 3" xfId="39834"/>
    <cellStyle name="Heading 4 55 3 2" xfId="5575"/>
    <cellStyle name="Heading 4 55 4" xfId="39836"/>
    <cellStyle name="Heading 4 55 4 2" xfId="39838"/>
    <cellStyle name="Heading 4 55 5" xfId="39839"/>
    <cellStyle name="Heading 4 55_BSD2" xfId="10085"/>
    <cellStyle name="Heading 4 56" xfId="39840"/>
    <cellStyle name="Heading 4 56 2" xfId="39842"/>
    <cellStyle name="Heading 4 56 2 2" xfId="35740"/>
    <cellStyle name="Heading 4 56 2 2 2" xfId="39844"/>
    <cellStyle name="Heading 4 56 2 3" xfId="25582"/>
    <cellStyle name="Heading 4 56 2 3 2" xfId="39845"/>
    <cellStyle name="Heading 4 56 2 4" xfId="39846"/>
    <cellStyle name="Heading 4 56 2_BSD2" xfId="39847"/>
    <cellStyle name="Heading 4 56 3" xfId="39848"/>
    <cellStyle name="Heading 4 56 3 2" xfId="9226"/>
    <cellStyle name="Heading 4 56 4" xfId="39850"/>
    <cellStyle name="Heading 4 56 4 2" xfId="35750"/>
    <cellStyle name="Heading 4 56 5" xfId="39852"/>
    <cellStyle name="Heading 4 56_BSD2" xfId="39853"/>
    <cellStyle name="Heading 4 57" xfId="39855"/>
    <cellStyle name="Heading 4 57 2" xfId="39857"/>
    <cellStyle name="Heading 4 57 2 2" xfId="35769"/>
    <cellStyle name="Heading 4 57 2 2 2" xfId="26324"/>
    <cellStyle name="Heading 4 57 2 3" xfId="6595"/>
    <cellStyle name="Heading 4 57 2 3 2" xfId="6603"/>
    <cellStyle name="Heading 4 57 2 4" xfId="6608"/>
    <cellStyle name="Heading 4 57 2_BSD2" xfId="17090"/>
    <cellStyle name="Heading 4 57 3" xfId="39859"/>
    <cellStyle name="Heading 4 57 3 2" xfId="5466"/>
    <cellStyle name="Heading 4 57 4" xfId="39861"/>
    <cellStyle name="Heading 4 57 4 2" xfId="39863"/>
    <cellStyle name="Heading 4 57 5" xfId="39864"/>
    <cellStyle name="Heading 4 57_BSD2" xfId="39865"/>
    <cellStyle name="Heading 4 58" xfId="39868"/>
    <cellStyle name="Heading 4 58 2" xfId="4976"/>
    <cellStyle name="Heading 4 58 2 2" xfId="39870"/>
    <cellStyle name="Heading 4 58 2 2 2" xfId="11869"/>
    <cellStyle name="Heading 4 58 2 3" xfId="25617"/>
    <cellStyle name="Heading 4 58 2 3 2" xfId="39874"/>
    <cellStyle name="Heading 4 58 2 4" xfId="36871"/>
    <cellStyle name="Heading 4 58 2_BSD2" xfId="37308"/>
    <cellStyle name="Heading 4 58 3" xfId="39875"/>
    <cellStyle name="Heading 4 58 3 2" xfId="9241"/>
    <cellStyle name="Heading 4 58 4" xfId="39877"/>
    <cellStyle name="Heading 4 58 4 2" xfId="39879"/>
    <cellStyle name="Heading 4 58 5" xfId="39880"/>
    <cellStyle name="Heading 4 58_BSD2" xfId="4186"/>
    <cellStyle name="Heading 4 59" xfId="39881"/>
    <cellStyle name="Heading 4 59 2" xfId="39883"/>
    <cellStyle name="Heading 4 59 2 2" xfId="39885"/>
    <cellStyle name="Heading 4 59 2 2 2" xfId="5223"/>
    <cellStyle name="Heading 4 59 2 3" xfId="10038"/>
    <cellStyle name="Heading 4 59 2 3 2" xfId="39887"/>
    <cellStyle name="Heading 4 59 2 4" xfId="39888"/>
    <cellStyle name="Heading 4 59 2_BSD2" xfId="39889"/>
    <cellStyle name="Heading 4 59 3" xfId="39890"/>
    <cellStyle name="Heading 4 59 3 2" xfId="3963"/>
    <cellStyle name="Heading 4 59 4" xfId="39892"/>
    <cellStyle name="Heading 4 59 4 2" xfId="39894"/>
    <cellStyle name="Heading 4 59 5" xfId="39895"/>
    <cellStyle name="Heading 4 59_BSD2" xfId="28731"/>
    <cellStyle name="Heading 4 6" xfId="21744"/>
    <cellStyle name="Heading 4 6 2" xfId="39896"/>
    <cellStyle name="Heading 4 6 2 2" xfId="34410"/>
    <cellStyle name="Heading 4 6 2 2 2" xfId="39897"/>
    <cellStyle name="Heading 4 6 2 3" xfId="39898"/>
    <cellStyle name="Heading 4 6 2 3 2" xfId="39899"/>
    <cellStyle name="Heading 4 6 2 4" xfId="39900"/>
    <cellStyle name="Heading 4 6 2_BSD2" xfId="39901"/>
    <cellStyle name="Heading 4 6 3" xfId="39903"/>
    <cellStyle name="Heading 4 6 3 2" xfId="34418"/>
    <cellStyle name="Heading 4 6 4" xfId="39905"/>
    <cellStyle name="Heading 4 6 4 2" xfId="39906"/>
    <cellStyle name="Heading 4 6 5" xfId="39908"/>
    <cellStyle name="Heading 4 6 5 2" xfId="39909"/>
    <cellStyle name="Heading 4 6 6" xfId="39911"/>
    <cellStyle name="Heading 4 6 6 2" xfId="39912"/>
    <cellStyle name="Heading 4 6 7" xfId="39914"/>
    <cellStyle name="Heading 4 6 8" xfId="12883"/>
    <cellStyle name="Heading 4 6_Annexure" xfId="31796"/>
    <cellStyle name="Heading 4 60" xfId="28018"/>
    <cellStyle name="Heading 4 60 2" xfId="39830"/>
    <cellStyle name="Heading 4 60 2 2" xfId="39832"/>
    <cellStyle name="Heading 4 60 3" xfId="39835"/>
    <cellStyle name="Heading 4 60 3 2" xfId="5576"/>
    <cellStyle name="Heading 4 60 4" xfId="39837"/>
    <cellStyle name="Heading 4 60_BSD2" xfId="10086"/>
    <cellStyle name="Heading 4 61" xfId="39841"/>
    <cellStyle name="Heading 4 61 2" xfId="39843"/>
    <cellStyle name="Heading 4 61 2 2" xfId="35741"/>
    <cellStyle name="Heading 4 61 3" xfId="39849"/>
    <cellStyle name="Heading 4 61 3 2" xfId="9227"/>
    <cellStyle name="Heading 4 61 4" xfId="39851"/>
    <cellStyle name="Heading 4 61_BSD2" xfId="39854"/>
    <cellStyle name="Heading 4 62" xfId="39856"/>
    <cellStyle name="Heading 4 62 2" xfId="39858"/>
    <cellStyle name="Heading 4 62 2 2" xfId="35770"/>
    <cellStyle name="Heading 4 62 3" xfId="39860"/>
    <cellStyle name="Heading 4 62 3 2" xfId="5467"/>
    <cellStyle name="Heading 4 62 4" xfId="39862"/>
    <cellStyle name="Heading 4 62_BSD2" xfId="39866"/>
    <cellStyle name="Heading 4 63" xfId="39869"/>
    <cellStyle name="Heading 4 63 2" xfId="4977"/>
    <cellStyle name="Heading 4 63 2 2" xfId="39871"/>
    <cellStyle name="Heading 4 63 3" xfId="39876"/>
    <cellStyle name="Heading 4 63 3 2" xfId="9242"/>
    <cellStyle name="Heading 4 63 4" xfId="39878"/>
    <cellStyle name="Heading 4 63_BSD2" xfId="4187"/>
    <cellStyle name="Heading 4 64" xfId="39882"/>
    <cellStyle name="Heading 4 64 2" xfId="39884"/>
    <cellStyle name="Heading 4 64 2 2" xfId="39886"/>
    <cellStyle name="Heading 4 64 3" xfId="39891"/>
    <cellStyle name="Heading 4 64 3 2" xfId="3964"/>
    <cellStyle name="Heading 4 64 4" xfId="39893"/>
    <cellStyle name="Heading 4 64_BSD2" xfId="28732"/>
    <cellStyle name="Heading 4 65" xfId="39915"/>
    <cellStyle name="Heading 4 65 2" xfId="39917"/>
    <cellStyle name="Heading 4 65 2 2" xfId="35792"/>
    <cellStyle name="Heading 4 65 3" xfId="39919"/>
    <cellStyle name="Heading 4 65 3 2" xfId="9278"/>
    <cellStyle name="Heading 4 65 4" xfId="39921"/>
    <cellStyle name="Heading 4 65_BSD2" xfId="39924"/>
    <cellStyle name="Heading 4 66" xfId="39926"/>
    <cellStyle name="Heading 4 66 2" xfId="39928"/>
    <cellStyle name="Heading 4 66 2 2" xfId="39930"/>
    <cellStyle name="Heading 4 66 3" xfId="39932"/>
    <cellStyle name="Heading 4 66 3 2" xfId="9296"/>
    <cellStyle name="Heading 4 66 4" xfId="39934"/>
    <cellStyle name="Heading 4 66_BSD2" xfId="39936"/>
    <cellStyle name="Heading 4 67" xfId="39938"/>
    <cellStyle name="Heading 4 67 2" xfId="39940"/>
    <cellStyle name="Heading 4 67 2 2" xfId="39942"/>
    <cellStyle name="Heading 4 67 3" xfId="39944"/>
    <cellStyle name="Heading 4 67 3 2" xfId="9314"/>
    <cellStyle name="Heading 4 67 4" xfId="39946"/>
    <cellStyle name="Heading 4 67_BSD2" xfId="39948"/>
    <cellStyle name="Heading 4 68" xfId="39950"/>
    <cellStyle name="Heading 4 68 2" xfId="39952"/>
    <cellStyle name="Heading 4 68 2 2" xfId="39954"/>
    <cellStyle name="Heading 4 68 3" xfId="20322"/>
    <cellStyle name="Heading 4 68 3 2" xfId="6770"/>
    <cellStyle name="Heading 4 68 4" xfId="39956"/>
    <cellStyle name="Heading 4 68_BSD2" xfId="39958"/>
    <cellStyle name="Heading 4 69" xfId="39962"/>
    <cellStyle name="Heading 4 69 2" xfId="39964"/>
    <cellStyle name="Heading 4 69 2 2" xfId="39966"/>
    <cellStyle name="Heading 4 69 3" xfId="39968"/>
    <cellStyle name="Heading 4 69 3 2" xfId="9346"/>
    <cellStyle name="Heading 4 69 4" xfId="39970"/>
    <cellStyle name="Heading 4 69_BSD2" xfId="39972"/>
    <cellStyle name="Heading 4 7" xfId="21748"/>
    <cellStyle name="Heading 4 7 10" xfId="29723"/>
    <cellStyle name="Heading 4 7 10 2" xfId="39974"/>
    <cellStyle name="Heading 4 7 11" xfId="16558"/>
    <cellStyle name="Heading 4 7 11 2" xfId="39975"/>
    <cellStyle name="Heading 4 7 12" xfId="39976"/>
    <cellStyle name="Heading 4 7 13" xfId="39977"/>
    <cellStyle name="Heading 4 7 14" xfId="20563"/>
    <cellStyle name="Heading 4 7 2" xfId="39979"/>
    <cellStyle name="Heading 4 7 2 2" xfId="34439"/>
    <cellStyle name="Heading 4 7 2 2 2" xfId="39980"/>
    <cellStyle name="Heading 4 7 2 3" xfId="39981"/>
    <cellStyle name="Heading 4 7 2 3 2" xfId="27160"/>
    <cellStyle name="Heading 4 7 2 4" xfId="28875"/>
    <cellStyle name="Heading 4 7 2_BSD2" xfId="11710"/>
    <cellStyle name="Heading 4 7 3" xfId="18767"/>
    <cellStyle name="Heading 4 7 3 2" xfId="5201"/>
    <cellStyle name="Heading 4 7 4" xfId="17658"/>
    <cellStyle name="Heading 4 7 4 2" xfId="7538"/>
    <cellStyle name="Heading 4 7 5" xfId="14253"/>
    <cellStyle name="Heading 4 7 5 2" xfId="39982"/>
    <cellStyle name="Heading 4 7 6" xfId="18770"/>
    <cellStyle name="Heading 4 7 6 2" xfId="39983"/>
    <cellStyle name="Heading 4 7 7" xfId="18775"/>
    <cellStyle name="Heading 4 7 7 2" xfId="39984"/>
    <cellStyle name="Heading 4 7 8" xfId="12898"/>
    <cellStyle name="Heading 4 7 8 2" xfId="39985"/>
    <cellStyle name="Heading 4 7 9" xfId="32269"/>
    <cellStyle name="Heading 4 7 9 2" xfId="29529"/>
    <cellStyle name="Heading 4 7_Annexure" xfId="28130"/>
    <cellStyle name="Heading 4 70" xfId="39916"/>
    <cellStyle name="Heading 4 70 2" xfId="39918"/>
    <cellStyle name="Heading 4 70 2 2" xfId="35793"/>
    <cellStyle name="Heading 4 70 3" xfId="39920"/>
    <cellStyle name="Heading 4 70 3 2" xfId="9279"/>
    <cellStyle name="Heading 4 70 4" xfId="39922"/>
    <cellStyle name="Heading 4 70_BSD2" xfId="39925"/>
    <cellStyle name="Heading 4 71" xfId="39927"/>
    <cellStyle name="Heading 4 71 2" xfId="39929"/>
    <cellStyle name="Heading 4 71 2 2" xfId="39931"/>
    <cellStyle name="Heading 4 71 3" xfId="39933"/>
    <cellStyle name="Heading 4 71 3 2" xfId="9297"/>
    <cellStyle name="Heading 4 71 4" xfId="39935"/>
    <cellStyle name="Heading 4 71_BSD2" xfId="39937"/>
    <cellStyle name="Heading 4 72" xfId="39939"/>
    <cellStyle name="Heading 4 72 2" xfId="39941"/>
    <cellStyle name="Heading 4 72 2 2" xfId="39943"/>
    <cellStyle name="Heading 4 72 3" xfId="39945"/>
    <cellStyle name="Heading 4 72 3 2" xfId="9315"/>
    <cellStyle name="Heading 4 72 4" xfId="39947"/>
    <cellStyle name="Heading 4 72_BSD2" xfId="39949"/>
    <cellStyle name="Heading 4 73" xfId="39951"/>
    <cellStyle name="Heading 4 73 2" xfId="39953"/>
    <cellStyle name="Heading 4 73 2 2" xfId="39955"/>
    <cellStyle name="Heading 4 73 3" xfId="20323"/>
    <cellStyle name="Heading 4 73 3 2" xfId="6771"/>
    <cellStyle name="Heading 4 73 4" xfId="39957"/>
    <cellStyle name="Heading 4 73_BSD2" xfId="39959"/>
    <cellStyle name="Heading 4 74" xfId="39963"/>
    <cellStyle name="Heading 4 74 2" xfId="39965"/>
    <cellStyle name="Heading 4 74 2 2" xfId="39967"/>
    <cellStyle name="Heading 4 74 3" xfId="39969"/>
    <cellStyle name="Heading 4 74 3 2" xfId="9347"/>
    <cellStyle name="Heading 4 74 4" xfId="39971"/>
    <cellStyle name="Heading 4 74_BSD2" xfId="39973"/>
    <cellStyle name="Heading 4 75" xfId="39986"/>
    <cellStyle name="Heading 4 75 2" xfId="39988"/>
    <cellStyle name="Heading 4 75 2 2" xfId="39990"/>
    <cellStyle name="Heading 4 75 3" xfId="39992"/>
    <cellStyle name="Heading 4 75 3 2" xfId="9355"/>
    <cellStyle name="Heading 4 75 4" xfId="22981"/>
    <cellStyle name="Heading 4 75_BSD2" xfId="39994"/>
    <cellStyle name="Heading 4 76" xfId="39996"/>
    <cellStyle name="Heading 4 76 2" xfId="39998"/>
    <cellStyle name="Heading 4 76 2 2" xfId="40000"/>
    <cellStyle name="Heading 4 76 3" xfId="40002"/>
    <cellStyle name="Heading 4 76 3 2" xfId="6013"/>
    <cellStyle name="Heading 4 76 4" xfId="40004"/>
    <cellStyle name="Heading 4 76_BSD2" xfId="40006"/>
    <cellStyle name="Heading 4 77" xfId="40008"/>
    <cellStyle name="Heading 4 77 2" xfId="40010"/>
    <cellStyle name="Heading 4 77 2 2" xfId="40012"/>
    <cellStyle name="Heading 4 77 3" xfId="40013"/>
    <cellStyle name="Heading 4 77 3 2" xfId="6485"/>
    <cellStyle name="Heading 4 77 4" xfId="40015"/>
    <cellStyle name="Heading 4 77_BSD2" xfId="11003"/>
    <cellStyle name="Heading 4 78" xfId="33249"/>
    <cellStyle name="Heading 4 78 2" xfId="40016"/>
    <cellStyle name="Heading 4 78 2 2" xfId="40019"/>
    <cellStyle name="Heading 4 78 3" xfId="40020"/>
    <cellStyle name="Heading 4 78 3 2" xfId="9401"/>
    <cellStyle name="Heading 4 78 4" xfId="40021"/>
    <cellStyle name="Heading 4 78_BSD2" xfId="40022"/>
    <cellStyle name="Heading 4 79" xfId="40023"/>
    <cellStyle name="Heading 4 79 2" xfId="40026"/>
    <cellStyle name="Heading 4 79 2 2" xfId="40030"/>
    <cellStyle name="Heading 4 79 3" xfId="40032"/>
    <cellStyle name="Heading 4 79 3 2" xfId="40034"/>
    <cellStyle name="Heading 4 79 4" xfId="40035"/>
    <cellStyle name="Heading 4 79_BSD2" xfId="40036"/>
    <cellStyle name="Heading 4 8" xfId="40037"/>
    <cellStyle name="Heading 4 8 2" xfId="40038"/>
    <cellStyle name="Heading 4 8 2 2" xfId="34460"/>
    <cellStyle name="Heading 4 8 2 2 2" xfId="40039"/>
    <cellStyle name="Heading 4 8 2 3" xfId="21678"/>
    <cellStyle name="Heading 4 8 2 3 2" xfId="40040"/>
    <cellStyle name="Heading 4 8 2 4" xfId="40042"/>
    <cellStyle name="Heading 4 8 2_BSD2" xfId="40044"/>
    <cellStyle name="Heading 4 8 3" xfId="18785"/>
    <cellStyle name="Heading 4 8 3 2" xfId="11215"/>
    <cellStyle name="Heading 4 8 4" xfId="18788"/>
    <cellStyle name="Heading 4 8 4 2" xfId="11713"/>
    <cellStyle name="Heading 4 8 5" xfId="18791"/>
    <cellStyle name="Heading 4 8 6" xfId="18797"/>
    <cellStyle name="Heading 4 8 7" xfId="18800"/>
    <cellStyle name="Heading 4 8_BSD2" xfId="34626"/>
    <cellStyle name="Heading 4 80" xfId="39987"/>
    <cellStyle name="Heading 4 80 2" xfId="39989"/>
    <cellStyle name="Heading 4 80 2 2" xfId="39991"/>
    <cellStyle name="Heading 4 80 3" xfId="39993"/>
    <cellStyle name="Heading 4 80 3 2" xfId="9356"/>
    <cellStyle name="Heading 4 80 4" xfId="22982"/>
    <cellStyle name="Heading 4 80_BSD2" xfId="39995"/>
    <cellStyle name="Heading 4 81" xfId="39997"/>
    <cellStyle name="Heading 4 81 2" xfId="39999"/>
    <cellStyle name="Heading 4 81 2 2" xfId="40001"/>
    <cellStyle name="Heading 4 81 3" xfId="40003"/>
    <cellStyle name="Heading 4 81 3 2" xfId="6014"/>
    <cellStyle name="Heading 4 81 4" xfId="40005"/>
    <cellStyle name="Heading 4 81_BSD2" xfId="40007"/>
    <cellStyle name="Heading 4 82" xfId="40009"/>
    <cellStyle name="Heading 4 82 2" xfId="40011"/>
    <cellStyle name="Heading 4 83" xfId="33250"/>
    <cellStyle name="Heading 4 83 2" xfId="40017"/>
    <cellStyle name="Heading 4 84" xfId="40024"/>
    <cellStyle name="Heading 4 84 2" xfId="40027"/>
    <cellStyle name="Heading 4 85" xfId="22649"/>
    <cellStyle name="Heading 4 85 2" xfId="22652"/>
    <cellStyle name="Heading 4 86" xfId="22173"/>
    <cellStyle name="Heading 4 86 2" xfId="40045"/>
    <cellStyle name="Heading 4 87" xfId="40046"/>
    <cellStyle name="Heading 4 87 2" xfId="40047"/>
    <cellStyle name="Heading 4 88" xfId="40048"/>
    <cellStyle name="Heading 4 88 2" xfId="27240"/>
    <cellStyle name="Heading 4 89" xfId="15368"/>
    <cellStyle name="Heading 4 89 2" xfId="40049"/>
    <cellStyle name="Heading 4 9" xfId="40050"/>
    <cellStyle name="Heading 4 9 2" xfId="40052"/>
    <cellStyle name="Heading 4 9 2 2" xfId="34498"/>
    <cellStyle name="Heading 4 9 2 2 2" xfId="40053"/>
    <cellStyle name="Heading 4 9 2 3" xfId="40055"/>
    <cellStyle name="Heading 4 9 2 3 2" xfId="40056"/>
    <cellStyle name="Heading 4 9 2 4" xfId="40058"/>
    <cellStyle name="Heading 4 9 2_BSD2" xfId="26160"/>
    <cellStyle name="Heading 4 9 3" xfId="18812"/>
    <cellStyle name="Heading 4 9 3 2" xfId="18818"/>
    <cellStyle name="Heading 4 9 4" xfId="18822"/>
    <cellStyle name="Heading 4 9 4 2" xfId="18826"/>
    <cellStyle name="Heading 4 9 5" xfId="18830"/>
    <cellStyle name="Heading 4 9 6" xfId="18836"/>
    <cellStyle name="Heading 4 9 7" xfId="18839"/>
    <cellStyle name="Heading 4 9_BSD2" xfId="40059"/>
    <cellStyle name="Heading 5" xfId="40060"/>
    <cellStyle name="Heading 6" xfId="40061"/>
    <cellStyle name="Heading 7" xfId="40062"/>
    <cellStyle name="Heading 8" xfId="34087"/>
    <cellStyle name="Heading1" xfId="29103"/>
    <cellStyle name="Heading1 1" xfId="38738"/>
    <cellStyle name="Heading2" xfId="34504"/>
    <cellStyle name="Heading2 2" xfId="34508"/>
    <cellStyle name="helvetica" xfId="40063"/>
    <cellStyle name="helvetica 2" xfId="40064"/>
    <cellStyle name="helvetica 3" xfId="40065"/>
    <cellStyle name="helvetica 4" xfId="40066"/>
    <cellStyle name="Hiperhivatkozás" xfId="14777"/>
    <cellStyle name="Hipervínculo" xfId="3876"/>
    <cellStyle name="Hipervínculo 2" xfId="4755"/>
    <cellStyle name="Hipervínculo 3" xfId="3045"/>
    <cellStyle name="Hipervínculo 4" xfId="3129"/>
    <cellStyle name="Hipervínculo visitado" xfId="28618"/>
    <cellStyle name="Hipervínculo visitado 2" xfId="28621"/>
    <cellStyle name="Hipervínculo visitado 3" xfId="28624"/>
    <cellStyle name="Hipervínculo visitado 4" xfId="40067"/>
    <cellStyle name="Hipervínculo_10-01-03 2003 2003 NUEVOS RON -NUEVOS INTERESES" xfId="5910"/>
    <cellStyle name="Historical" xfId="33295"/>
    <cellStyle name="Historical 2" xfId="40069"/>
    <cellStyle name="Historical 3" xfId="40071"/>
    <cellStyle name="Historical 4" xfId="6105"/>
    <cellStyle name="Hyperlink 2" xfId="2174"/>
    <cellStyle name="Hyperlink 2 2" xfId="6231"/>
    <cellStyle name="Hyperlink 2 2 2" xfId="6249"/>
    <cellStyle name="Hyperlink 2 2 3" xfId="4902"/>
    <cellStyle name="Hyperlink 2 2 4" xfId="4927"/>
    <cellStyle name="Hyperlink 2 3" xfId="3945"/>
    <cellStyle name="Hyperlink 2 3 2" xfId="5752"/>
    <cellStyle name="Hyperlink 2 4" xfId="6268"/>
    <cellStyle name="Hyperlink 2 5" xfId="7381"/>
    <cellStyle name="Hyperlink 2 6" xfId="5441"/>
    <cellStyle name="Hyperlink 2 7" xfId="40072"/>
    <cellStyle name="Hyperlink 3" xfId="14437"/>
    <cellStyle name="Hyperlink 3 2" xfId="31341"/>
    <cellStyle name="Hyperlink 3 2 2" xfId="28164"/>
    <cellStyle name="Hyperlink 3 3" xfId="31343"/>
    <cellStyle name="Hyperlink 3 4" xfId="31346"/>
    <cellStyle name="Hyperlink 4" xfId="40073"/>
    <cellStyle name="Hyperlink 4 2" xfId="31368"/>
    <cellStyle name="Hyperlink 4 3" xfId="31371"/>
    <cellStyle name="Hyperlink 4 4" xfId="31374"/>
    <cellStyle name="Hyperlink 5" xfId="27545"/>
    <cellStyle name="Hyperlink 5 2" xfId="27548"/>
    <cellStyle name="Hyperlink 5 3" xfId="27551"/>
    <cellStyle name="Hyperlink 6" xfId="27554"/>
    <cellStyle name="Hyperlink seguido_NFGC_SPE_1995_2003" xfId="32996"/>
    <cellStyle name="Îáû÷íûé_Table16" xfId="40074"/>
    <cellStyle name="IDD" xfId="30700"/>
    <cellStyle name="IDD 2" xfId="30703"/>
    <cellStyle name="IDD 3" xfId="30706"/>
    <cellStyle name="IDD 4" xfId="33320"/>
    <cellStyle name="imf-one decimal" xfId="33770"/>
    <cellStyle name="imf-one decimal 2" xfId="33773"/>
    <cellStyle name="imf-one decimal 2 2" xfId="40075"/>
    <cellStyle name="imf-one decimal 3" xfId="33775"/>
    <cellStyle name="imf-one decimal 4" xfId="40076"/>
    <cellStyle name="imf-one decimal 5" xfId="40077"/>
    <cellStyle name="imf-one decimal 6" xfId="26189"/>
    <cellStyle name="imf-one decimal 7" xfId="35186"/>
    <cellStyle name="imf-one decimal 8" xfId="35188"/>
    <cellStyle name="imf-zero decimal" xfId="29951"/>
    <cellStyle name="imf-zero decimal 2" xfId="29954"/>
    <cellStyle name="imf-zero decimal 2 2" xfId="10406"/>
    <cellStyle name="imf-zero decimal 3" xfId="29957"/>
    <cellStyle name="imf-zero decimal 4" xfId="40080"/>
    <cellStyle name="imf-zero decimal 5" xfId="9063"/>
    <cellStyle name="imf-zero decimal 6" xfId="40082"/>
    <cellStyle name="imf-zero decimal 7" xfId="24542"/>
    <cellStyle name="imf-zero decimal 8" xfId="40085"/>
    <cellStyle name="Input %" xfId="40086"/>
    <cellStyle name="Input % [2]" xfId="4488"/>
    <cellStyle name="Input % [2] 2" xfId="20410"/>
    <cellStyle name="Input % [2] 3" xfId="20686"/>
    <cellStyle name="Input % [2] 4" xfId="26660"/>
    <cellStyle name="Input % 2" xfId="28772"/>
    <cellStyle name="Input % 3" xfId="40089"/>
    <cellStyle name="Input % 4" xfId="40094"/>
    <cellStyle name="Input %_2004-04-15 Modello FRESH BAV v06" xfId="15528"/>
    <cellStyle name="Input [0]" xfId="40078"/>
    <cellStyle name="Input [0] 2" xfId="12585"/>
    <cellStyle name="Input [0] 3" xfId="20738"/>
    <cellStyle name="Input [0] 4" xfId="20744"/>
    <cellStyle name="Input [1]" xfId="40096"/>
    <cellStyle name="Input [1] 2" xfId="24850"/>
    <cellStyle name="Input [1] 3" xfId="20840"/>
    <cellStyle name="Input [1] 4" xfId="20847"/>
    <cellStyle name="Input [2]" xfId="35555"/>
    <cellStyle name="Input [2] 2" xfId="15856"/>
    <cellStyle name="Input [2] 3" xfId="20908"/>
    <cellStyle name="Input [2] 4" xfId="20918"/>
    <cellStyle name="Input [yellow]" xfId="390"/>
    <cellStyle name="Input [yellow] 2" xfId="40097"/>
    <cellStyle name="Input [yellow] 2 2" xfId="23368"/>
    <cellStyle name="Input [yellow] 2 3" xfId="23374"/>
    <cellStyle name="Input [yellow] 3" xfId="21793"/>
    <cellStyle name="Input [yellow] 3 2" xfId="40098"/>
    <cellStyle name="Input [yellow] 3 3" xfId="40099"/>
    <cellStyle name="Input [yellow] 4" xfId="17494"/>
    <cellStyle name="Input [yellow] 4 2" xfId="40100"/>
    <cellStyle name="Input [yellow] 5" xfId="40101"/>
    <cellStyle name="Input [yellow] 6" xfId="40102"/>
    <cellStyle name="Input [yellow] 7" xfId="39141"/>
    <cellStyle name="Input 10" xfId="40103"/>
    <cellStyle name="Input 10 2" xfId="17568"/>
    <cellStyle name="Input 10 2 2" xfId="17570"/>
    <cellStyle name="Input 10 2 2 2" xfId="40105"/>
    <cellStyle name="Input 10 2 3" xfId="40106"/>
    <cellStyle name="Input 10 2 3 2" xfId="40108"/>
    <cellStyle name="Input 10 2 4" xfId="40109"/>
    <cellStyle name="Input 10 2_BSD2" xfId="40110"/>
    <cellStyle name="Input 10 3" xfId="17574"/>
    <cellStyle name="Input 10 3 2" xfId="17577"/>
    <cellStyle name="Input 10 4" xfId="17581"/>
    <cellStyle name="Input 10 4 2" xfId="17583"/>
    <cellStyle name="Input 10 5" xfId="17586"/>
    <cellStyle name="Input 10 5 2" xfId="17588"/>
    <cellStyle name="Input 10 6" xfId="40111"/>
    <cellStyle name="Input 10 7" xfId="31445"/>
    <cellStyle name="Input 10_BSD2" xfId="40113"/>
    <cellStyle name="Input 11" xfId="12077"/>
    <cellStyle name="Input 11 2" xfId="40114"/>
    <cellStyle name="Input 11 2 2" xfId="3558"/>
    <cellStyle name="Input 11 2 2 2" xfId="40115"/>
    <cellStyle name="Input 11 2 3" xfId="37053"/>
    <cellStyle name="Input 11 2 3 2" xfId="37056"/>
    <cellStyle name="Input 11 2 4" xfId="23682"/>
    <cellStyle name="Input 11 2_BSD2" xfId="40116"/>
    <cellStyle name="Input 11 3" xfId="34518"/>
    <cellStyle name="Input 11 3 2" xfId="40117"/>
    <cellStyle name="Input 11 4" xfId="34520"/>
    <cellStyle name="Input 11 4 2" xfId="40118"/>
    <cellStyle name="Input 11 5" xfId="40119"/>
    <cellStyle name="Input 11 5 2" xfId="40120"/>
    <cellStyle name="Input 11 6" xfId="40121"/>
    <cellStyle name="Input 11 7" xfId="31448"/>
    <cellStyle name="Input 11_BSD2" xfId="40122"/>
    <cellStyle name="Input 12" xfId="40123"/>
    <cellStyle name="Input 12 2" xfId="40124"/>
    <cellStyle name="Input 12 2 2" xfId="40125"/>
    <cellStyle name="Input 12 2 2 2" xfId="40126"/>
    <cellStyle name="Input 12 2 3" xfId="37255"/>
    <cellStyle name="Input 12 2 3 2" xfId="37258"/>
    <cellStyle name="Input 12 2 4" xfId="24068"/>
    <cellStyle name="Input 12 2_BSD2" xfId="27225"/>
    <cellStyle name="Input 12 3" xfId="34523"/>
    <cellStyle name="Input 12 3 2" xfId="38409"/>
    <cellStyle name="Input 12 4" xfId="34525"/>
    <cellStyle name="Input 12 4 2" xfId="40127"/>
    <cellStyle name="Input 12 5" xfId="40128"/>
    <cellStyle name="Input 12 5 2" xfId="23369"/>
    <cellStyle name="Input 12 6" xfId="40129"/>
    <cellStyle name="Input 12 7" xfId="24316"/>
    <cellStyle name="Input 12_BSD2" xfId="40130"/>
    <cellStyle name="Input 13" xfId="37589"/>
    <cellStyle name="Input 13 2" xfId="40131"/>
    <cellStyle name="Input 13 2 2" xfId="29606"/>
    <cellStyle name="Input 13 2 2 2" xfId="29612"/>
    <cellStyle name="Input 13 2 3" xfId="18150"/>
    <cellStyle name="Input 13 2 3 2" xfId="29616"/>
    <cellStyle name="Input 13 2 4" xfId="29620"/>
    <cellStyle name="Input 13 2_BSD2" xfId="40133"/>
    <cellStyle name="Input 13 3" xfId="10130"/>
    <cellStyle name="Input 13 3 2" xfId="29660"/>
    <cellStyle name="Input 13 4" xfId="32156"/>
    <cellStyle name="Input 13 4 2" xfId="29701"/>
    <cellStyle name="Input 13 5" xfId="32158"/>
    <cellStyle name="Input 13 5 2" xfId="29732"/>
    <cellStyle name="Input 13 6" xfId="32160"/>
    <cellStyle name="Input 13 7" xfId="17054"/>
    <cellStyle name="Input 13_BSD2" xfId="2886"/>
    <cellStyle name="Input 14" xfId="40134"/>
    <cellStyle name="Input 14 2" xfId="17923"/>
    <cellStyle name="Input 14 2 2" xfId="17926"/>
    <cellStyle name="Input 14 2 2 2" xfId="17930"/>
    <cellStyle name="Input 14 2 3" xfId="17944"/>
    <cellStyle name="Input 14 2 3 2" xfId="17949"/>
    <cellStyle name="Input 14 2 4" xfId="17953"/>
    <cellStyle name="Input 14 2_BSD2" xfId="7203"/>
    <cellStyle name="Input 14 3" xfId="17965"/>
    <cellStyle name="Input 14 3 2" xfId="17968"/>
    <cellStyle name="Input 14 4" xfId="18006"/>
    <cellStyle name="Input 14 4 2" xfId="18009"/>
    <cellStyle name="Input 14 5" xfId="18042"/>
    <cellStyle name="Input 14 5 2" xfId="18046"/>
    <cellStyle name="Input 14 6" xfId="18104"/>
    <cellStyle name="Input 14 7" xfId="14592"/>
    <cellStyle name="Input 14_BSD2" xfId="40135"/>
    <cellStyle name="Input 15" xfId="15826"/>
    <cellStyle name="Input 15 2" xfId="15837"/>
    <cellStyle name="Input 15 2 2" xfId="5605"/>
    <cellStyle name="Input 15 2 2 2" xfId="40136"/>
    <cellStyle name="Input 15 2 3" xfId="28773"/>
    <cellStyle name="Input 15 2 3 2" xfId="40138"/>
    <cellStyle name="Input 15 2 4" xfId="40090"/>
    <cellStyle name="Input 15 2_BSD2" xfId="40140"/>
    <cellStyle name="Input 15 3" xfId="10464"/>
    <cellStyle name="Input 15 3 2" xfId="15842"/>
    <cellStyle name="Input 15 4" xfId="12096"/>
    <cellStyle name="Input 15 4 2" xfId="18700"/>
    <cellStyle name="Input 15 5" xfId="18704"/>
    <cellStyle name="Input 15 5 2" xfId="18708"/>
    <cellStyle name="Input 15_BSD2" xfId="40142"/>
    <cellStyle name="Input 16" xfId="15859"/>
    <cellStyle name="Input 16 2" xfId="40144"/>
    <cellStyle name="Input 16 2 2" xfId="30252"/>
    <cellStyle name="Input 16 2 2 2" xfId="40146"/>
    <cellStyle name="Input 16 2 3" xfId="40148"/>
    <cellStyle name="Input 16 2 3 2" xfId="33705"/>
    <cellStyle name="Input 16 2 4" xfId="24216"/>
    <cellStyle name="Input 16 2_BSD2" xfId="40150"/>
    <cellStyle name="Input 16 3" xfId="40152"/>
    <cellStyle name="Input 16 3 2" xfId="30262"/>
    <cellStyle name="Input 16 4" xfId="40154"/>
    <cellStyle name="Input 16 4 2" xfId="40156"/>
    <cellStyle name="Input 16 5" xfId="40158"/>
    <cellStyle name="Input 16 6" xfId="40160"/>
    <cellStyle name="Input 16_BSD2" xfId="40162"/>
    <cellStyle name="Input 17" xfId="40164"/>
    <cellStyle name="Input 17 2" xfId="40166"/>
    <cellStyle name="Input 17 2 2" xfId="30315"/>
    <cellStyle name="Input 17 2 2 2" xfId="32592"/>
    <cellStyle name="Input 17 2 3" xfId="40168"/>
    <cellStyle name="Input 17 2 3 2" xfId="32604"/>
    <cellStyle name="Input 17 2 4" xfId="24482"/>
    <cellStyle name="Input 17 2_BSD2" xfId="40170"/>
    <cellStyle name="Input 17 3" xfId="40172"/>
    <cellStyle name="Input 17 3 2" xfId="30323"/>
    <cellStyle name="Input 17 4" xfId="40174"/>
    <cellStyle name="Input 17 4 2" xfId="40176"/>
    <cellStyle name="Input 17 5" xfId="40178"/>
    <cellStyle name="Input 17 6" xfId="40180"/>
    <cellStyle name="Input 17_BSD2" xfId="40182"/>
    <cellStyle name="Input 18" xfId="40184"/>
    <cellStyle name="Input 18 2" xfId="3006"/>
    <cellStyle name="Input 18 2 2" xfId="30350"/>
    <cellStyle name="Input 18 2 2 2" xfId="40186"/>
    <cellStyle name="Input 18 2 3" xfId="18185"/>
    <cellStyle name="Input 18 2 3 2" xfId="40188"/>
    <cellStyle name="Input 18 2 4" xfId="40190"/>
    <cellStyle name="Input 18 2_BSD2" xfId="25902"/>
    <cellStyle name="Input 18 3" xfId="40192"/>
    <cellStyle name="Input 18 3 2" xfId="21264"/>
    <cellStyle name="Input 18 4" xfId="40194"/>
    <cellStyle name="Input 18 4 2" xfId="40196"/>
    <cellStyle name="Input 18 5" xfId="40198"/>
    <cellStyle name="Input 18 6" xfId="40200"/>
    <cellStyle name="Input 18_BSD2" xfId="40202"/>
    <cellStyle name="Input 19" xfId="40204"/>
    <cellStyle name="Input 19 2" xfId="40206"/>
    <cellStyle name="Input 19 2 2" xfId="30380"/>
    <cellStyle name="Input 19 2 2 2" xfId="40208"/>
    <cellStyle name="Input 19 2 3" xfId="40210"/>
    <cellStyle name="Input 19 2 3 2" xfId="40212"/>
    <cellStyle name="Input 19 2 4" xfId="40214"/>
    <cellStyle name="Input 19 2_BSD2" xfId="40216"/>
    <cellStyle name="Input 19 3" xfId="40218"/>
    <cellStyle name="Input 19 3 2" xfId="30386"/>
    <cellStyle name="Input 19 4" xfId="40220"/>
    <cellStyle name="Input 19 4 2" xfId="40222"/>
    <cellStyle name="Input 19 5" xfId="40224"/>
    <cellStyle name="Input 19 6" xfId="40226"/>
    <cellStyle name="Input 19_BSD2" xfId="40228"/>
    <cellStyle name="Input 2" xfId="2096"/>
    <cellStyle name="Input 2 10" xfId="13634"/>
    <cellStyle name="Input 2 10 2" xfId="20029"/>
    <cellStyle name="Input 2 11" xfId="21344"/>
    <cellStyle name="Input 2 12" xfId="21349"/>
    <cellStyle name="Input 2 13" xfId="5839"/>
    <cellStyle name="Input 2 2" xfId="2175"/>
    <cellStyle name="Input 2 2 2" xfId="40237"/>
    <cellStyle name="Input 2 2 2 2" xfId="40240"/>
    <cellStyle name="Input 2 2 3" xfId="40243"/>
    <cellStyle name="Input 2 2 3 2" xfId="40246"/>
    <cellStyle name="Input 2 2 4" xfId="40249"/>
    <cellStyle name="Input 2 2 4 2" xfId="23430"/>
    <cellStyle name="Input 2 2 5" xfId="40250"/>
    <cellStyle name="Input 2 2 6" xfId="40251"/>
    <cellStyle name="Input 2 2 7" xfId="33202"/>
    <cellStyle name="Input 2 2 8" xfId="40234"/>
    <cellStyle name="Input 2 2_BSD2" xfId="7886"/>
    <cellStyle name="Input 2 3" xfId="40254"/>
    <cellStyle name="Input 2 3 2" xfId="40259"/>
    <cellStyle name="Input 2 3 2 2" xfId="40263"/>
    <cellStyle name="Input 2 3 3" xfId="2931"/>
    <cellStyle name="Input 2 3 3 2" xfId="40233"/>
    <cellStyle name="Input 2 3 4" xfId="40267"/>
    <cellStyle name="Input 2 3 5" xfId="40268"/>
    <cellStyle name="Input 2 3 6" xfId="40269"/>
    <cellStyle name="Input 2 3 7" xfId="33204"/>
    <cellStyle name="Input 2 3_BSD2" xfId="40271"/>
    <cellStyle name="Input 2 4" xfId="15465"/>
    <cellStyle name="Input 2 4 2" xfId="15472"/>
    <cellStyle name="Input 2 4 3" xfId="40274"/>
    <cellStyle name="Input 2 4 4" xfId="40277"/>
    <cellStyle name="Input 2 5" xfId="12267"/>
    <cellStyle name="Input 2 5 2" xfId="15478"/>
    <cellStyle name="Input 2 5 3" xfId="40280"/>
    <cellStyle name="Input 2 5 4" xfId="40282"/>
    <cellStyle name="Input 2 6" xfId="11648"/>
    <cellStyle name="Input 2 6 2" xfId="40285"/>
    <cellStyle name="Input 2 6 3" xfId="40288"/>
    <cellStyle name="Input 2 6 4" xfId="40290"/>
    <cellStyle name="Input 2 7" xfId="40291"/>
    <cellStyle name="Input 2 7 2" xfId="40294"/>
    <cellStyle name="Input 2 7 3" xfId="40297"/>
    <cellStyle name="Input 2 7 4" xfId="40299"/>
    <cellStyle name="Input 2 8" xfId="40300"/>
    <cellStyle name="Input 2 8 2" xfId="40303"/>
    <cellStyle name="Input 2 8 3" xfId="40306"/>
    <cellStyle name="Input 2 8 4" xfId="35358"/>
    <cellStyle name="Input 2 9" xfId="40307"/>
    <cellStyle name="Input 2 9 2" xfId="40310"/>
    <cellStyle name="Input 2 9 3" xfId="40313"/>
    <cellStyle name="Input 2 9 4" xfId="40315"/>
    <cellStyle name="Input 2_FAMBL BSD NOVEMBER 2010" xfId="40316"/>
    <cellStyle name="Input 20" xfId="15827"/>
    <cellStyle name="Input 20 2" xfId="15838"/>
    <cellStyle name="Input 20 2 2" xfId="5606"/>
    <cellStyle name="Input 20 2 2 2" xfId="40137"/>
    <cellStyle name="Input 20 2 3" xfId="28774"/>
    <cellStyle name="Input 20 2 3 2" xfId="40139"/>
    <cellStyle name="Input 20 2 4" xfId="40091"/>
    <cellStyle name="Input 20 2_BSD2" xfId="40141"/>
    <cellStyle name="Input 20 3" xfId="10465"/>
    <cellStyle name="Input 20 3 2" xfId="15843"/>
    <cellStyle name="Input 20 4" xfId="12097"/>
    <cellStyle name="Input 20 4 2" xfId="18701"/>
    <cellStyle name="Input 20 5" xfId="18705"/>
    <cellStyle name="Input 20 6" xfId="40317"/>
    <cellStyle name="Input 20_BSD2" xfId="40143"/>
    <cellStyle name="Input 21" xfId="15860"/>
    <cellStyle name="Input 21 2" xfId="40145"/>
    <cellStyle name="Input 21 2 2" xfId="30253"/>
    <cellStyle name="Input 21 2 2 2" xfId="40147"/>
    <cellStyle name="Input 21 2 3" xfId="40149"/>
    <cellStyle name="Input 21 2 3 2" xfId="33706"/>
    <cellStyle name="Input 21 2 4" xfId="24217"/>
    <cellStyle name="Input 21 2_BSD2" xfId="40151"/>
    <cellStyle name="Input 21 3" xfId="40153"/>
    <cellStyle name="Input 21 3 2" xfId="30263"/>
    <cellStyle name="Input 21 4" xfId="40155"/>
    <cellStyle name="Input 21 4 2" xfId="40157"/>
    <cellStyle name="Input 21 5" xfId="40159"/>
    <cellStyle name="Input 21 6" xfId="40161"/>
    <cellStyle name="Input 21_BSD2" xfId="40163"/>
    <cellStyle name="Input 22" xfId="40165"/>
    <cellStyle name="Input 22 2" xfId="40167"/>
    <cellStyle name="Input 22 2 2" xfId="30316"/>
    <cellStyle name="Input 22 2 2 2" xfId="32593"/>
    <cellStyle name="Input 22 2 3" xfId="40169"/>
    <cellStyle name="Input 22 2 3 2" xfId="32605"/>
    <cellStyle name="Input 22 2 4" xfId="24483"/>
    <cellStyle name="Input 22 2_BSD2" xfId="40171"/>
    <cellStyle name="Input 22 3" xfId="40173"/>
    <cellStyle name="Input 22 3 2" xfId="30324"/>
    <cellStyle name="Input 22 4" xfId="40175"/>
    <cellStyle name="Input 22 4 2" xfId="40177"/>
    <cellStyle name="Input 22 5" xfId="40179"/>
    <cellStyle name="Input 22 6" xfId="40181"/>
    <cellStyle name="Input 22_BSD2" xfId="40183"/>
    <cellStyle name="Input 23" xfId="40185"/>
    <cellStyle name="Input 23 2" xfId="3007"/>
    <cellStyle name="Input 23 2 2" xfId="30351"/>
    <cellStyle name="Input 23 2 2 2" xfId="40187"/>
    <cellStyle name="Input 23 2 3" xfId="18186"/>
    <cellStyle name="Input 23 2 3 2" xfId="40189"/>
    <cellStyle name="Input 23 2 4" xfId="40191"/>
    <cellStyle name="Input 23 2_BSD2" xfId="25903"/>
    <cellStyle name="Input 23 3" xfId="40193"/>
    <cellStyle name="Input 23 3 2" xfId="21265"/>
    <cellStyle name="Input 23 4" xfId="40195"/>
    <cellStyle name="Input 23 4 2" xfId="40197"/>
    <cellStyle name="Input 23 5" xfId="40199"/>
    <cellStyle name="Input 23 6" xfId="40201"/>
    <cellStyle name="Input 23_BSD2" xfId="40203"/>
    <cellStyle name="Input 24" xfId="40205"/>
    <cellStyle name="Input 24 2" xfId="40207"/>
    <cellStyle name="Input 24 2 2" xfId="30381"/>
    <cellStyle name="Input 24 2 2 2" xfId="40209"/>
    <cellStyle name="Input 24 2 3" xfId="40211"/>
    <cellStyle name="Input 24 2 3 2" xfId="40213"/>
    <cellStyle name="Input 24 2 4" xfId="40215"/>
    <cellStyle name="Input 24 2_BSD2" xfId="40217"/>
    <cellStyle name="Input 24 3" xfId="40219"/>
    <cellStyle name="Input 24 3 2" xfId="30387"/>
    <cellStyle name="Input 24 4" xfId="40221"/>
    <cellStyle name="Input 24 4 2" xfId="40223"/>
    <cellStyle name="Input 24 5" xfId="40225"/>
    <cellStyle name="Input 24 6" xfId="40227"/>
    <cellStyle name="Input 24_BSD2" xfId="40229"/>
    <cellStyle name="Input 25" xfId="40319"/>
    <cellStyle name="Input 25 2" xfId="38800"/>
    <cellStyle name="Input 25 2 2" xfId="30418"/>
    <cellStyle name="Input 25 2 2 2" xfId="21861"/>
    <cellStyle name="Input 25 2 3" xfId="40323"/>
    <cellStyle name="Input 25 2 3 2" xfId="22156"/>
    <cellStyle name="Input 25 2 4" xfId="40326"/>
    <cellStyle name="Input 25 2_BSD2" xfId="40328"/>
    <cellStyle name="Input 25 3" xfId="38804"/>
    <cellStyle name="Input 25 3 2" xfId="30425"/>
    <cellStyle name="Input 25 4" xfId="12757"/>
    <cellStyle name="Input 25 4 2" xfId="40330"/>
    <cellStyle name="Input 25 5" xfId="40332"/>
    <cellStyle name="Input 25 6" xfId="40334"/>
    <cellStyle name="Input 25_BSD2" xfId="40336"/>
    <cellStyle name="Input 26" xfId="40338"/>
    <cellStyle name="Input 26 2" xfId="40340"/>
    <cellStyle name="Input 26 2 2" xfId="40342"/>
    <cellStyle name="Input 26 2 2 2" xfId="40344"/>
    <cellStyle name="Input 26 2 3" xfId="33038"/>
    <cellStyle name="Input 26 2 3 2" xfId="40346"/>
    <cellStyle name="Input 26 2 4" xfId="24635"/>
    <cellStyle name="Input 26 2_BSD2" xfId="37080"/>
    <cellStyle name="Input 26 3" xfId="40348"/>
    <cellStyle name="Input 26 3 2" xfId="40351"/>
    <cellStyle name="Input 26 4" xfId="40353"/>
    <cellStyle name="Input 26 4 2" xfId="40356"/>
    <cellStyle name="Input 26 5" xfId="40358"/>
    <cellStyle name="Input 26 6" xfId="40360"/>
    <cellStyle name="Input 26_BSD2" xfId="31131"/>
    <cellStyle name="Input 27" xfId="40362"/>
    <cellStyle name="Input 27 2" xfId="31238"/>
    <cellStyle name="Input 27 2 2" xfId="31241"/>
    <cellStyle name="Input 27 2 2 2" xfId="40364"/>
    <cellStyle name="Input 27 2 3" xfId="31246"/>
    <cellStyle name="Input 27 2 3 2" xfId="38852"/>
    <cellStyle name="Input 27 2 4" xfId="24957"/>
    <cellStyle name="Input 27 2_BSD2" xfId="40366"/>
    <cellStyle name="Input 27 3" xfId="31251"/>
    <cellStyle name="Input 27 3 2" xfId="15765"/>
    <cellStyle name="Input 27 4" xfId="31258"/>
    <cellStyle name="Input 27 4 2" xfId="40368"/>
    <cellStyle name="Input 27 5" xfId="31262"/>
    <cellStyle name="Input 27 6" xfId="40370"/>
    <cellStyle name="Input 27_BSD2" xfId="35343"/>
    <cellStyle name="Input 28" xfId="40372"/>
    <cellStyle name="Input 28 2" xfId="40374"/>
    <cellStyle name="Input 28 2 2" xfId="3886"/>
    <cellStyle name="Input 28 2 2 2" xfId="40376"/>
    <cellStyle name="Input 28 2 3" xfId="18220"/>
    <cellStyle name="Input 28 2 3 2" xfId="40378"/>
    <cellStyle name="Input 28 2 4" xfId="40381"/>
    <cellStyle name="Input 28 2_BSD2" xfId="40386"/>
    <cellStyle name="Input 28 3" xfId="40388"/>
    <cellStyle name="Input 28 3 2" xfId="40390"/>
    <cellStyle name="Input 28 4" xfId="40392"/>
    <cellStyle name="Input 28 4 2" xfId="40396"/>
    <cellStyle name="Input 28 5" xfId="40398"/>
    <cellStyle name="Input 28 6" xfId="40400"/>
    <cellStyle name="Input 28_BSD2" xfId="40402"/>
    <cellStyle name="Input 29" xfId="40404"/>
    <cellStyle name="Input 29 2" xfId="40406"/>
    <cellStyle name="Input 29 2 2" xfId="40408"/>
    <cellStyle name="Input 29 2 2 2" xfId="39750"/>
    <cellStyle name="Input 29 2 3" xfId="40410"/>
    <cellStyle name="Input 29 2 3 2" xfId="39766"/>
    <cellStyle name="Input 29 2 4" xfId="40412"/>
    <cellStyle name="Input 29 2_BSD2" xfId="40414"/>
    <cellStyle name="Input 29 3" xfId="39096"/>
    <cellStyle name="Input 29 3 2" xfId="40416"/>
    <cellStyle name="Input 29 4" xfId="40418"/>
    <cellStyle name="Input 29 4 2" xfId="40420"/>
    <cellStyle name="Input 29 5" xfId="40422"/>
    <cellStyle name="Input 29 6" xfId="40424"/>
    <cellStyle name="Input 29_BSD2" xfId="4298"/>
    <cellStyle name="Input 3" xfId="2101"/>
    <cellStyle name="Input 3 2" xfId="40425"/>
    <cellStyle name="Input 3 2 2" xfId="40426"/>
    <cellStyle name="Input 3 2 3" xfId="40427"/>
    <cellStyle name="Input 3 3" xfId="40430"/>
    <cellStyle name="Input 3 3 2" xfId="40433"/>
    <cellStyle name="Input 3 4" xfId="40436"/>
    <cellStyle name="Input 3 4 2" xfId="40440"/>
    <cellStyle name="Input 3 5" xfId="34532"/>
    <cellStyle name="Input 3 5 2" xfId="24743"/>
    <cellStyle name="Input 3 6" xfId="34535"/>
    <cellStyle name="Input 3 7" xfId="40441"/>
    <cellStyle name="Input 3_Annexure" xfId="21041"/>
    <cellStyle name="Input 30" xfId="40318"/>
    <cellStyle name="Input 30 2" xfId="38799"/>
    <cellStyle name="Input 30 2 2" xfId="30417"/>
    <cellStyle name="Input 30 2 2 2" xfId="21858"/>
    <cellStyle name="Input 30 2 3" xfId="40322"/>
    <cellStyle name="Input 30 2 3 2" xfId="22154"/>
    <cellStyle name="Input 30 2 4" xfId="40325"/>
    <cellStyle name="Input 30 2_BSD2" xfId="40327"/>
    <cellStyle name="Input 30 3" xfId="38803"/>
    <cellStyle name="Input 30 3 2" xfId="30424"/>
    <cellStyle name="Input 30 4" xfId="12755"/>
    <cellStyle name="Input 30 4 2" xfId="40329"/>
    <cellStyle name="Input 30 5" xfId="40331"/>
    <cellStyle name="Input 30 6" xfId="40333"/>
    <cellStyle name="Input 30_BSD2" xfId="40335"/>
    <cellStyle name="Input 31" xfId="40337"/>
    <cellStyle name="Input 31 2" xfId="40339"/>
    <cellStyle name="Input 31 2 2" xfId="40341"/>
    <cellStyle name="Input 31 2 2 2" xfId="40343"/>
    <cellStyle name="Input 31 2 3" xfId="33036"/>
    <cellStyle name="Input 31 2 3 2" xfId="40345"/>
    <cellStyle name="Input 31 2 4" xfId="24633"/>
    <cellStyle name="Input 31 2_BSD2" xfId="37078"/>
    <cellStyle name="Input 31 3" xfId="40347"/>
    <cellStyle name="Input 31 3 2" xfId="40350"/>
    <cellStyle name="Input 31 4" xfId="40352"/>
    <cellStyle name="Input 31 4 2" xfId="40355"/>
    <cellStyle name="Input 31 5" xfId="40357"/>
    <cellStyle name="Input 31 6" xfId="40359"/>
    <cellStyle name="Input 31_BSD2" xfId="31130"/>
    <cellStyle name="Input 32" xfId="40361"/>
    <cellStyle name="Input 32 2" xfId="31236"/>
    <cellStyle name="Input 32 2 2" xfId="31240"/>
    <cellStyle name="Input 32 2 2 2" xfId="40363"/>
    <cellStyle name="Input 32 2 3" xfId="31245"/>
    <cellStyle name="Input 32 2 3 2" xfId="38850"/>
    <cellStyle name="Input 32 2 4" xfId="24956"/>
    <cellStyle name="Input 32 2_BSD2" xfId="40365"/>
    <cellStyle name="Input 32 3" xfId="31249"/>
    <cellStyle name="Input 32 3 2" xfId="15763"/>
    <cellStyle name="Input 32 4" xfId="31256"/>
    <cellStyle name="Input 32 4 2" xfId="40367"/>
    <cellStyle name="Input 32 5" xfId="31260"/>
    <cellStyle name="Input 32 6" xfId="40369"/>
    <cellStyle name="Input 32_BSD2" xfId="35342"/>
    <cellStyle name="Input 33" xfId="40371"/>
    <cellStyle name="Input 33 2" xfId="40373"/>
    <cellStyle name="Input 33 2 2" xfId="3884"/>
    <cellStyle name="Input 33 2 2 2" xfId="40375"/>
    <cellStyle name="Input 33 2 3" xfId="18219"/>
    <cellStyle name="Input 33 2 3 2" xfId="40377"/>
    <cellStyle name="Input 33 2 4" xfId="40380"/>
    <cellStyle name="Input 33 2_BSD2" xfId="40385"/>
    <cellStyle name="Input 33 3" xfId="40387"/>
    <cellStyle name="Input 33 3 2" xfId="40389"/>
    <cellStyle name="Input 33 4" xfId="40391"/>
    <cellStyle name="Input 33 4 2" xfId="40395"/>
    <cellStyle name="Input 33 5" xfId="40397"/>
    <cellStyle name="Input 33 6" xfId="40399"/>
    <cellStyle name="Input 33_BSD2" xfId="40401"/>
    <cellStyle name="Input 34" xfId="40403"/>
    <cellStyle name="Input 34 2" xfId="40405"/>
    <cellStyle name="Input 34 2 2" xfId="40407"/>
    <cellStyle name="Input 34 2 2 2" xfId="39747"/>
    <cellStyle name="Input 34 2 3" xfId="40409"/>
    <cellStyle name="Input 34 2 3 2" xfId="39763"/>
    <cellStyle name="Input 34 2 4" xfId="40411"/>
    <cellStyle name="Input 34 2_BSD2" xfId="40413"/>
    <cellStyle name="Input 34 3" xfId="39095"/>
    <cellStyle name="Input 34 3 2" xfId="40415"/>
    <cellStyle name="Input 34 4" xfId="40417"/>
    <cellStyle name="Input 34 4 2" xfId="40419"/>
    <cellStyle name="Input 34 5" xfId="40421"/>
    <cellStyle name="Input 34 6" xfId="40423"/>
    <cellStyle name="Input 34_BSD2" xfId="4296"/>
    <cellStyle name="Input 35" xfId="40443"/>
    <cellStyle name="Input 35 2" xfId="40445"/>
    <cellStyle name="Input 35 2 2" xfId="40447"/>
    <cellStyle name="Input 35 2 2 2" xfId="10655"/>
    <cellStyle name="Input 35 2 3" xfId="40449"/>
    <cellStyle name="Input 35 2 3 2" xfId="10690"/>
    <cellStyle name="Input 35 2 4" xfId="40451"/>
    <cellStyle name="Input 35 2_BSD2" xfId="40454"/>
    <cellStyle name="Input 35 3" xfId="40456"/>
    <cellStyle name="Input 35 3 2" xfId="40458"/>
    <cellStyle name="Input 35 4" xfId="40460"/>
    <cellStyle name="Input 35 4 2" xfId="40462"/>
    <cellStyle name="Input 35 5" xfId="40464"/>
    <cellStyle name="Input 35 6" xfId="40466"/>
    <cellStyle name="Input 35_BSD2" xfId="5251"/>
    <cellStyle name="Input 36" xfId="19639"/>
    <cellStyle name="Input 36 2" xfId="40468"/>
    <cellStyle name="Input 36 2 2" xfId="40470"/>
    <cellStyle name="Input 36 2 2 2" xfId="22216"/>
    <cellStyle name="Input 36 2 3" xfId="40472"/>
    <cellStyle name="Input 36 2 3 2" xfId="22229"/>
    <cellStyle name="Input 36 2 4" xfId="40474"/>
    <cellStyle name="Input 36 2_BSD2" xfId="40476"/>
    <cellStyle name="Input 36 3" xfId="40478"/>
    <cellStyle name="Input 36 3 2" xfId="40480"/>
    <cellStyle name="Input 36 4" xfId="40482"/>
    <cellStyle name="Input 36 4 2" xfId="40485"/>
    <cellStyle name="Input 36 5" xfId="40487"/>
    <cellStyle name="Input 36 6" xfId="40491"/>
    <cellStyle name="Input 36_BSD2" xfId="12606"/>
    <cellStyle name="Input 37" xfId="40493"/>
    <cellStyle name="Input 37 2" xfId="40495"/>
    <cellStyle name="Input 37 2 2" xfId="40497"/>
    <cellStyle name="Input 37 2 2 2" xfId="24595"/>
    <cellStyle name="Input 37 2 3" xfId="40499"/>
    <cellStyle name="Input 37 2 3 2" xfId="24607"/>
    <cellStyle name="Input 37 2 4" xfId="40501"/>
    <cellStyle name="Input 37 2_BSD2" xfId="36747"/>
    <cellStyle name="Input 37 3" xfId="40503"/>
    <cellStyle name="Input 37 3 2" xfId="40505"/>
    <cellStyle name="Input 37 4" xfId="40507"/>
    <cellStyle name="Input 37 4 2" xfId="40509"/>
    <cellStyle name="Input 37 5" xfId="40511"/>
    <cellStyle name="Input 37 6" xfId="40515"/>
    <cellStyle name="Input 37_BSD2" xfId="12776"/>
    <cellStyle name="Input 38" xfId="40517"/>
    <cellStyle name="Input 38 2" xfId="40519"/>
    <cellStyle name="Input 38 2 2" xfId="10124"/>
    <cellStyle name="Input 38 2 2 2" xfId="40521"/>
    <cellStyle name="Input 38 2 3" xfId="10439"/>
    <cellStyle name="Input 38 2 3 2" xfId="40523"/>
    <cellStyle name="Input 38 2 4" xfId="40525"/>
    <cellStyle name="Input 38 2_BSD2" xfId="40528"/>
    <cellStyle name="Input 38 3" xfId="40530"/>
    <cellStyle name="Input 38 3 2" xfId="10450"/>
    <cellStyle name="Input 38 4" xfId="40532"/>
    <cellStyle name="Input 38 4 2" xfId="10468"/>
    <cellStyle name="Input 38 5" xfId="40534"/>
    <cellStyle name="Input 38 6" xfId="40536"/>
    <cellStyle name="Input 38_BSD2" xfId="12926"/>
    <cellStyle name="Input 39" xfId="40538"/>
    <cellStyle name="Input 39 2" xfId="40541"/>
    <cellStyle name="Input 39 2 2" xfId="40543"/>
    <cellStyle name="Input 39 2 2 2" xfId="40545"/>
    <cellStyle name="Input 39 2 3" xfId="40547"/>
    <cellStyle name="Input 39 2 3 2" xfId="24211"/>
    <cellStyle name="Input 39 2 4" xfId="40549"/>
    <cellStyle name="Input 39 2_BSD2" xfId="20038"/>
    <cellStyle name="Input 39 3" xfId="40551"/>
    <cellStyle name="Input 39 3 2" xfId="40553"/>
    <cellStyle name="Input 39 4" xfId="40555"/>
    <cellStyle name="Input 39 4 2" xfId="40557"/>
    <cellStyle name="Input 39 5" xfId="40559"/>
    <cellStyle name="Input 39 6" xfId="40561"/>
    <cellStyle name="Input 39_BSD2" xfId="13069"/>
    <cellStyle name="Input 4" xfId="2107"/>
    <cellStyle name="Input 4 2" xfId="5137"/>
    <cellStyle name="Input 4 2 2" xfId="40562"/>
    <cellStyle name="Input 4 2 2 2" xfId="40563"/>
    <cellStyle name="Input 4 2 3" xfId="39633"/>
    <cellStyle name="Input 4 2 3 2" xfId="34863"/>
    <cellStyle name="Input 4 2 4" xfId="13272"/>
    <cellStyle name="Input 4 2 5" xfId="39638"/>
    <cellStyle name="Input 4 2_BSD2" xfId="40564"/>
    <cellStyle name="Input 4 3" xfId="36893"/>
    <cellStyle name="Input 4 3 2" xfId="40567"/>
    <cellStyle name="Input 4 4" xfId="15496"/>
    <cellStyle name="Input 4 4 2" xfId="40570"/>
    <cellStyle name="Input 4 5" xfId="34539"/>
    <cellStyle name="Input 4 5 2" xfId="40572"/>
    <cellStyle name="Input 4 6" xfId="34543"/>
    <cellStyle name="Input 4 6 2" xfId="40573"/>
    <cellStyle name="Input 4 7" xfId="40575"/>
    <cellStyle name="Input 4 8" xfId="40577"/>
    <cellStyle name="Input 4 9" xfId="36889"/>
    <cellStyle name="Input 4_Annexure" xfId="40578"/>
    <cellStyle name="Input 40" xfId="40442"/>
    <cellStyle name="Input 40 2" xfId="40444"/>
    <cellStyle name="Input 40 2 2" xfId="40446"/>
    <cellStyle name="Input 40 2 2 2" xfId="10654"/>
    <cellStyle name="Input 40 2 3" xfId="40448"/>
    <cellStyle name="Input 40 2 3 2" xfId="10689"/>
    <cellStyle name="Input 40 2 4" xfId="40450"/>
    <cellStyle name="Input 40 2_BSD2" xfId="40453"/>
    <cellStyle name="Input 40 3" xfId="40455"/>
    <cellStyle name="Input 40 3 2" xfId="40457"/>
    <cellStyle name="Input 40 4" xfId="40459"/>
    <cellStyle name="Input 40 4 2" xfId="40461"/>
    <cellStyle name="Input 40 5" xfId="40463"/>
    <cellStyle name="Input 40 6" xfId="40465"/>
    <cellStyle name="Input 40_BSD2" xfId="5250"/>
    <cellStyle name="Input 41" xfId="19638"/>
    <cellStyle name="Input 41 2" xfId="40467"/>
    <cellStyle name="Input 41 2 2" xfId="40469"/>
    <cellStyle name="Input 41 2 2 2" xfId="22215"/>
    <cellStyle name="Input 41 2 3" xfId="40471"/>
    <cellStyle name="Input 41 2 3 2" xfId="22228"/>
    <cellStyle name="Input 41 2 4" xfId="40473"/>
    <cellStyle name="Input 41 2_BSD2" xfId="40475"/>
    <cellStyle name="Input 41 3" xfId="40477"/>
    <cellStyle name="Input 41 3 2" xfId="40479"/>
    <cellStyle name="Input 41 4" xfId="40481"/>
    <cellStyle name="Input 41 4 2" xfId="40484"/>
    <cellStyle name="Input 41 5" xfId="40486"/>
    <cellStyle name="Input 41 6" xfId="40490"/>
    <cellStyle name="Input 41_BSD2" xfId="12605"/>
    <cellStyle name="Input 42" xfId="40492"/>
    <cellStyle name="Input 42 2" xfId="40494"/>
    <cellStyle name="Input 42 2 2" xfId="40496"/>
    <cellStyle name="Input 42 2 2 2" xfId="24594"/>
    <cellStyle name="Input 42 2 3" xfId="40498"/>
    <cellStyle name="Input 42 2 3 2" xfId="24606"/>
    <cellStyle name="Input 42 2 4" xfId="40500"/>
    <cellStyle name="Input 42 2_BSD2" xfId="36746"/>
    <cellStyle name="Input 42 3" xfId="40502"/>
    <cellStyle name="Input 42 3 2" xfId="40504"/>
    <cellStyle name="Input 42 4" xfId="40506"/>
    <cellStyle name="Input 42 4 2" xfId="40508"/>
    <cellStyle name="Input 42 5" xfId="40510"/>
    <cellStyle name="Input 42 6" xfId="40514"/>
    <cellStyle name="Input 42_BSD2" xfId="12775"/>
    <cellStyle name="Input 43" xfId="40516"/>
    <cellStyle name="Input 43 2" xfId="40518"/>
    <cellStyle name="Input 43 2 2" xfId="10123"/>
    <cellStyle name="Input 43 2 2 2" xfId="40520"/>
    <cellStyle name="Input 43 2 3" xfId="10438"/>
    <cellStyle name="Input 43 2 3 2" xfId="40522"/>
    <cellStyle name="Input 43 2 4" xfId="40524"/>
    <cellStyle name="Input 43 2_BSD2" xfId="40527"/>
    <cellStyle name="Input 43 3" xfId="40529"/>
    <cellStyle name="Input 43 3 2" xfId="10449"/>
    <cellStyle name="Input 43 4" xfId="40531"/>
    <cellStyle name="Input 43 4 2" xfId="10467"/>
    <cellStyle name="Input 43 5" xfId="40533"/>
    <cellStyle name="Input 43_BSD2" xfId="12925"/>
    <cellStyle name="Input 44" xfId="40537"/>
    <cellStyle name="Input 44 2" xfId="40540"/>
    <cellStyle name="Input 44 2 2" xfId="40542"/>
    <cellStyle name="Input 44 2 2 2" xfId="40544"/>
    <cellStyle name="Input 44 2 3" xfId="40546"/>
    <cellStyle name="Input 44 2 3 2" xfId="24210"/>
    <cellStyle name="Input 44 2 4" xfId="40548"/>
    <cellStyle name="Input 44 2_BSD2" xfId="20037"/>
    <cellStyle name="Input 44 3" xfId="40550"/>
    <cellStyle name="Input 44 3 2" xfId="40552"/>
    <cellStyle name="Input 44 4" xfId="40554"/>
    <cellStyle name="Input 44 4 2" xfId="40556"/>
    <cellStyle name="Input 44 5" xfId="40558"/>
    <cellStyle name="Input 44_BSD2" xfId="13068"/>
    <cellStyle name="Input 45" xfId="40580"/>
    <cellStyle name="Input 45 2" xfId="40582"/>
    <cellStyle name="Input 45 2 2" xfId="40584"/>
    <cellStyle name="Input 45 2 2 2" xfId="40586"/>
    <cellStyle name="Input 45 2 3" xfId="40588"/>
    <cellStyle name="Input 45 2 3 2" xfId="40590"/>
    <cellStyle name="Input 45 2 4" xfId="40592"/>
    <cellStyle name="Input 45 2_BSD2" xfId="23469"/>
    <cellStyle name="Input 45 3" xfId="40594"/>
    <cellStyle name="Input 45 3 2" xfId="40596"/>
    <cellStyle name="Input 45 4" xfId="40598"/>
    <cellStyle name="Input 45 4 2" xfId="40600"/>
    <cellStyle name="Input 45 5" xfId="40602"/>
    <cellStyle name="Input 45_BSD2" xfId="8721"/>
    <cellStyle name="Input 46" xfId="40604"/>
    <cellStyle name="Input 46 2" xfId="40606"/>
    <cellStyle name="Input 46 2 2" xfId="40608"/>
    <cellStyle name="Input 46 2 2 2" xfId="40610"/>
    <cellStyle name="Input 46 2 3" xfId="40612"/>
    <cellStyle name="Input 46 2 3 2" xfId="36389"/>
    <cellStyle name="Input 46 2 4" xfId="40614"/>
    <cellStyle name="Input 46 2_BSD2" xfId="40616"/>
    <cellStyle name="Input 46 3" xfId="40618"/>
    <cellStyle name="Input 46 3 2" xfId="40620"/>
    <cellStyle name="Input 46 4" xfId="40622"/>
    <cellStyle name="Input 46 4 2" xfId="40624"/>
    <cellStyle name="Input 46 5" xfId="40626"/>
    <cellStyle name="Input 46_BSD2" xfId="13414"/>
    <cellStyle name="Input 47" xfId="16702"/>
    <cellStyle name="Input 47 2" xfId="40628"/>
    <cellStyle name="Input 47 2 2" xfId="40630"/>
    <cellStyle name="Input 47 2 2 2" xfId="40632"/>
    <cellStyle name="Input 47 2 3" xfId="40634"/>
    <cellStyle name="Input 47 2 3 2" xfId="40636"/>
    <cellStyle name="Input 47 2 4" xfId="40638"/>
    <cellStyle name="Input 47 2_BSD2" xfId="12020"/>
    <cellStyle name="Input 47 3" xfId="40236"/>
    <cellStyle name="Input 47 3 2" xfId="40239"/>
    <cellStyle name="Input 47 4" xfId="40242"/>
    <cellStyle name="Input 47 4 2" xfId="40245"/>
    <cellStyle name="Input 47 5" xfId="40248"/>
    <cellStyle name="Input 47_BSD2" xfId="3386"/>
    <cellStyle name="Input 48" xfId="40640"/>
    <cellStyle name="Input 48 2" xfId="40642"/>
    <cellStyle name="Input 48 2 2" xfId="40644"/>
    <cellStyle name="Input 48 2 2 2" xfId="40646"/>
    <cellStyle name="Input 48 2 3" xfId="40648"/>
    <cellStyle name="Input 48 2 3 2" xfId="40650"/>
    <cellStyle name="Input 48 2 4" xfId="40652"/>
    <cellStyle name="Input 48 2_BSD2" xfId="40655"/>
    <cellStyle name="Input 48 3" xfId="40258"/>
    <cellStyle name="Input 48 3 2" xfId="40262"/>
    <cellStyle name="Input 48 4" xfId="2929"/>
    <cellStyle name="Input 48 4 2" xfId="40232"/>
    <cellStyle name="Input 48 5" xfId="40266"/>
    <cellStyle name="Input 48_BSD2" xfId="13611"/>
    <cellStyle name="Input 49" xfId="40657"/>
    <cellStyle name="Input 49 2" xfId="40659"/>
    <cellStyle name="Input 49 2 2" xfId="40661"/>
    <cellStyle name="Input 49 2 2 2" xfId="40663"/>
    <cellStyle name="Input 49 2 3" xfId="40665"/>
    <cellStyle name="Input 49 2 3 2" xfId="40667"/>
    <cellStyle name="Input 49 2 4" xfId="40669"/>
    <cellStyle name="Input 49 2_BSD2" xfId="29016"/>
    <cellStyle name="Input 49 3" xfId="15471"/>
    <cellStyle name="Input 49 3 2" xfId="40674"/>
    <cellStyle name="Input 49 4" xfId="40273"/>
    <cellStyle name="Input 49 4 2" xfId="40677"/>
    <cellStyle name="Input 49 5" xfId="40276"/>
    <cellStyle name="Input 49_BSD2" xfId="40679"/>
    <cellStyle name="Input 5" xfId="2112"/>
    <cellStyle name="Input 5 2" xfId="40681"/>
    <cellStyle name="Input 5 2 2" xfId="40682"/>
    <cellStyle name="Input 5 2 2 2" xfId="40684"/>
    <cellStyle name="Input 5 2 3" xfId="40025"/>
    <cellStyle name="Input 5 2 3 2" xfId="40029"/>
    <cellStyle name="Input 5 2 4" xfId="40031"/>
    <cellStyle name="Input 5 2_BSD2" xfId="40686"/>
    <cellStyle name="Input 5 3" xfId="40689"/>
    <cellStyle name="Input 5 3 2" xfId="40692"/>
    <cellStyle name="Input 5 4" xfId="40695"/>
    <cellStyle name="Input 5 4 2" xfId="40698"/>
    <cellStyle name="Input 5 5" xfId="34547"/>
    <cellStyle name="Input 5 5 2" xfId="40699"/>
    <cellStyle name="Input 5 6" xfId="18849"/>
    <cellStyle name="Input 5 6 2" xfId="40700"/>
    <cellStyle name="Input 5 7" xfId="40703"/>
    <cellStyle name="Input 5 8" xfId="40706"/>
    <cellStyle name="Input 5 9" xfId="40680"/>
    <cellStyle name="Input 5_Annexure" xfId="32061"/>
    <cellStyle name="Input 50" xfId="40579"/>
    <cellStyle name="Input 50 2" xfId="40581"/>
    <cellStyle name="Input 50 2 2" xfId="40583"/>
    <cellStyle name="Input 50 2 2 2" xfId="40585"/>
    <cellStyle name="Input 50 2 3" xfId="40587"/>
    <cellStyle name="Input 50 2 3 2" xfId="40589"/>
    <cellStyle name="Input 50 2 4" xfId="40591"/>
    <cellStyle name="Input 50 2_BSD2" xfId="23468"/>
    <cellStyle name="Input 50 3" xfId="40593"/>
    <cellStyle name="Input 50 3 2" xfId="40595"/>
    <cellStyle name="Input 50 4" xfId="40597"/>
    <cellStyle name="Input 50 4 2" xfId="40599"/>
    <cellStyle name="Input 50 5" xfId="40601"/>
    <cellStyle name="Input 50_BSD2" xfId="8720"/>
    <cellStyle name="Input 51" xfId="40603"/>
    <cellStyle name="Input 51 2" xfId="40605"/>
    <cellStyle name="Input 51 2 2" xfId="40607"/>
    <cellStyle name="Input 51 2 2 2" xfId="40609"/>
    <cellStyle name="Input 51 2 3" xfId="40611"/>
    <cellStyle name="Input 51 2 3 2" xfId="36388"/>
    <cellStyle name="Input 51 2 4" xfId="40613"/>
    <cellStyle name="Input 51 2_BSD2" xfId="40615"/>
    <cellStyle name="Input 51 3" xfId="40617"/>
    <cellStyle name="Input 51 3 2" xfId="40619"/>
    <cellStyle name="Input 51 4" xfId="40621"/>
    <cellStyle name="Input 51 4 2" xfId="40623"/>
    <cellStyle name="Input 51 5" xfId="40625"/>
    <cellStyle name="Input 51_BSD2" xfId="13413"/>
    <cellStyle name="Input 52" xfId="16701"/>
    <cellStyle name="Input 52 2" xfId="40627"/>
    <cellStyle name="Input 52 2 2" xfId="40629"/>
    <cellStyle name="Input 52 2 2 2" xfId="40631"/>
    <cellStyle name="Input 52 2 3" xfId="40633"/>
    <cellStyle name="Input 52 2 3 2" xfId="40635"/>
    <cellStyle name="Input 52 2 4" xfId="40637"/>
    <cellStyle name="Input 52 2_BSD2" xfId="12019"/>
    <cellStyle name="Input 52 3" xfId="40235"/>
    <cellStyle name="Input 52 3 2" xfId="40238"/>
    <cellStyle name="Input 52 4" xfId="40241"/>
    <cellStyle name="Input 52 4 2" xfId="40244"/>
    <cellStyle name="Input 52 5" xfId="40247"/>
    <cellStyle name="Input 52_BSD2" xfId="3385"/>
    <cellStyle name="Input 53" xfId="40639"/>
    <cellStyle name="Input 53 2" xfId="40641"/>
    <cellStyle name="Input 53 2 2" xfId="40643"/>
    <cellStyle name="Input 53 2 2 2" xfId="40645"/>
    <cellStyle name="Input 53 2 3" xfId="40647"/>
    <cellStyle name="Input 53 2 3 2" xfId="40649"/>
    <cellStyle name="Input 53 2 4" xfId="40651"/>
    <cellStyle name="Input 53 2_BSD2" xfId="40654"/>
    <cellStyle name="Input 53 3" xfId="40257"/>
    <cellStyle name="Input 53 3 2" xfId="40261"/>
    <cellStyle name="Input 53 4" xfId="2928"/>
    <cellStyle name="Input 53 4 2" xfId="40231"/>
    <cellStyle name="Input 53 5" xfId="40265"/>
    <cellStyle name="Input 53_BSD2" xfId="13610"/>
    <cellStyle name="Input 54" xfId="40656"/>
    <cellStyle name="Input 54 2" xfId="40658"/>
    <cellStyle name="Input 54 2 2" xfId="40660"/>
    <cellStyle name="Input 54 2 2 2" xfId="40662"/>
    <cellStyle name="Input 54 2 3" xfId="40664"/>
    <cellStyle name="Input 54 2 3 2" xfId="40666"/>
    <cellStyle name="Input 54 2 4" xfId="40668"/>
    <cellStyle name="Input 54 2_BSD2" xfId="29015"/>
    <cellStyle name="Input 54 3" xfId="15470"/>
    <cellStyle name="Input 54 3 2" xfId="40673"/>
    <cellStyle name="Input 54 4" xfId="40272"/>
    <cellStyle name="Input 54 4 2" xfId="40676"/>
    <cellStyle name="Input 54 5" xfId="40275"/>
    <cellStyle name="Input 54_BSD2" xfId="40678"/>
    <cellStyle name="Input 55" xfId="40708"/>
    <cellStyle name="Input 55 2" xfId="40710"/>
    <cellStyle name="Input 55 2 2" xfId="40712"/>
    <cellStyle name="Input 55 2 2 2" xfId="40713"/>
    <cellStyle name="Input 55 2 3" xfId="40714"/>
    <cellStyle name="Input 55 2 3 2" xfId="40715"/>
    <cellStyle name="Input 55 2 4" xfId="40716"/>
    <cellStyle name="Input 55 2_BSD2" xfId="19039"/>
    <cellStyle name="Input 55 3" xfId="15477"/>
    <cellStyle name="Input 55 3 2" xfId="40718"/>
    <cellStyle name="Input 55 4" xfId="40279"/>
    <cellStyle name="Input 55 4 2" xfId="40719"/>
    <cellStyle name="Input 55 5" xfId="40281"/>
    <cellStyle name="Input 55_BSD2" xfId="40721"/>
    <cellStyle name="Input 56" xfId="40723"/>
    <cellStyle name="Input 56 2" xfId="40725"/>
    <cellStyle name="Input 56 2 2" xfId="40727"/>
    <cellStyle name="Input 56 2 2 2" xfId="40728"/>
    <cellStyle name="Input 56 2 3" xfId="40729"/>
    <cellStyle name="Input 56 2 3 2" xfId="40730"/>
    <cellStyle name="Input 56 2 4" xfId="40731"/>
    <cellStyle name="Input 56 2_BSD2" xfId="7474"/>
    <cellStyle name="Input 56 3" xfId="40284"/>
    <cellStyle name="Input 56 3 2" xfId="40733"/>
    <cellStyle name="Input 56 4" xfId="40287"/>
    <cellStyle name="Input 56 4 2" xfId="40734"/>
    <cellStyle name="Input 56 5" xfId="40289"/>
    <cellStyle name="Input 56_BSD2" xfId="14974"/>
    <cellStyle name="Input 57" xfId="40736"/>
    <cellStyle name="Input 57 2" xfId="40738"/>
    <cellStyle name="Input 57 2 2" xfId="40740"/>
    <cellStyle name="Input 57 2 2 2" xfId="40742"/>
    <cellStyle name="Input 57 2 3" xfId="40743"/>
    <cellStyle name="Input 57 2 3 2" xfId="40744"/>
    <cellStyle name="Input 57 2 4" xfId="40745"/>
    <cellStyle name="Input 57 2_BSD2" xfId="40746"/>
    <cellStyle name="Input 57 3" xfId="40293"/>
    <cellStyle name="Input 57 3 2" xfId="40748"/>
    <cellStyle name="Input 57 4" xfId="40296"/>
    <cellStyle name="Input 57 4 2" xfId="40749"/>
    <cellStyle name="Input 57 5" xfId="40298"/>
    <cellStyle name="Input 57_BSD2" xfId="40751"/>
    <cellStyle name="Input 58" xfId="40753"/>
    <cellStyle name="Input 58 2" xfId="40755"/>
    <cellStyle name="Input 58 2 2" xfId="40757"/>
    <cellStyle name="Input 58 2 2 2" xfId="40759"/>
    <cellStyle name="Input 58 2 3" xfId="40760"/>
    <cellStyle name="Input 58 2 3 2" xfId="40761"/>
    <cellStyle name="Input 58 2 4" xfId="40762"/>
    <cellStyle name="Input 58 2_BSD2" xfId="16338"/>
    <cellStyle name="Input 58 3" xfId="40302"/>
    <cellStyle name="Input 58 3 2" xfId="40764"/>
    <cellStyle name="Input 58 4" xfId="40305"/>
    <cellStyle name="Input 58 4 2" xfId="40765"/>
    <cellStyle name="Input 58 5" xfId="35356"/>
    <cellStyle name="Input 58_BSD2" xfId="40767"/>
    <cellStyle name="Input 59" xfId="40769"/>
    <cellStyle name="Input 59 2" xfId="40771"/>
    <cellStyle name="Input 59 2 2" xfId="40773"/>
    <cellStyle name="Input 59 2 2 2" xfId="40774"/>
    <cellStyle name="Input 59 2 3" xfId="40775"/>
    <cellStyle name="Input 59 2 3 2" xfId="40776"/>
    <cellStyle name="Input 59 2 4" xfId="40777"/>
    <cellStyle name="Input 59 2_BSD2" xfId="34709"/>
    <cellStyle name="Input 59 3" xfId="40309"/>
    <cellStyle name="Input 59 3 2" xfId="40779"/>
    <cellStyle name="Input 59 4" xfId="40312"/>
    <cellStyle name="Input 59 4 2" xfId="40780"/>
    <cellStyle name="Input 59 5" xfId="40314"/>
    <cellStyle name="Input 59_BSD2" xfId="40782"/>
    <cellStyle name="Input 6" xfId="2118"/>
    <cellStyle name="Input 6 2" xfId="40784"/>
    <cellStyle name="Input 6 2 2" xfId="26248"/>
    <cellStyle name="Input 6 2 2 2" xfId="26250"/>
    <cellStyle name="Input 6 2 3" xfId="26252"/>
    <cellStyle name="Input 6 2 3 2" xfId="40785"/>
    <cellStyle name="Input 6 2 4" xfId="26254"/>
    <cellStyle name="Input 6 2_BSD2" xfId="40786"/>
    <cellStyle name="Input 6 3" xfId="40789"/>
    <cellStyle name="Input 6 3 2" xfId="26270"/>
    <cellStyle name="Input 6 4" xfId="40792"/>
    <cellStyle name="Input 6 4 2" xfId="40795"/>
    <cellStyle name="Input 6 5" xfId="40798"/>
    <cellStyle name="Input 6 5 2" xfId="40799"/>
    <cellStyle name="Input 6 6" xfId="40801"/>
    <cellStyle name="Input 6 6 2" xfId="40802"/>
    <cellStyle name="Input 6 7" xfId="40804"/>
    <cellStyle name="Input 6 8" xfId="40806"/>
    <cellStyle name="Input 6 9" xfId="40783"/>
    <cellStyle name="Input 6_Annexure" xfId="40807"/>
    <cellStyle name="Input 60" xfId="40707"/>
    <cellStyle name="Input 60 2" xfId="40709"/>
    <cellStyle name="Input 60 2 2" xfId="40711"/>
    <cellStyle name="Input 60 3" xfId="15476"/>
    <cellStyle name="Input 60 3 2" xfId="40717"/>
    <cellStyle name="Input 60 4" xfId="40278"/>
    <cellStyle name="Input 60_BSD2" xfId="40720"/>
    <cellStyle name="Input 61" xfId="40722"/>
    <cellStyle name="Input 61 2" xfId="40724"/>
    <cellStyle name="Input 61 2 2" xfId="40726"/>
    <cellStyle name="Input 61 3" xfId="40283"/>
    <cellStyle name="Input 61 3 2" xfId="40732"/>
    <cellStyle name="Input 61 4" xfId="40286"/>
    <cellStyle name="Input 61_BSD2" xfId="14973"/>
    <cellStyle name="Input 62" xfId="40735"/>
    <cellStyle name="Input 62 2" xfId="40737"/>
    <cellStyle name="Input 62 2 2" xfId="40739"/>
    <cellStyle name="Input 62 3" xfId="40292"/>
    <cellStyle name="Input 62 3 2" xfId="40747"/>
    <cellStyle name="Input 62 4" xfId="40295"/>
    <cellStyle name="Input 62_BSD2" xfId="40750"/>
    <cellStyle name="Input 63" xfId="40752"/>
    <cellStyle name="Input 63 2" xfId="40754"/>
    <cellStyle name="Input 63 2 2" xfId="40756"/>
    <cellStyle name="Input 63 3" xfId="40301"/>
    <cellStyle name="Input 63 3 2" xfId="40763"/>
    <cellStyle name="Input 63 4" xfId="40304"/>
    <cellStyle name="Input 63_BSD2" xfId="40766"/>
    <cellStyle name="Input 64" xfId="40768"/>
    <cellStyle name="Input 64 2" xfId="40770"/>
    <cellStyle name="Input 64 2 2" xfId="40772"/>
    <cellStyle name="Input 64 3" xfId="40308"/>
    <cellStyle name="Input 64 3 2" xfId="40778"/>
    <cellStyle name="Input 64 4" xfId="40311"/>
    <cellStyle name="Input 64_BSD2" xfId="40781"/>
    <cellStyle name="Input 65" xfId="40809"/>
    <cellStyle name="Input 65 2" xfId="28816"/>
    <cellStyle name="Input 65 2 2" xfId="28821"/>
    <cellStyle name="Input 65 3" xfId="28825"/>
    <cellStyle name="Input 65 3 2" xfId="28831"/>
    <cellStyle name="Input 65 4" xfId="28835"/>
    <cellStyle name="Input 65_BSD2" xfId="40811"/>
    <cellStyle name="Input 66" xfId="38234"/>
    <cellStyle name="Input 66 2" xfId="40813"/>
    <cellStyle name="Input 66 2 2" xfId="40815"/>
    <cellStyle name="Input 66 3" xfId="40817"/>
    <cellStyle name="Input 66 3 2" xfId="4922"/>
    <cellStyle name="Input 66 4" xfId="40819"/>
    <cellStyle name="Input 66_BSD2" xfId="16314"/>
    <cellStyle name="Input 67" xfId="40821"/>
    <cellStyle name="Input 67 2" xfId="40823"/>
    <cellStyle name="Input 67 2 2" xfId="40825"/>
    <cellStyle name="Input 67 3" xfId="40827"/>
    <cellStyle name="Input 67 3 2" xfId="40829"/>
    <cellStyle name="Input 67 4" xfId="40831"/>
    <cellStyle name="Input 67_BSD2" xfId="33425"/>
    <cellStyle name="Input 68" xfId="40833"/>
    <cellStyle name="Input 68 2" xfId="40835"/>
    <cellStyle name="Input 68 2 2" xfId="40837"/>
    <cellStyle name="Input 68 3" xfId="40839"/>
    <cellStyle name="Input 68 3 2" xfId="40841"/>
    <cellStyle name="Input 68 4" xfId="40843"/>
    <cellStyle name="Input 68_BSD2" xfId="33688"/>
    <cellStyle name="Input 69" xfId="40845"/>
    <cellStyle name="Input 69 2" xfId="40847"/>
    <cellStyle name="Input 69 2 2" xfId="40849"/>
    <cellStyle name="Input 69 3" xfId="40851"/>
    <cellStyle name="Input 69 3 2" xfId="40853"/>
    <cellStyle name="Input 69 4" xfId="40855"/>
    <cellStyle name="Input 69_BSD2" xfId="40857"/>
    <cellStyle name="Input 7" xfId="40858"/>
    <cellStyle name="Input 7 10" xfId="40859"/>
    <cellStyle name="Input 7 10 2" xfId="40860"/>
    <cellStyle name="Input 7 11" xfId="3165"/>
    <cellStyle name="Input 7 11 2" xfId="40861"/>
    <cellStyle name="Input 7 12" xfId="3191"/>
    <cellStyle name="Input 7 12 2" xfId="40862"/>
    <cellStyle name="Input 7 13" xfId="22213"/>
    <cellStyle name="Input 7 14" xfId="22218"/>
    <cellStyle name="Input 7 2" xfId="40863"/>
    <cellStyle name="Input 7 2 2" xfId="40864"/>
    <cellStyle name="Input 7 2 2 2" xfId="40866"/>
    <cellStyle name="Input 7 2 3" xfId="40867"/>
    <cellStyle name="Input 7 2 3 2" xfId="8844"/>
    <cellStyle name="Input 7 2 4" xfId="40869"/>
    <cellStyle name="Input 7 2_BSD2" xfId="40870"/>
    <cellStyle name="Input 7 3" xfId="24126"/>
    <cellStyle name="Input 7 3 2" xfId="40873"/>
    <cellStyle name="Input 7 4" xfId="40876"/>
    <cellStyle name="Input 7 4 2" xfId="40879"/>
    <cellStyle name="Input 7 5" xfId="40882"/>
    <cellStyle name="Input 7 5 2" xfId="4774"/>
    <cellStyle name="Input 7 6" xfId="40884"/>
    <cellStyle name="Input 7 6 2" xfId="10589"/>
    <cellStyle name="Input 7 7" xfId="40886"/>
    <cellStyle name="Input 7 7 2" xfId="40887"/>
    <cellStyle name="Input 7 8" xfId="40889"/>
    <cellStyle name="Input 7 8 2" xfId="40890"/>
    <cellStyle name="Input 7 9" xfId="37529"/>
    <cellStyle name="Input 7 9 2" xfId="40892"/>
    <cellStyle name="Input 7_Annexure" xfId="40893"/>
    <cellStyle name="Input 70" xfId="40808"/>
    <cellStyle name="Input 70 2" xfId="28815"/>
    <cellStyle name="Input 70 2 2" xfId="28820"/>
    <cellStyle name="Input 70 3" xfId="28824"/>
    <cellStyle name="Input 70 3 2" xfId="28830"/>
    <cellStyle name="Input 70 4" xfId="28834"/>
    <cellStyle name="Input 70_BSD2" xfId="40810"/>
    <cellStyle name="Input 71" xfId="38233"/>
    <cellStyle name="Input 71 2" xfId="40812"/>
    <cellStyle name="Input 71 2 2" xfId="40814"/>
    <cellStyle name="Input 71 3" xfId="40816"/>
    <cellStyle name="Input 71 3 2" xfId="4921"/>
    <cellStyle name="Input 71 4" xfId="40818"/>
    <cellStyle name="Input 71_BSD2" xfId="16313"/>
    <cellStyle name="Input 72" xfId="40820"/>
    <cellStyle name="Input 72 2" xfId="40822"/>
    <cellStyle name="Input 72 2 2" xfId="40824"/>
    <cellStyle name="Input 72 3" xfId="40826"/>
    <cellStyle name="Input 72 3 2" xfId="40828"/>
    <cellStyle name="Input 72 4" xfId="40830"/>
    <cellStyle name="Input 72_BSD2" xfId="33424"/>
    <cellStyle name="Input 73" xfId="40832"/>
    <cellStyle name="Input 73 2" xfId="40834"/>
    <cellStyle name="Input 73 2 2" xfId="40836"/>
    <cellStyle name="Input 73 3" xfId="40838"/>
    <cellStyle name="Input 73 3 2" xfId="40840"/>
    <cellStyle name="Input 73 4" xfId="40842"/>
    <cellStyle name="Input 73_BSD2" xfId="33687"/>
    <cellStyle name="Input 74" xfId="40844"/>
    <cellStyle name="Input 74 2" xfId="40846"/>
    <cellStyle name="Input 74 2 2" xfId="40848"/>
    <cellStyle name="Input 74 3" xfId="40850"/>
    <cellStyle name="Input 74 3 2" xfId="40852"/>
    <cellStyle name="Input 74 4" xfId="40854"/>
    <cellStyle name="Input 74_BSD2" xfId="40856"/>
    <cellStyle name="Input 75" xfId="40895"/>
    <cellStyle name="Input 75 2" xfId="40897"/>
    <cellStyle name="Input 75 2 2" xfId="40899"/>
    <cellStyle name="Input 75 3" xfId="40901"/>
    <cellStyle name="Input 75 3 2" xfId="40903"/>
    <cellStyle name="Input 75 4" xfId="40905"/>
    <cellStyle name="Input 75_BSD2" xfId="40907"/>
    <cellStyle name="Input 76" xfId="40909"/>
    <cellStyle name="Input 76 2" xfId="40911"/>
    <cellStyle name="Input 76 2 2" xfId="40913"/>
    <cellStyle name="Input 76 3" xfId="40915"/>
    <cellStyle name="Input 76 3 2" xfId="40917"/>
    <cellStyle name="Input 76 4" xfId="40919"/>
    <cellStyle name="Input 76_BSD2" xfId="17312"/>
    <cellStyle name="Input 77" xfId="40921"/>
    <cellStyle name="Input 77 2" xfId="40923"/>
    <cellStyle name="Input 77 2 2" xfId="40924"/>
    <cellStyle name="Input 77 3" xfId="40925"/>
    <cellStyle name="Input 77 3 2" xfId="40926"/>
    <cellStyle name="Input 77 4" xfId="40927"/>
    <cellStyle name="Input 77_BSD2" xfId="14008"/>
    <cellStyle name="Input 78" xfId="40929"/>
    <cellStyle name="Input 78 2" xfId="23218"/>
    <cellStyle name="Input 78 2 2" xfId="40930"/>
    <cellStyle name="Input 78 3" xfId="23220"/>
    <cellStyle name="Input 78 3 2" xfId="40931"/>
    <cellStyle name="Input 78 4" xfId="23222"/>
    <cellStyle name="Input 78_BSD2" xfId="40932"/>
    <cellStyle name="Input 79" xfId="40934"/>
    <cellStyle name="Input 79 2" xfId="23231"/>
    <cellStyle name="Input 79 2 2" xfId="40935"/>
    <cellStyle name="Input 79 3" xfId="23233"/>
    <cellStyle name="Input 79 3 2" xfId="40936"/>
    <cellStyle name="Input 79 4" xfId="40937"/>
    <cellStyle name="Input 79_BSD2" xfId="40938"/>
    <cellStyle name="Input 8" xfId="17173"/>
    <cellStyle name="Input 8 2" xfId="40939"/>
    <cellStyle name="Input 8 2 2" xfId="40940"/>
    <cellStyle name="Input 8 2 2 2" xfId="38783"/>
    <cellStyle name="Input 8 2 3" xfId="40941"/>
    <cellStyle name="Input 8 2 3 2" xfId="40944"/>
    <cellStyle name="Input 8 2 4" xfId="40945"/>
    <cellStyle name="Input 8 2_BSD2" xfId="36290"/>
    <cellStyle name="Input 8 3" xfId="40948"/>
    <cellStyle name="Input 8 3 2" xfId="40951"/>
    <cellStyle name="Input 8 4" xfId="40954"/>
    <cellStyle name="Input 8 4 2" xfId="18806"/>
    <cellStyle name="Input 8 5" xfId="40957"/>
    <cellStyle name="Input 8 5 2" xfId="19361"/>
    <cellStyle name="Input 8 6" xfId="40958"/>
    <cellStyle name="Input 8 7" xfId="40959"/>
    <cellStyle name="Input 8_BSD2" xfId="40960"/>
    <cellStyle name="Input 80" xfId="40894"/>
    <cellStyle name="Input 80 2" xfId="40896"/>
    <cellStyle name="Input 80 2 2" xfId="40898"/>
    <cellStyle name="Input 80 3" xfId="40900"/>
    <cellStyle name="Input 80 3 2" xfId="40902"/>
    <cellStyle name="Input 80 4" xfId="40904"/>
    <cellStyle name="Input 80_BSD2" xfId="40906"/>
    <cellStyle name="Input 81" xfId="40908"/>
    <cellStyle name="Input 81 2" xfId="40910"/>
    <cellStyle name="Input 81 2 2" xfId="40912"/>
    <cellStyle name="Input 81 3" xfId="40914"/>
    <cellStyle name="Input 81 3 2" xfId="40916"/>
    <cellStyle name="Input 81 4" xfId="40918"/>
    <cellStyle name="Input 81_BSD2" xfId="17311"/>
    <cellStyle name="Input 82" xfId="40920"/>
    <cellStyle name="Input 82 2" xfId="40922"/>
    <cellStyle name="Input 83" xfId="40928"/>
    <cellStyle name="Input 83 2" xfId="23217"/>
    <cellStyle name="Input 84" xfId="40933"/>
    <cellStyle name="Input 84 2" xfId="23230"/>
    <cellStyle name="Input 85" xfId="40961"/>
    <cellStyle name="Input 85 2" xfId="23244"/>
    <cellStyle name="Input 86" xfId="40962"/>
    <cellStyle name="Input 86 2" xfId="23254"/>
    <cellStyle name="Input 87" xfId="10183"/>
    <cellStyle name="Input 87 2" xfId="23261"/>
    <cellStyle name="Input 88" xfId="40963"/>
    <cellStyle name="Input 88 2" xfId="23271"/>
    <cellStyle name="Input 89" xfId="40964"/>
    <cellStyle name="Input 89 2" xfId="23275"/>
    <cellStyle name="Input 9" xfId="40965"/>
    <cellStyle name="Input 9 2" xfId="40966"/>
    <cellStyle name="Input 9 2 2" xfId="26774"/>
    <cellStyle name="Input 9 2 2 2" xfId="40968"/>
    <cellStyle name="Input 9 2 3" xfId="26776"/>
    <cellStyle name="Input 9 2 3 2" xfId="40970"/>
    <cellStyle name="Input 9 2 4" xfId="7015"/>
    <cellStyle name="Input 9 2_BSD2" xfId="32207"/>
    <cellStyle name="Input 9 3" xfId="40973"/>
    <cellStyle name="Input 9 3 2" xfId="24152"/>
    <cellStyle name="Input 9 4" xfId="40976"/>
    <cellStyle name="Input 9 4 2" xfId="21633"/>
    <cellStyle name="Input 9 5" xfId="40979"/>
    <cellStyle name="Input 9 5 2" xfId="21975"/>
    <cellStyle name="Input 9 6" xfId="40980"/>
    <cellStyle name="Input 9 7" xfId="40981"/>
    <cellStyle name="Input 9_BSD2" xfId="40982"/>
    <cellStyle name="Input Number" xfId="40983"/>
    <cellStyle name="Input Number 2" xfId="40984"/>
    <cellStyle name="Input Number 3" xfId="40985"/>
    <cellStyle name="Input Number 4" xfId="40986"/>
    <cellStyle name="Input Percentage" xfId="40987"/>
    <cellStyle name="Input Percentage 2" xfId="40988"/>
    <cellStyle name="Input Percentage 3" xfId="40989"/>
    <cellStyle name="Input Percentage 4" xfId="40990"/>
    <cellStyle name="Insatisfaisant" xfId="2697"/>
    <cellStyle name="Insatisfaisant 2" xfId="15858"/>
    <cellStyle name="item2" xfId="2176"/>
    <cellStyle name="jo[" xfId="33509"/>
    <cellStyle name="jo[ 2" xfId="33511"/>
    <cellStyle name="jo[ 3" xfId="33514"/>
    <cellStyle name="jo[ 4" xfId="33516"/>
    <cellStyle name="jo[_X" xfId="40991"/>
    <cellStyle name="JPY" xfId="40992"/>
    <cellStyle name="Karel" xfId="40993"/>
    <cellStyle name="Karel 2" xfId="26061"/>
    <cellStyle name="Karel 3" xfId="26083"/>
    <cellStyle name="Karel 4" xfId="24383"/>
    <cellStyle name="KPMG Heading 1" xfId="25990"/>
    <cellStyle name="KPMG Heading 1 2" xfId="25995"/>
    <cellStyle name="KPMG Heading 1 3" xfId="26000"/>
    <cellStyle name="KPMG Heading 1 4" xfId="40995"/>
    <cellStyle name="KPMG Heading 2" xfId="26007"/>
    <cellStyle name="KPMG Heading 2 2" xfId="26010"/>
    <cellStyle name="KPMG Heading 2 3" xfId="26015"/>
    <cellStyle name="KPMG Heading 2 4" xfId="40996"/>
    <cellStyle name="KPMG Heading 3" xfId="26021"/>
    <cellStyle name="KPMG Heading 3 2" xfId="26024"/>
    <cellStyle name="KPMG Heading 3 3" xfId="21473"/>
    <cellStyle name="KPMG Heading 3 4" xfId="40997"/>
    <cellStyle name="KPMG Heading 4" xfId="26027"/>
    <cellStyle name="KPMG Heading 4 2" xfId="23769"/>
    <cellStyle name="KPMG Heading 4 3" xfId="26030"/>
    <cellStyle name="KPMG Heading 4 4" xfId="41000"/>
    <cellStyle name="KPMG Normal" xfId="41001"/>
    <cellStyle name="KPMG Normal 2" xfId="41003"/>
    <cellStyle name="KPMG Normal 3" xfId="41006"/>
    <cellStyle name="KPMG Normal 4" xfId="41010"/>
    <cellStyle name="KPMG Normal Text" xfId="41011"/>
    <cellStyle name="KPMG Normal Text 2" xfId="38366"/>
    <cellStyle name="KPMG Normal Text 3" xfId="10805"/>
    <cellStyle name="KPMG Normal Text 4" xfId="10815"/>
    <cellStyle name="Labels - Style3" xfId="41013"/>
    <cellStyle name="Labels - Style3 2" xfId="27199"/>
    <cellStyle name="Labels - Style3 3" xfId="41014"/>
    <cellStyle name="Labels 8p Bold" xfId="41015"/>
    <cellStyle name="Labels 8p Bold 2" xfId="41017"/>
    <cellStyle name="Labels 8p Bold 3" xfId="41018"/>
    <cellStyle name="Labels 8p Bold 4" xfId="41019"/>
    <cellStyle name="last line" xfId="23550"/>
    <cellStyle name="last line 2" xfId="35180"/>
    <cellStyle name="last line 3" xfId="35182"/>
    <cellStyle name="last line 4" xfId="41021"/>
    <cellStyle name="Lien hypertexte" xfId="41023"/>
    <cellStyle name="Lien hypertexte 2" xfId="41024"/>
    <cellStyle name="Lien hypertexte 3" xfId="41025"/>
    <cellStyle name="Lien hypertexte visité" xfId="13788"/>
    <cellStyle name="Lien hypertexte visité 2" xfId="41026"/>
    <cellStyle name="Lien hypertexte visité 3" xfId="41027"/>
    <cellStyle name="Lien hypertexte_CivMon" xfId="9474"/>
    <cellStyle name="LineNum w/ Border" xfId="41028"/>
    <cellStyle name="LineNum w/ Border 2" xfId="41029"/>
    <cellStyle name="LineNum w/ Border 3" xfId="41030"/>
    <cellStyle name="LineNum w/ Border 4" xfId="41032"/>
    <cellStyle name="LineNumbers" xfId="20495"/>
    <cellStyle name="LineNumbers 2" xfId="20497"/>
    <cellStyle name="LineNumbers 3" xfId="41033"/>
    <cellStyle name="LineNumbers 4" xfId="41034"/>
    <cellStyle name="LineNumbersFirstColumn" xfId="35137"/>
    <cellStyle name="LineNumbersFirstColumn 2" xfId="41035"/>
    <cellStyle name="LineNumbersFirstColumn 3" xfId="41036"/>
    <cellStyle name="LineNumbersFirstColumn 4" xfId="4740"/>
    <cellStyle name="Link" xfId="41037"/>
    <cellStyle name="Link 2" xfId="41038"/>
    <cellStyle name="Link 3" xfId="41039"/>
    <cellStyle name="Link 4" xfId="41040"/>
    <cellStyle name="Linked Cell 10" xfId="41041"/>
    <cellStyle name="Linked Cell 10 2" xfId="41042"/>
    <cellStyle name="Linked Cell 10 2 2" xfId="5704"/>
    <cellStyle name="Linked Cell 10 2 2 2" xfId="35836"/>
    <cellStyle name="Linked Cell 10 2 3" xfId="41043"/>
    <cellStyle name="Linked Cell 10 2 3 2" xfId="35842"/>
    <cellStyle name="Linked Cell 10 2 4" xfId="41044"/>
    <cellStyle name="Linked Cell 10 2_BSD2" xfId="41047"/>
    <cellStyle name="Linked Cell 10 3" xfId="14048"/>
    <cellStyle name="Linked Cell 10 3 2" xfId="41048"/>
    <cellStyle name="Linked Cell 10 4" xfId="41049"/>
    <cellStyle name="Linked Cell 10 4 2" xfId="41050"/>
    <cellStyle name="Linked Cell 10 5" xfId="41051"/>
    <cellStyle name="Linked Cell 10 6" xfId="41052"/>
    <cellStyle name="Linked Cell 10 7" xfId="41053"/>
    <cellStyle name="Linked Cell 10_BSD2" xfId="41054"/>
    <cellStyle name="Linked Cell 11" xfId="41055"/>
    <cellStyle name="Linked Cell 11 2" xfId="21614"/>
    <cellStyle name="Linked Cell 11 2 2" xfId="41056"/>
    <cellStyle name="Linked Cell 11 2 2 2" xfId="41057"/>
    <cellStyle name="Linked Cell 11 2 3" xfId="40741"/>
    <cellStyle name="Linked Cell 11 2 3 2" xfId="41058"/>
    <cellStyle name="Linked Cell 11 2 4" xfId="26570"/>
    <cellStyle name="Linked Cell 11 2_BSD2" xfId="41059"/>
    <cellStyle name="Linked Cell 11 3" xfId="14073"/>
    <cellStyle name="Linked Cell 11 3 2" xfId="41060"/>
    <cellStyle name="Linked Cell 11 4" xfId="41061"/>
    <cellStyle name="Linked Cell 11 4 2" xfId="41062"/>
    <cellStyle name="Linked Cell 11 5" xfId="41063"/>
    <cellStyle name="Linked Cell 11 6" xfId="22299"/>
    <cellStyle name="Linked Cell 11 7" xfId="11442"/>
    <cellStyle name="Linked Cell 11_BSD2" xfId="41064"/>
    <cellStyle name="Linked Cell 12" xfId="41065"/>
    <cellStyle name="Linked Cell 12 2" xfId="21629"/>
    <cellStyle name="Linked Cell 12 2 2" xfId="6305"/>
    <cellStyle name="Linked Cell 12 2 2 2" xfId="41067"/>
    <cellStyle name="Linked Cell 12 2 3" xfId="6314"/>
    <cellStyle name="Linked Cell 12 2 3 2" xfId="41069"/>
    <cellStyle name="Linked Cell 12 2 4" xfId="41070"/>
    <cellStyle name="Linked Cell 12 2_BSD2" xfId="41071"/>
    <cellStyle name="Linked Cell 12 3" xfId="41072"/>
    <cellStyle name="Linked Cell 12 3 2" xfId="41073"/>
    <cellStyle name="Linked Cell 12 4" xfId="41074"/>
    <cellStyle name="Linked Cell 12 4 2" xfId="41075"/>
    <cellStyle name="Linked Cell 12 5" xfId="41076"/>
    <cellStyle name="Linked Cell 12 6" xfId="22305"/>
    <cellStyle name="Linked Cell 12 7" xfId="22308"/>
    <cellStyle name="Linked Cell 12_BSD2" xfId="41077"/>
    <cellStyle name="Linked Cell 13" xfId="41078"/>
    <cellStyle name="Linked Cell 13 2" xfId="10551"/>
    <cellStyle name="Linked Cell 13 2 2" xfId="41079"/>
    <cellStyle name="Linked Cell 13 2 2 2" xfId="19604"/>
    <cellStyle name="Linked Cell 13 2 3" xfId="41080"/>
    <cellStyle name="Linked Cell 13 2 3 2" xfId="19620"/>
    <cellStyle name="Linked Cell 13 2 4" xfId="41081"/>
    <cellStyle name="Linked Cell 13 2_BSD2" xfId="10128"/>
    <cellStyle name="Linked Cell 13 3" xfId="8431"/>
    <cellStyle name="Linked Cell 13 3 2" xfId="41082"/>
    <cellStyle name="Linked Cell 13 4" xfId="41083"/>
    <cellStyle name="Linked Cell 13 4 2" xfId="41084"/>
    <cellStyle name="Linked Cell 13 5" xfId="41085"/>
    <cellStyle name="Linked Cell 13 6" xfId="22315"/>
    <cellStyle name="Linked Cell 13 7" xfId="22318"/>
    <cellStyle name="Linked Cell 13_BSD2" xfId="7774"/>
    <cellStyle name="Linked Cell 14" xfId="41086"/>
    <cellStyle name="Linked Cell 14 2" xfId="41087"/>
    <cellStyle name="Linked Cell 14 2 2" xfId="23587"/>
    <cellStyle name="Linked Cell 14 2 2 2" xfId="41088"/>
    <cellStyle name="Linked Cell 14 2 3" xfId="41089"/>
    <cellStyle name="Linked Cell 14 2 3 2" xfId="41090"/>
    <cellStyle name="Linked Cell 14 2 4" xfId="41091"/>
    <cellStyle name="Linked Cell 14 2_BSD2" xfId="41092"/>
    <cellStyle name="Linked Cell 14 3" xfId="41094"/>
    <cellStyle name="Linked Cell 14 3 2" xfId="41095"/>
    <cellStyle name="Linked Cell 14 4" xfId="41097"/>
    <cellStyle name="Linked Cell 14 4 2" xfId="41098"/>
    <cellStyle name="Linked Cell 14 5" xfId="41099"/>
    <cellStyle name="Linked Cell 14 6" xfId="34219"/>
    <cellStyle name="Linked Cell 14 7" xfId="34221"/>
    <cellStyle name="Linked Cell 14_BSD2" xfId="41100"/>
    <cellStyle name="Linked Cell 15" xfId="41102"/>
    <cellStyle name="Linked Cell 15 2" xfId="41104"/>
    <cellStyle name="Linked Cell 15 2 2" xfId="41106"/>
    <cellStyle name="Linked Cell 15 2 2 2" xfId="41108"/>
    <cellStyle name="Linked Cell 15 2 3" xfId="41110"/>
    <cellStyle name="Linked Cell 15 2 3 2" xfId="41112"/>
    <cellStyle name="Linked Cell 15 2 4" xfId="41114"/>
    <cellStyle name="Linked Cell 15 2_BSD2" xfId="41117"/>
    <cellStyle name="Linked Cell 15 3" xfId="41120"/>
    <cellStyle name="Linked Cell 15 3 2" xfId="41122"/>
    <cellStyle name="Linked Cell 15 4" xfId="41125"/>
    <cellStyle name="Linked Cell 15 4 2" xfId="41127"/>
    <cellStyle name="Linked Cell 15 5" xfId="41129"/>
    <cellStyle name="Linked Cell 15_BSD2" xfId="41131"/>
    <cellStyle name="Linked Cell 16" xfId="41133"/>
    <cellStyle name="Linked Cell 16 2" xfId="41135"/>
    <cellStyle name="Linked Cell 16 2 2" xfId="41137"/>
    <cellStyle name="Linked Cell 16 2 2 2" xfId="41139"/>
    <cellStyle name="Linked Cell 16 2 3" xfId="41141"/>
    <cellStyle name="Linked Cell 16 2 3 2" xfId="32468"/>
    <cellStyle name="Linked Cell 16 2 4" xfId="41143"/>
    <cellStyle name="Linked Cell 16 2_BSD2" xfId="41145"/>
    <cellStyle name="Linked Cell 16 3" xfId="41148"/>
    <cellStyle name="Linked Cell 16 3 2" xfId="41150"/>
    <cellStyle name="Linked Cell 16 4" xfId="41152"/>
    <cellStyle name="Linked Cell 16 4 2" xfId="41154"/>
    <cellStyle name="Linked Cell 16 5" xfId="41156"/>
    <cellStyle name="Linked Cell 16_BSD2" xfId="41158"/>
    <cellStyle name="Linked Cell 17" xfId="41162"/>
    <cellStyle name="Linked Cell 17 2" xfId="41166"/>
    <cellStyle name="Linked Cell 17 2 2" xfId="41168"/>
    <cellStyle name="Linked Cell 17 2 2 2" xfId="41170"/>
    <cellStyle name="Linked Cell 17 2 3" xfId="41172"/>
    <cellStyle name="Linked Cell 17 2 3 2" xfId="41174"/>
    <cellStyle name="Linked Cell 17 2 4" xfId="41176"/>
    <cellStyle name="Linked Cell 17 2_BSD2" xfId="36117"/>
    <cellStyle name="Linked Cell 17 3" xfId="41179"/>
    <cellStyle name="Linked Cell 17 3 2" xfId="41181"/>
    <cellStyle name="Linked Cell 17 4" xfId="41183"/>
    <cellStyle name="Linked Cell 17 4 2" xfId="41185"/>
    <cellStyle name="Linked Cell 17 5" xfId="39693"/>
    <cellStyle name="Linked Cell 17_BSD2" xfId="41187"/>
    <cellStyle name="Linked Cell 18" xfId="41191"/>
    <cellStyle name="Linked Cell 18 2" xfId="41195"/>
    <cellStyle name="Linked Cell 18 2 2" xfId="41197"/>
    <cellStyle name="Linked Cell 18 2 2 2" xfId="41199"/>
    <cellStyle name="Linked Cell 18 2 3" xfId="41201"/>
    <cellStyle name="Linked Cell 18 2 3 2" xfId="41203"/>
    <cellStyle name="Linked Cell 18 2 4" xfId="41205"/>
    <cellStyle name="Linked Cell 18 2_BSD2" xfId="41207"/>
    <cellStyle name="Linked Cell 18 3" xfId="41209"/>
    <cellStyle name="Linked Cell 18 3 2" xfId="41211"/>
    <cellStyle name="Linked Cell 18 4" xfId="41213"/>
    <cellStyle name="Linked Cell 18 4 2" xfId="41216"/>
    <cellStyle name="Linked Cell 18 5" xfId="41219"/>
    <cellStyle name="Linked Cell 18_BSD2" xfId="5128"/>
    <cellStyle name="Linked Cell 19" xfId="41223"/>
    <cellStyle name="Linked Cell 19 2" xfId="41225"/>
    <cellStyle name="Linked Cell 19 2 2" xfId="41227"/>
    <cellStyle name="Linked Cell 19 2 2 2" xfId="41229"/>
    <cellStyle name="Linked Cell 19 2 3" xfId="7438"/>
    <cellStyle name="Linked Cell 19 2 3 2" xfId="21723"/>
    <cellStyle name="Linked Cell 19 2 4" xfId="7445"/>
    <cellStyle name="Linked Cell 19 2_BSD2" xfId="41231"/>
    <cellStyle name="Linked Cell 19 3" xfId="41233"/>
    <cellStyle name="Linked Cell 19 3 2" xfId="41235"/>
    <cellStyle name="Linked Cell 19 4" xfId="41237"/>
    <cellStyle name="Linked Cell 19 4 2" xfId="41239"/>
    <cellStyle name="Linked Cell 19 5" xfId="7393"/>
    <cellStyle name="Linked Cell 19_BSD2" xfId="41241"/>
    <cellStyle name="Linked Cell 2" xfId="2177"/>
    <cellStyle name="Linked Cell 2 10" xfId="41242"/>
    <cellStyle name="Linked Cell 2 10 2" xfId="41243"/>
    <cellStyle name="Linked Cell 2 11" xfId="41244"/>
    <cellStyle name="Linked Cell 2 2" xfId="41245"/>
    <cellStyle name="Linked Cell 2 2 2" xfId="41246"/>
    <cellStyle name="Linked Cell 2 2 2 2" xfId="41247"/>
    <cellStyle name="Linked Cell 2 2 3" xfId="41248"/>
    <cellStyle name="Linked Cell 2 2 3 2" xfId="41249"/>
    <cellStyle name="Linked Cell 2 2 4" xfId="41250"/>
    <cellStyle name="Linked Cell 2 2 4 2" xfId="4410"/>
    <cellStyle name="Linked Cell 2 2 5" xfId="41251"/>
    <cellStyle name="Linked Cell 2 2 6" xfId="21691"/>
    <cellStyle name="Linked Cell 2 2 7" xfId="41253"/>
    <cellStyle name="Linked Cell 2 2_BSD2" xfId="27855"/>
    <cellStyle name="Linked Cell 2 3" xfId="41254"/>
    <cellStyle name="Linked Cell 2 3 2" xfId="25868"/>
    <cellStyle name="Linked Cell 2 3 2 2" xfId="25871"/>
    <cellStyle name="Linked Cell 2 3 3" xfId="25878"/>
    <cellStyle name="Linked Cell 2 3 3 2" xfId="25881"/>
    <cellStyle name="Linked Cell 2 3 4" xfId="21065"/>
    <cellStyle name="Linked Cell 2 3 5" xfId="21075"/>
    <cellStyle name="Linked Cell 2 3 6" xfId="25942"/>
    <cellStyle name="Linked Cell 2 3 7" xfId="25950"/>
    <cellStyle name="Linked Cell 2 3_BSD2" xfId="28788"/>
    <cellStyle name="Linked Cell 2 4" xfId="41255"/>
    <cellStyle name="Linked Cell 2 4 2" xfId="19767"/>
    <cellStyle name="Linked Cell 2 4 3" xfId="26195"/>
    <cellStyle name="Linked Cell 2 4 4" xfId="6352"/>
    <cellStyle name="Linked Cell 2 5" xfId="41256"/>
    <cellStyle name="Linked Cell 2 5 2" xfId="41257"/>
    <cellStyle name="Linked Cell 2 5 3" xfId="41258"/>
    <cellStyle name="Linked Cell 2 5 4" xfId="41259"/>
    <cellStyle name="Linked Cell 2 6" xfId="41260"/>
    <cellStyle name="Linked Cell 2 6 2" xfId="37547"/>
    <cellStyle name="Linked Cell 2 6 3" xfId="41261"/>
    <cellStyle name="Linked Cell 2 6 4" xfId="41262"/>
    <cellStyle name="Linked Cell 2 7" xfId="41263"/>
    <cellStyle name="Linked Cell 2 7 2" xfId="41264"/>
    <cellStyle name="Linked Cell 2 7 3" xfId="41265"/>
    <cellStyle name="Linked Cell 2 7 4" xfId="41266"/>
    <cellStyle name="Linked Cell 2 8" xfId="41267"/>
    <cellStyle name="Linked Cell 2 8 2" xfId="41268"/>
    <cellStyle name="Linked Cell 2 8 3" xfId="41269"/>
    <cellStyle name="Linked Cell 2 8 4" xfId="41270"/>
    <cellStyle name="Linked Cell 2 9" xfId="41273"/>
    <cellStyle name="Linked Cell 2 9 2" xfId="41274"/>
    <cellStyle name="Linked Cell 2 9 3" xfId="41275"/>
    <cellStyle name="Linked Cell 2 9 4" xfId="41276"/>
    <cellStyle name="Linked Cell 2_FAMBL BSD NOVEMBER 2010" xfId="41277"/>
    <cellStyle name="Linked Cell 20" xfId="41101"/>
    <cellStyle name="Linked Cell 20 2" xfId="41103"/>
    <cellStyle name="Linked Cell 20 2 2" xfId="41105"/>
    <cellStyle name="Linked Cell 20 2 2 2" xfId="41107"/>
    <cellStyle name="Linked Cell 20 2 3" xfId="41109"/>
    <cellStyle name="Linked Cell 20 2 3 2" xfId="41111"/>
    <cellStyle name="Linked Cell 20 2 4" xfId="41113"/>
    <cellStyle name="Linked Cell 20 2_BSD2" xfId="41116"/>
    <cellStyle name="Linked Cell 20 3" xfId="41119"/>
    <cellStyle name="Linked Cell 20 3 2" xfId="41121"/>
    <cellStyle name="Linked Cell 20 4" xfId="41124"/>
    <cellStyle name="Linked Cell 20 4 2" xfId="41126"/>
    <cellStyle name="Linked Cell 20 5" xfId="41128"/>
    <cellStyle name="Linked Cell 20_BSD2" xfId="41130"/>
    <cellStyle name="Linked Cell 21" xfId="41132"/>
    <cellStyle name="Linked Cell 21 2" xfId="41134"/>
    <cellStyle name="Linked Cell 21 2 2" xfId="41136"/>
    <cellStyle name="Linked Cell 21 2 2 2" xfId="41138"/>
    <cellStyle name="Linked Cell 21 2 3" xfId="41140"/>
    <cellStyle name="Linked Cell 21 2 3 2" xfId="32467"/>
    <cellStyle name="Linked Cell 21 2 4" xfId="41142"/>
    <cellStyle name="Linked Cell 21 2_BSD2" xfId="41144"/>
    <cellStyle name="Linked Cell 21 3" xfId="41147"/>
    <cellStyle name="Linked Cell 21 3 2" xfId="41149"/>
    <cellStyle name="Linked Cell 21 4" xfId="41151"/>
    <cellStyle name="Linked Cell 21 4 2" xfId="41153"/>
    <cellStyle name="Linked Cell 21 5" xfId="41155"/>
    <cellStyle name="Linked Cell 21_BSD2" xfId="41157"/>
    <cellStyle name="Linked Cell 22" xfId="41161"/>
    <cellStyle name="Linked Cell 22 2" xfId="41165"/>
    <cellStyle name="Linked Cell 22 2 2" xfId="41167"/>
    <cellStyle name="Linked Cell 22 2 2 2" xfId="41169"/>
    <cellStyle name="Linked Cell 22 2 3" xfId="41171"/>
    <cellStyle name="Linked Cell 22 2 3 2" xfId="41173"/>
    <cellStyle name="Linked Cell 22 2 4" xfId="41175"/>
    <cellStyle name="Linked Cell 22 2_BSD2" xfId="36116"/>
    <cellStyle name="Linked Cell 22 3" xfId="41178"/>
    <cellStyle name="Linked Cell 22 3 2" xfId="41180"/>
    <cellStyle name="Linked Cell 22 4" xfId="41182"/>
    <cellStyle name="Linked Cell 22 4 2" xfId="41184"/>
    <cellStyle name="Linked Cell 22 5" xfId="39692"/>
    <cellStyle name="Linked Cell 22_BSD2" xfId="41186"/>
    <cellStyle name="Linked Cell 23" xfId="41190"/>
    <cellStyle name="Linked Cell 23 2" xfId="41194"/>
    <cellStyle name="Linked Cell 23 2 2" xfId="41196"/>
    <cellStyle name="Linked Cell 23 2 2 2" xfId="41198"/>
    <cellStyle name="Linked Cell 23 2 3" xfId="41200"/>
    <cellStyle name="Linked Cell 23 2 3 2" xfId="41202"/>
    <cellStyle name="Linked Cell 23 2 4" xfId="41204"/>
    <cellStyle name="Linked Cell 23 2_BSD2" xfId="41206"/>
    <cellStyle name="Linked Cell 23 3" xfId="41208"/>
    <cellStyle name="Linked Cell 23 3 2" xfId="41210"/>
    <cellStyle name="Linked Cell 23 4" xfId="41212"/>
    <cellStyle name="Linked Cell 23 4 2" xfId="41215"/>
    <cellStyle name="Linked Cell 23 5" xfId="41218"/>
    <cellStyle name="Linked Cell 23_BSD2" xfId="5127"/>
    <cellStyle name="Linked Cell 24" xfId="41222"/>
    <cellStyle name="Linked Cell 24 2" xfId="41224"/>
    <cellStyle name="Linked Cell 24 2 2" xfId="41226"/>
    <cellStyle name="Linked Cell 24 2 2 2" xfId="41228"/>
    <cellStyle name="Linked Cell 24 2 3" xfId="7437"/>
    <cellStyle name="Linked Cell 24 2 3 2" xfId="21722"/>
    <cellStyle name="Linked Cell 24 2 4" xfId="7444"/>
    <cellStyle name="Linked Cell 24 2_BSD2" xfId="41230"/>
    <cellStyle name="Linked Cell 24 3" xfId="41232"/>
    <cellStyle name="Linked Cell 24 3 2" xfId="41234"/>
    <cellStyle name="Linked Cell 24 4" xfId="41236"/>
    <cellStyle name="Linked Cell 24 4 2" xfId="41238"/>
    <cellStyle name="Linked Cell 24 5" xfId="7392"/>
    <cellStyle name="Linked Cell 24_BSD2" xfId="41240"/>
    <cellStyle name="Linked Cell 25" xfId="41281"/>
    <cellStyle name="Linked Cell 25 2" xfId="41285"/>
    <cellStyle name="Linked Cell 25 2 2" xfId="11886"/>
    <cellStyle name="Linked Cell 25 2 2 2" xfId="22468"/>
    <cellStyle name="Linked Cell 25 2 3" xfId="4661"/>
    <cellStyle name="Linked Cell 25 2 3 2" xfId="22505"/>
    <cellStyle name="Linked Cell 25 2 4" xfId="11893"/>
    <cellStyle name="Linked Cell 25 2_BSD2" xfId="41287"/>
    <cellStyle name="Linked Cell 25 3" xfId="41289"/>
    <cellStyle name="Linked Cell 25 3 2" xfId="41291"/>
    <cellStyle name="Linked Cell 25 4" xfId="41293"/>
    <cellStyle name="Linked Cell 25 4 2" xfId="41297"/>
    <cellStyle name="Linked Cell 25 5" xfId="41299"/>
    <cellStyle name="Linked Cell 25_BSD2" xfId="32765"/>
    <cellStyle name="Linked Cell 26" xfId="41303"/>
    <cellStyle name="Linked Cell 26 2" xfId="41307"/>
    <cellStyle name="Linked Cell 26 2 2" xfId="24963"/>
    <cellStyle name="Linked Cell 26 2 2 2" xfId="24967"/>
    <cellStyle name="Linked Cell 26 2 3" xfId="21888"/>
    <cellStyle name="Linked Cell 26 2 3 2" xfId="25009"/>
    <cellStyle name="Linked Cell 26 2 4" xfId="25013"/>
    <cellStyle name="Linked Cell 26 2_BSD2" xfId="14424"/>
    <cellStyle name="Linked Cell 26 3" xfId="41309"/>
    <cellStyle name="Linked Cell 26 3 2" xfId="41311"/>
    <cellStyle name="Linked Cell 26 4" xfId="41314"/>
    <cellStyle name="Linked Cell 26 4 2" xfId="41316"/>
    <cellStyle name="Linked Cell 26 5" xfId="41319"/>
    <cellStyle name="Linked Cell 26_BSD2" xfId="41321"/>
    <cellStyle name="Linked Cell 27" xfId="41325"/>
    <cellStyle name="Linked Cell 27 2" xfId="41327"/>
    <cellStyle name="Linked Cell 27 2 2" xfId="41329"/>
    <cellStyle name="Linked Cell 27 2 2 2" xfId="41331"/>
    <cellStyle name="Linked Cell 27 2 3" xfId="21947"/>
    <cellStyle name="Linked Cell 27 2 3 2" xfId="41333"/>
    <cellStyle name="Linked Cell 27 2 4" xfId="41335"/>
    <cellStyle name="Linked Cell 27 2_BSD2" xfId="41338"/>
    <cellStyle name="Linked Cell 27 3" xfId="41340"/>
    <cellStyle name="Linked Cell 27 3 2" xfId="41342"/>
    <cellStyle name="Linked Cell 27 4" xfId="41345"/>
    <cellStyle name="Linked Cell 27 4 2" xfId="41348"/>
    <cellStyle name="Linked Cell 27 5" xfId="41351"/>
    <cellStyle name="Linked Cell 27_BSD2" xfId="41353"/>
    <cellStyle name="Linked Cell 28" xfId="41355"/>
    <cellStyle name="Linked Cell 28 2" xfId="35520"/>
    <cellStyle name="Linked Cell 28 2 2" xfId="41357"/>
    <cellStyle name="Linked Cell 28 2 2 2" xfId="37634"/>
    <cellStyle name="Linked Cell 28 2 3" xfId="7813"/>
    <cellStyle name="Linked Cell 28 2 3 2" xfId="41359"/>
    <cellStyle name="Linked Cell 28 2 4" xfId="41361"/>
    <cellStyle name="Linked Cell 28 2_BSD2" xfId="41363"/>
    <cellStyle name="Linked Cell 28 3" xfId="35523"/>
    <cellStyle name="Linked Cell 28 3 2" xfId="41365"/>
    <cellStyle name="Linked Cell 28 4" xfId="41367"/>
    <cellStyle name="Linked Cell 28 4 2" xfId="41369"/>
    <cellStyle name="Linked Cell 28 5" xfId="41372"/>
    <cellStyle name="Linked Cell 28_BSD2" xfId="41374"/>
    <cellStyle name="Linked Cell 29" xfId="41376"/>
    <cellStyle name="Linked Cell 29 2" xfId="41378"/>
    <cellStyle name="Linked Cell 29 2 2" xfId="41380"/>
    <cellStyle name="Linked Cell 29 2 2 2" xfId="41382"/>
    <cellStyle name="Linked Cell 29 2 3" xfId="22071"/>
    <cellStyle name="Linked Cell 29 2 3 2" xfId="41384"/>
    <cellStyle name="Linked Cell 29 2 4" xfId="41386"/>
    <cellStyle name="Linked Cell 29 2_BSD2" xfId="41389"/>
    <cellStyle name="Linked Cell 29 3" xfId="41391"/>
    <cellStyle name="Linked Cell 29 3 2" xfId="41393"/>
    <cellStyle name="Linked Cell 29 4" xfId="41395"/>
    <cellStyle name="Linked Cell 29 4 2" xfId="41398"/>
    <cellStyle name="Linked Cell 29 5" xfId="41402"/>
    <cellStyle name="Linked Cell 29_BSD2" xfId="41404"/>
    <cellStyle name="Linked Cell 3" xfId="694"/>
    <cellStyle name="Linked Cell 3 2" xfId="41405"/>
    <cellStyle name="Linked Cell 3 2 2" xfId="41408"/>
    <cellStyle name="Linked Cell 3 2 3" xfId="41411"/>
    <cellStyle name="Linked Cell 3 3" xfId="41412"/>
    <cellStyle name="Linked Cell 3 3 2" xfId="41415"/>
    <cellStyle name="Linked Cell 3 3 3" xfId="41417"/>
    <cellStyle name="Linked Cell 3 4" xfId="41418"/>
    <cellStyle name="Linked Cell 3 4 2" xfId="41420"/>
    <cellStyle name="Linked Cell 3 5" xfId="41421"/>
    <cellStyle name="Linked Cell 3 5 2" xfId="22239"/>
    <cellStyle name="Linked Cell 3 6" xfId="41424"/>
    <cellStyle name="Linked Cell 3_Annexure" xfId="5730"/>
    <cellStyle name="Linked Cell 30" xfId="41280"/>
    <cellStyle name="Linked Cell 30 2" xfId="41284"/>
    <cellStyle name="Linked Cell 30 2 2" xfId="11885"/>
    <cellStyle name="Linked Cell 30 2 2 2" xfId="22467"/>
    <cellStyle name="Linked Cell 30 2 3" xfId="4660"/>
    <cellStyle name="Linked Cell 30 2 3 2" xfId="22504"/>
    <cellStyle name="Linked Cell 30 2 4" xfId="11892"/>
    <cellStyle name="Linked Cell 30 2_BSD2" xfId="41286"/>
    <cellStyle name="Linked Cell 30 3" xfId="41288"/>
    <cellStyle name="Linked Cell 30 3 2" xfId="41290"/>
    <cellStyle name="Linked Cell 30 4" xfId="41292"/>
    <cellStyle name="Linked Cell 30 4 2" xfId="41296"/>
    <cellStyle name="Linked Cell 30 5" xfId="41298"/>
    <cellStyle name="Linked Cell 30_BSD2" xfId="32764"/>
    <cellStyle name="Linked Cell 31" xfId="41302"/>
    <cellStyle name="Linked Cell 31 2" xfId="41306"/>
    <cellStyle name="Linked Cell 31 2 2" xfId="24962"/>
    <cellStyle name="Linked Cell 31 2 2 2" xfId="24966"/>
    <cellStyle name="Linked Cell 31 2 3" xfId="21887"/>
    <cellStyle name="Linked Cell 31 2 3 2" xfId="25008"/>
    <cellStyle name="Linked Cell 31 2 4" xfId="25012"/>
    <cellStyle name="Linked Cell 31 2_BSD2" xfId="14423"/>
    <cellStyle name="Linked Cell 31 3" xfId="41308"/>
    <cellStyle name="Linked Cell 31 3 2" xfId="41310"/>
    <cellStyle name="Linked Cell 31 4" xfId="41313"/>
    <cellStyle name="Linked Cell 31 4 2" xfId="41315"/>
    <cellStyle name="Linked Cell 31 5" xfId="41318"/>
    <cellStyle name="Linked Cell 31_BSD2" xfId="41320"/>
    <cellStyle name="Linked Cell 32" xfId="41324"/>
    <cellStyle name="Linked Cell 32 2" xfId="41326"/>
    <cellStyle name="Linked Cell 32 2 2" xfId="41328"/>
    <cellStyle name="Linked Cell 32 2 2 2" xfId="41330"/>
    <cellStyle name="Linked Cell 32 2 3" xfId="21946"/>
    <cellStyle name="Linked Cell 32 2 3 2" xfId="41332"/>
    <cellStyle name="Linked Cell 32 2 4" xfId="41334"/>
    <cellStyle name="Linked Cell 32 2_BSD2" xfId="41337"/>
    <cellStyle name="Linked Cell 32 3" xfId="41339"/>
    <cellStyle name="Linked Cell 32 3 2" xfId="41341"/>
    <cellStyle name="Linked Cell 32 4" xfId="41344"/>
    <cellStyle name="Linked Cell 32 4 2" xfId="41347"/>
    <cellStyle name="Linked Cell 32 5" xfId="41350"/>
    <cellStyle name="Linked Cell 32_BSD2" xfId="41352"/>
    <cellStyle name="Linked Cell 33" xfId="41354"/>
    <cellStyle name="Linked Cell 33 2" xfId="35519"/>
    <cellStyle name="Linked Cell 33 2 2" xfId="41356"/>
    <cellStyle name="Linked Cell 33 2 2 2" xfId="37633"/>
    <cellStyle name="Linked Cell 33 2 3" xfId="7812"/>
    <cellStyle name="Linked Cell 33 2 3 2" xfId="41358"/>
    <cellStyle name="Linked Cell 33 2 4" xfId="41360"/>
    <cellStyle name="Linked Cell 33 2_BSD2" xfId="41362"/>
    <cellStyle name="Linked Cell 33 3" xfId="35522"/>
    <cellStyle name="Linked Cell 33 3 2" xfId="41364"/>
    <cellStyle name="Linked Cell 33 4" xfId="41366"/>
    <cellStyle name="Linked Cell 33 4 2" xfId="41368"/>
    <cellStyle name="Linked Cell 33 5" xfId="41371"/>
    <cellStyle name="Linked Cell 33_BSD2" xfId="41373"/>
    <cellStyle name="Linked Cell 34" xfId="41375"/>
    <cellStyle name="Linked Cell 34 2" xfId="41377"/>
    <cellStyle name="Linked Cell 34 2 2" xfId="41379"/>
    <cellStyle name="Linked Cell 34 2 2 2" xfId="41381"/>
    <cellStyle name="Linked Cell 34 2 3" xfId="22070"/>
    <cellStyle name="Linked Cell 34 2 3 2" xfId="41383"/>
    <cellStyle name="Linked Cell 34 2 4" xfId="41385"/>
    <cellStyle name="Linked Cell 34 2_BSD2" xfId="41388"/>
    <cellStyle name="Linked Cell 34 3" xfId="41390"/>
    <cellStyle name="Linked Cell 34 3 2" xfId="41392"/>
    <cellStyle name="Linked Cell 34 4" xfId="41394"/>
    <cellStyle name="Linked Cell 34 4 2" xfId="41397"/>
    <cellStyle name="Linked Cell 34 5" xfId="41401"/>
    <cellStyle name="Linked Cell 34_BSD2" xfId="41403"/>
    <cellStyle name="Linked Cell 35" xfId="41426"/>
    <cellStyle name="Linked Cell 35 2" xfId="41428"/>
    <cellStyle name="Linked Cell 35 2 2" xfId="41430"/>
    <cellStyle name="Linked Cell 35 2 2 2" xfId="41432"/>
    <cellStyle name="Linked Cell 35 2 3" xfId="22142"/>
    <cellStyle name="Linked Cell 35 2 3 2" xfId="41434"/>
    <cellStyle name="Linked Cell 35 2 4" xfId="41436"/>
    <cellStyle name="Linked Cell 35 2_BSD2" xfId="41438"/>
    <cellStyle name="Linked Cell 35 3" xfId="41440"/>
    <cellStyle name="Linked Cell 35 3 2" xfId="41442"/>
    <cellStyle name="Linked Cell 35 4" xfId="41445"/>
    <cellStyle name="Linked Cell 35 4 2" xfId="41448"/>
    <cellStyle name="Linked Cell 35 5" xfId="41452"/>
    <cellStyle name="Linked Cell 35_BSD2" xfId="41454"/>
    <cellStyle name="Linked Cell 36" xfId="19125"/>
    <cellStyle name="Linked Cell 36 2" xfId="41456"/>
    <cellStyle name="Linked Cell 36 2 2" xfId="41458"/>
    <cellStyle name="Linked Cell 36 2 2 2" xfId="41460"/>
    <cellStyle name="Linked Cell 36 2 3" xfId="22183"/>
    <cellStyle name="Linked Cell 36 2 3 2" xfId="41462"/>
    <cellStyle name="Linked Cell 36 2 4" xfId="41464"/>
    <cellStyle name="Linked Cell 36 2_BSD2" xfId="41466"/>
    <cellStyle name="Linked Cell 36 3" xfId="41468"/>
    <cellStyle name="Linked Cell 36 3 2" xfId="41470"/>
    <cellStyle name="Linked Cell 36 4" xfId="41473"/>
    <cellStyle name="Linked Cell 36 4 2" xfId="41477"/>
    <cellStyle name="Linked Cell 36 5" xfId="41481"/>
    <cellStyle name="Linked Cell 36_BSD2" xfId="41483"/>
    <cellStyle name="Linked Cell 37" xfId="19133"/>
    <cellStyle name="Linked Cell 37 2" xfId="22423"/>
    <cellStyle name="Linked Cell 37 2 2" xfId="41485"/>
    <cellStyle name="Linked Cell 37 2 2 2" xfId="41487"/>
    <cellStyle name="Linked Cell 37 2 3" xfId="41489"/>
    <cellStyle name="Linked Cell 37 2 3 2" xfId="41491"/>
    <cellStyle name="Linked Cell 37 2 4" xfId="41493"/>
    <cellStyle name="Linked Cell 37 2_BSD2" xfId="41495"/>
    <cellStyle name="Linked Cell 37 3" xfId="41497"/>
    <cellStyle name="Linked Cell 37 3 2" xfId="41499"/>
    <cellStyle name="Linked Cell 37 4" xfId="41502"/>
    <cellStyle name="Linked Cell 37 4 2" xfId="41505"/>
    <cellStyle name="Linked Cell 37 5" xfId="41509"/>
    <cellStyle name="Linked Cell 37_BSD2" xfId="41512"/>
    <cellStyle name="Linked Cell 38" xfId="19139"/>
    <cellStyle name="Linked Cell 38 2" xfId="41514"/>
    <cellStyle name="Linked Cell 38 2 2" xfId="41516"/>
    <cellStyle name="Linked Cell 38 2 2 2" xfId="38249"/>
    <cellStyle name="Linked Cell 38 2 3" xfId="41518"/>
    <cellStyle name="Linked Cell 38 2 3 2" xfId="41520"/>
    <cellStyle name="Linked Cell 38 2 4" xfId="41522"/>
    <cellStyle name="Linked Cell 38 2_BSD2" xfId="37551"/>
    <cellStyle name="Linked Cell 38 3" xfId="41524"/>
    <cellStyle name="Linked Cell 38 3 2" xfId="41526"/>
    <cellStyle name="Linked Cell 38 4" xfId="41529"/>
    <cellStyle name="Linked Cell 38 4 2" xfId="41532"/>
    <cellStyle name="Linked Cell 38 5" xfId="41536"/>
    <cellStyle name="Linked Cell 38_BSD2" xfId="41541"/>
    <cellStyle name="Linked Cell 39" xfId="41543"/>
    <cellStyle name="Linked Cell 39 2" xfId="34383"/>
    <cellStyle name="Linked Cell 39 2 2" xfId="41545"/>
    <cellStyle name="Linked Cell 39 2 2 2" xfId="41547"/>
    <cellStyle name="Linked Cell 39 2 3" xfId="41549"/>
    <cellStyle name="Linked Cell 39 2 3 2" xfId="35829"/>
    <cellStyle name="Linked Cell 39 2 4" xfId="41551"/>
    <cellStyle name="Linked Cell 39 2_BSD2" xfId="3813"/>
    <cellStyle name="Linked Cell 39 3" xfId="37561"/>
    <cellStyle name="Linked Cell 39 3 2" xfId="41553"/>
    <cellStyle name="Linked Cell 39 4" xfId="41555"/>
    <cellStyle name="Linked Cell 39 4 2" xfId="41557"/>
    <cellStyle name="Linked Cell 39 5" xfId="41560"/>
    <cellStyle name="Linked Cell 39_BSD2" xfId="33744"/>
    <cellStyle name="Linked Cell 4" xfId="2178"/>
    <cellStyle name="Linked Cell 4 2" xfId="41562"/>
    <cellStyle name="Linked Cell 4 2 2" xfId="41563"/>
    <cellStyle name="Linked Cell 4 2 2 2" xfId="41564"/>
    <cellStyle name="Linked Cell 4 2 3" xfId="41565"/>
    <cellStyle name="Linked Cell 4 2 3 2" xfId="41566"/>
    <cellStyle name="Linked Cell 4 2 4" xfId="41567"/>
    <cellStyle name="Linked Cell 4 2_BSD2" xfId="41569"/>
    <cellStyle name="Linked Cell 4 3" xfId="41570"/>
    <cellStyle name="Linked Cell 4 3 2" xfId="41571"/>
    <cellStyle name="Linked Cell 4 4" xfId="41572"/>
    <cellStyle name="Linked Cell 4 4 2" xfId="35379"/>
    <cellStyle name="Linked Cell 4 5" xfId="41573"/>
    <cellStyle name="Linked Cell 4 5 2" xfId="24615"/>
    <cellStyle name="Linked Cell 4 6" xfId="41574"/>
    <cellStyle name="Linked Cell 4 6 2" xfId="24940"/>
    <cellStyle name="Linked Cell 4 7" xfId="41576"/>
    <cellStyle name="Linked Cell 4 8" xfId="41577"/>
    <cellStyle name="Linked Cell 4 9" xfId="41561"/>
    <cellStyle name="Linked Cell 4_Annexure" xfId="19722"/>
    <cellStyle name="Linked Cell 40" xfId="41425"/>
    <cellStyle name="Linked Cell 40 2" xfId="41427"/>
    <cellStyle name="Linked Cell 40 2 2" xfId="41429"/>
    <cellStyle name="Linked Cell 40 2 2 2" xfId="41431"/>
    <cellStyle name="Linked Cell 40 2 3" xfId="22141"/>
    <cellStyle name="Linked Cell 40 2 3 2" xfId="41433"/>
    <cellStyle name="Linked Cell 40 2 4" xfId="41435"/>
    <cellStyle name="Linked Cell 40 2_BSD2" xfId="41437"/>
    <cellStyle name="Linked Cell 40 3" xfId="41439"/>
    <cellStyle name="Linked Cell 40 3 2" xfId="41441"/>
    <cellStyle name="Linked Cell 40 4" xfId="41444"/>
    <cellStyle name="Linked Cell 40 4 2" xfId="41447"/>
    <cellStyle name="Linked Cell 40 5" xfId="41451"/>
    <cellStyle name="Linked Cell 40_BSD2" xfId="41453"/>
    <cellStyle name="Linked Cell 41" xfId="19124"/>
    <cellStyle name="Linked Cell 41 2" xfId="41455"/>
    <cellStyle name="Linked Cell 41 2 2" xfId="41457"/>
    <cellStyle name="Linked Cell 41 2 2 2" xfId="41459"/>
    <cellStyle name="Linked Cell 41 2 3" xfId="22182"/>
    <cellStyle name="Linked Cell 41 2 3 2" xfId="41461"/>
    <cellStyle name="Linked Cell 41 2 4" xfId="41463"/>
    <cellStyle name="Linked Cell 41 2_BSD2" xfId="41465"/>
    <cellStyle name="Linked Cell 41 3" xfId="41467"/>
    <cellStyle name="Linked Cell 41 3 2" xfId="41469"/>
    <cellStyle name="Linked Cell 41 4" xfId="41472"/>
    <cellStyle name="Linked Cell 41 4 2" xfId="41476"/>
    <cellStyle name="Linked Cell 41 5" xfId="41480"/>
    <cellStyle name="Linked Cell 41_BSD2" xfId="41482"/>
    <cellStyle name="Linked Cell 42" xfId="19132"/>
    <cellStyle name="Linked Cell 42 2" xfId="22422"/>
    <cellStyle name="Linked Cell 42 2 2" xfId="41484"/>
    <cellStyle name="Linked Cell 42 2 2 2" xfId="41486"/>
    <cellStyle name="Linked Cell 42 2 3" xfId="41488"/>
    <cellStyle name="Linked Cell 42 2 3 2" xfId="41490"/>
    <cellStyle name="Linked Cell 42 2 4" xfId="41492"/>
    <cellStyle name="Linked Cell 42 2_BSD2" xfId="41494"/>
    <cellStyle name="Linked Cell 42 3" xfId="41496"/>
    <cellStyle name="Linked Cell 42 3 2" xfId="41498"/>
    <cellStyle name="Linked Cell 42 4" xfId="41501"/>
    <cellStyle name="Linked Cell 42 4 2" xfId="41504"/>
    <cellStyle name="Linked Cell 42 5" xfId="41508"/>
    <cellStyle name="Linked Cell 42_BSD2" xfId="41511"/>
    <cellStyle name="Linked Cell 43" xfId="19138"/>
    <cellStyle name="Linked Cell 43 2" xfId="41513"/>
    <cellStyle name="Linked Cell 43 2 2" xfId="41515"/>
    <cellStyle name="Linked Cell 43 2 2 2" xfId="38248"/>
    <cellStyle name="Linked Cell 43 2 3" xfId="41517"/>
    <cellStyle name="Linked Cell 43 2 3 2" xfId="41519"/>
    <cellStyle name="Linked Cell 43 2 4" xfId="41521"/>
    <cellStyle name="Linked Cell 43 2_BSD2" xfId="37550"/>
    <cellStyle name="Linked Cell 43 3" xfId="41523"/>
    <cellStyle name="Linked Cell 43 3 2" xfId="41525"/>
    <cellStyle name="Linked Cell 43 4" xfId="41528"/>
    <cellStyle name="Linked Cell 43 4 2" xfId="41531"/>
    <cellStyle name="Linked Cell 43 5" xfId="41535"/>
    <cellStyle name="Linked Cell 43_BSD2" xfId="41540"/>
    <cellStyle name="Linked Cell 44" xfId="41542"/>
    <cellStyle name="Linked Cell 44 2" xfId="34382"/>
    <cellStyle name="Linked Cell 44 2 2" xfId="41544"/>
    <cellStyle name="Linked Cell 44 2 2 2" xfId="41546"/>
    <cellStyle name="Linked Cell 44 2 3" xfId="41548"/>
    <cellStyle name="Linked Cell 44 2 3 2" xfId="35828"/>
    <cellStyle name="Linked Cell 44 2 4" xfId="41550"/>
    <cellStyle name="Linked Cell 44 2_BSD2" xfId="3812"/>
    <cellStyle name="Linked Cell 44 3" xfId="37560"/>
    <cellStyle name="Linked Cell 44 3 2" xfId="41552"/>
    <cellStyle name="Linked Cell 44 4" xfId="41554"/>
    <cellStyle name="Linked Cell 44 4 2" xfId="41556"/>
    <cellStyle name="Linked Cell 44 5" xfId="41559"/>
    <cellStyle name="Linked Cell 44_BSD2" xfId="33743"/>
    <cellStyle name="Linked Cell 45" xfId="41581"/>
    <cellStyle name="Linked Cell 45 2" xfId="9216"/>
    <cellStyle name="Linked Cell 45 2 2" xfId="41583"/>
    <cellStyle name="Linked Cell 45 2 2 2" xfId="20598"/>
    <cellStyle name="Linked Cell 45 2 3" xfId="41585"/>
    <cellStyle name="Linked Cell 45 2 3 2" xfId="41587"/>
    <cellStyle name="Linked Cell 45 2 4" xfId="41589"/>
    <cellStyle name="Linked Cell 45 2_BSD2" xfId="40394"/>
    <cellStyle name="Linked Cell 45 3" xfId="41591"/>
    <cellStyle name="Linked Cell 45 3 2" xfId="41593"/>
    <cellStyle name="Linked Cell 45 4" xfId="41595"/>
    <cellStyle name="Linked Cell 45 4 2" xfId="41597"/>
    <cellStyle name="Linked Cell 45 5" xfId="41600"/>
    <cellStyle name="Linked Cell 45_BSD2" xfId="33931"/>
    <cellStyle name="Linked Cell 46" xfId="41602"/>
    <cellStyle name="Linked Cell 46 2" xfId="34390"/>
    <cellStyle name="Linked Cell 46 2 2" xfId="41604"/>
    <cellStyle name="Linked Cell 46 2 2 2" xfId="41606"/>
    <cellStyle name="Linked Cell 46 2 3" xfId="41608"/>
    <cellStyle name="Linked Cell 46 2 3 2" xfId="41610"/>
    <cellStyle name="Linked Cell 46 2 4" xfId="41612"/>
    <cellStyle name="Linked Cell 46 2_BSD2" xfId="41615"/>
    <cellStyle name="Linked Cell 46 3" xfId="41617"/>
    <cellStyle name="Linked Cell 46 3 2" xfId="41619"/>
    <cellStyle name="Linked Cell 46 4" xfId="41621"/>
    <cellStyle name="Linked Cell 46 4 2" xfId="41623"/>
    <cellStyle name="Linked Cell 46 5" xfId="41625"/>
    <cellStyle name="Linked Cell 46_BSD2" xfId="41629"/>
    <cellStyle name="Linked Cell 47" xfId="32146"/>
    <cellStyle name="Linked Cell 47 2" xfId="34395"/>
    <cellStyle name="Linked Cell 47 2 2" xfId="41631"/>
    <cellStyle name="Linked Cell 47 2 2 2" xfId="41633"/>
    <cellStyle name="Linked Cell 47 2 3" xfId="41635"/>
    <cellStyle name="Linked Cell 47 2 3 2" xfId="41637"/>
    <cellStyle name="Linked Cell 47 2 4" xfId="41639"/>
    <cellStyle name="Linked Cell 47 2_BSD2" xfId="41641"/>
    <cellStyle name="Linked Cell 47 3" xfId="20635"/>
    <cellStyle name="Linked Cell 47 3 2" xfId="41643"/>
    <cellStyle name="Linked Cell 47 4" xfId="41645"/>
    <cellStyle name="Linked Cell 47 4 2" xfId="41647"/>
    <cellStyle name="Linked Cell 47 5" xfId="41649"/>
    <cellStyle name="Linked Cell 47_BSD2" xfId="26758"/>
    <cellStyle name="Linked Cell 48" xfId="41651"/>
    <cellStyle name="Linked Cell 48 2" xfId="41653"/>
    <cellStyle name="Linked Cell 48 2 2" xfId="41655"/>
    <cellStyle name="Linked Cell 48 2 2 2" xfId="7989"/>
    <cellStyle name="Linked Cell 48 2 3" xfId="41657"/>
    <cellStyle name="Linked Cell 48 2 3 2" xfId="8105"/>
    <cellStyle name="Linked Cell 48 2 4" xfId="41659"/>
    <cellStyle name="Linked Cell 48 2_BSD2" xfId="41661"/>
    <cellStyle name="Linked Cell 48 3" xfId="41663"/>
    <cellStyle name="Linked Cell 48 3 2" xfId="41666"/>
    <cellStyle name="Linked Cell 48 4" xfId="41668"/>
    <cellStyle name="Linked Cell 48 4 2" xfId="41670"/>
    <cellStyle name="Linked Cell 48 5" xfId="41672"/>
    <cellStyle name="Linked Cell 48_BSD2" xfId="41674"/>
    <cellStyle name="Linked Cell 49" xfId="41676"/>
    <cellStyle name="Linked Cell 49 2" xfId="41678"/>
    <cellStyle name="Linked Cell 49 2 2" xfId="41680"/>
    <cellStyle name="Linked Cell 49 2 2 2" xfId="41682"/>
    <cellStyle name="Linked Cell 49 2 3" xfId="41684"/>
    <cellStyle name="Linked Cell 49 2 3 2" xfId="8350"/>
    <cellStyle name="Linked Cell 49 2 4" xfId="41686"/>
    <cellStyle name="Linked Cell 49 2_BSD2" xfId="41688"/>
    <cellStyle name="Linked Cell 49 3" xfId="41690"/>
    <cellStyle name="Linked Cell 49 3 2" xfId="41692"/>
    <cellStyle name="Linked Cell 49 4" xfId="41694"/>
    <cellStyle name="Linked Cell 49 4 2" xfId="41696"/>
    <cellStyle name="Linked Cell 49 5" xfId="41698"/>
    <cellStyle name="Linked Cell 49_BSD2" xfId="41700"/>
    <cellStyle name="Linked Cell 5" xfId="41702"/>
    <cellStyle name="Linked Cell 5 2" xfId="41704"/>
    <cellStyle name="Linked Cell 5 2 2" xfId="39769"/>
    <cellStyle name="Linked Cell 5 2 2 2" xfId="34223"/>
    <cellStyle name="Linked Cell 5 2 3" xfId="41705"/>
    <cellStyle name="Linked Cell 5 2 3 2" xfId="41706"/>
    <cellStyle name="Linked Cell 5 2 4" xfId="41707"/>
    <cellStyle name="Linked Cell 5 2_BSD2" xfId="41708"/>
    <cellStyle name="Linked Cell 5 3" xfId="41709"/>
    <cellStyle name="Linked Cell 5 3 2" xfId="41710"/>
    <cellStyle name="Linked Cell 5 4" xfId="41711"/>
    <cellStyle name="Linked Cell 5 4 2" xfId="12619"/>
    <cellStyle name="Linked Cell 5 5" xfId="41712"/>
    <cellStyle name="Linked Cell 5 5 2" xfId="41713"/>
    <cellStyle name="Linked Cell 5 6" xfId="41714"/>
    <cellStyle name="Linked Cell 5 6 2" xfId="37637"/>
    <cellStyle name="Linked Cell 5 7" xfId="41715"/>
    <cellStyle name="Linked Cell 5 8" xfId="41716"/>
    <cellStyle name="Linked Cell 5_Annexure" xfId="40868"/>
    <cellStyle name="Linked Cell 50" xfId="41580"/>
    <cellStyle name="Linked Cell 50 2" xfId="9215"/>
    <cellStyle name="Linked Cell 50 2 2" xfId="41582"/>
    <cellStyle name="Linked Cell 50 2 2 2" xfId="20597"/>
    <cellStyle name="Linked Cell 50 2 3" xfId="41584"/>
    <cellStyle name="Linked Cell 50 2 3 2" xfId="41586"/>
    <cellStyle name="Linked Cell 50 2 4" xfId="41588"/>
    <cellStyle name="Linked Cell 50 2_BSD2" xfId="40393"/>
    <cellStyle name="Linked Cell 50 3" xfId="41590"/>
    <cellStyle name="Linked Cell 50 3 2" xfId="41592"/>
    <cellStyle name="Linked Cell 50 4" xfId="41594"/>
    <cellStyle name="Linked Cell 50 4 2" xfId="41596"/>
    <cellStyle name="Linked Cell 50 5" xfId="41599"/>
    <cellStyle name="Linked Cell 50_BSD2" xfId="33930"/>
    <cellStyle name="Linked Cell 51" xfId="41601"/>
    <cellStyle name="Linked Cell 51 2" xfId="34389"/>
    <cellStyle name="Linked Cell 51 2 2" xfId="41603"/>
    <cellStyle name="Linked Cell 51 2 2 2" xfId="41605"/>
    <cellStyle name="Linked Cell 51 2 3" xfId="41607"/>
    <cellStyle name="Linked Cell 51 2 3 2" xfId="41609"/>
    <cellStyle name="Linked Cell 51 2 4" xfId="41611"/>
    <cellStyle name="Linked Cell 51 2_BSD2" xfId="41614"/>
    <cellStyle name="Linked Cell 51 3" xfId="41616"/>
    <cellStyle name="Linked Cell 51 3 2" xfId="41618"/>
    <cellStyle name="Linked Cell 51 4" xfId="41620"/>
    <cellStyle name="Linked Cell 51 4 2" xfId="41622"/>
    <cellStyle name="Linked Cell 51 5" xfId="41624"/>
    <cellStyle name="Linked Cell 51_BSD2" xfId="41628"/>
    <cellStyle name="Linked Cell 52" xfId="32145"/>
    <cellStyle name="Linked Cell 52 2" xfId="34394"/>
    <cellStyle name="Linked Cell 52 2 2" xfId="41630"/>
    <cellStyle name="Linked Cell 52 2 2 2" xfId="41632"/>
    <cellStyle name="Linked Cell 52 2 3" xfId="41634"/>
    <cellStyle name="Linked Cell 52 2 3 2" xfId="41636"/>
    <cellStyle name="Linked Cell 52 2 4" xfId="41638"/>
    <cellStyle name="Linked Cell 52 2_BSD2" xfId="41640"/>
    <cellStyle name="Linked Cell 52 3" xfId="20634"/>
    <cellStyle name="Linked Cell 52 3 2" xfId="41642"/>
    <cellStyle name="Linked Cell 52 4" xfId="41644"/>
    <cellStyle name="Linked Cell 52 4 2" xfId="41646"/>
    <cellStyle name="Linked Cell 52 5" xfId="41648"/>
    <cellStyle name="Linked Cell 52_BSD2" xfId="26757"/>
    <cellStyle name="Linked Cell 53" xfId="41650"/>
    <cellStyle name="Linked Cell 53 2" xfId="41652"/>
    <cellStyle name="Linked Cell 53 2 2" xfId="41654"/>
    <cellStyle name="Linked Cell 53 2 2 2" xfId="7988"/>
    <cellStyle name="Linked Cell 53 2 3" xfId="41656"/>
    <cellStyle name="Linked Cell 53 2 3 2" xfId="8104"/>
    <cellStyle name="Linked Cell 53 2 4" xfId="41658"/>
    <cellStyle name="Linked Cell 53 2_BSD2" xfId="41660"/>
    <cellStyle name="Linked Cell 53 3" xfId="41662"/>
    <cellStyle name="Linked Cell 53 3 2" xfId="41665"/>
    <cellStyle name="Linked Cell 53 4" xfId="41667"/>
    <cellStyle name="Linked Cell 53 4 2" xfId="41669"/>
    <cellStyle name="Linked Cell 53 5" xfId="41671"/>
    <cellStyle name="Linked Cell 53_BSD2" xfId="41673"/>
    <cellStyle name="Linked Cell 54" xfId="41675"/>
    <cellStyle name="Linked Cell 54 2" xfId="41677"/>
    <cellStyle name="Linked Cell 54 2 2" xfId="41679"/>
    <cellStyle name="Linked Cell 54 2 2 2" xfId="41681"/>
    <cellStyle name="Linked Cell 54 2 3" xfId="41683"/>
    <cellStyle name="Linked Cell 54 2 3 2" xfId="8349"/>
    <cellStyle name="Linked Cell 54 2 4" xfId="41685"/>
    <cellStyle name="Linked Cell 54 2_BSD2" xfId="41687"/>
    <cellStyle name="Linked Cell 54 3" xfId="41689"/>
    <cellStyle name="Linked Cell 54 3 2" xfId="41691"/>
    <cellStyle name="Linked Cell 54 4" xfId="41693"/>
    <cellStyle name="Linked Cell 54 4 2" xfId="41695"/>
    <cellStyle name="Linked Cell 54 5" xfId="41697"/>
    <cellStyle name="Linked Cell 54_BSD2" xfId="41699"/>
    <cellStyle name="Linked Cell 55" xfId="41718"/>
    <cellStyle name="Linked Cell 55 2" xfId="41720"/>
    <cellStyle name="Linked Cell 55 2 2" xfId="41722"/>
    <cellStyle name="Linked Cell 55 2 2 2" xfId="41723"/>
    <cellStyle name="Linked Cell 55 2 3" xfId="41724"/>
    <cellStyle name="Linked Cell 55 2 3 2" xfId="41725"/>
    <cellStyle name="Linked Cell 55 2 4" xfId="41726"/>
    <cellStyle name="Linked Cell 55 2_BSD2" xfId="41728"/>
    <cellStyle name="Linked Cell 55 3" xfId="41730"/>
    <cellStyle name="Linked Cell 55 3 2" xfId="41732"/>
    <cellStyle name="Linked Cell 55 4" xfId="41734"/>
    <cellStyle name="Linked Cell 55 4 2" xfId="41735"/>
    <cellStyle name="Linked Cell 55 5" xfId="41736"/>
    <cellStyle name="Linked Cell 55_BSD2" xfId="41738"/>
    <cellStyle name="Linked Cell 56" xfId="41740"/>
    <cellStyle name="Linked Cell 56 2" xfId="41742"/>
    <cellStyle name="Linked Cell 56 2 2" xfId="41744"/>
    <cellStyle name="Linked Cell 56 2 2 2" xfId="41745"/>
    <cellStyle name="Linked Cell 56 2 3" xfId="40758"/>
    <cellStyle name="Linked Cell 56 2 3 2" xfId="41747"/>
    <cellStyle name="Linked Cell 56 2 4" xfId="41748"/>
    <cellStyle name="Linked Cell 56 2_BSD2" xfId="41749"/>
    <cellStyle name="Linked Cell 56 3" xfId="41751"/>
    <cellStyle name="Linked Cell 56 3 2" xfId="41753"/>
    <cellStyle name="Linked Cell 56 4" xfId="41755"/>
    <cellStyle name="Linked Cell 56 4 2" xfId="41756"/>
    <cellStyle name="Linked Cell 56 5" xfId="41757"/>
    <cellStyle name="Linked Cell 56_BSD2" xfId="28612"/>
    <cellStyle name="Linked Cell 57" xfId="41759"/>
    <cellStyle name="Linked Cell 57 2" xfId="41761"/>
    <cellStyle name="Linked Cell 57 2 2" xfId="41763"/>
    <cellStyle name="Linked Cell 57 2 2 2" xfId="41764"/>
    <cellStyle name="Linked Cell 57 2 3" xfId="41765"/>
    <cellStyle name="Linked Cell 57 2 3 2" xfId="41766"/>
    <cellStyle name="Linked Cell 57 2 4" xfId="41767"/>
    <cellStyle name="Linked Cell 57 2_BSD2" xfId="6448"/>
    <cellStyle name="Linked Cell 57 3" xfId="41769"/>
    <cellStyle name="Linked Cell 57 3 2" xfId="41771"/>
    <cellStyle name="Linked Cell 57 4" xfId="41773"/>
    <cellStyle name="Linked Cell 57 4 2" xfId="3380"/>
    <cellStyle name="Linked Cell 57 5" xfId="41774"/>
    <cellStyle name="Linked Cell 57_BSD2" xfId="7049"/>
    <cellStyle name="Linked Cell 58" xfId="41776"/>
    <cellStyle name="Linked Cell 58 2" xfId="41778"/>
    <cellStyle name="Linked Cell 58 2 2" xfId="41780"/>
    <cellStyle name="Linked Cell 58 2 2 2" xfId="25283"/>
    <cellStyle name="Linked Cell 58 2 3" xfId="41781"/>
    <cellStyle name="Linked Cell 58 2 3 2" xfId="41782"/>
    <cellStyle name="Linked Cell 58 2 4" xfId="41783"/>
    <cellStyle name="Linked Cell 58 2_BSD2" xfId="41784"/>
    <cellStyle name="Linked Cell 58 3" xfId="41786"/>
    <cellStyle name="Linked Cell 58 3 2" xfId="41789"/>
    <cellStyle name="Linked Cell 58 4" xfId="41791"/>
    <cellStyle name="Linked Cell 58 4 2" xfId="41792"/>
    <cellStyle name="Linked Cell 58 5" xfId="41793"/>
    <cellStyle name="Linked Cell 58_BSD2" xfId="34601"/>
    <cellStyle name="Linked Cell 59" xfId="41795"/>
    <cellStyle name="Linked Cell 59 2" xfId="4110"/>
    <cellStyle name="Linked Cell 59 2 2" xfId="41797"/>
    <cellStyle name="Linked Cell 59 2 2 2" xfId="41798"/>
    <cellStyle name="Linked Cell 59 2 3" xfId="41799"/>
    <cellStyle name="Linked Cell 59 2 3 2" xfId="41800"/>
    <cellStyle name="Linked Cell 59 2 4" xfId="41801"/>
    <cellStyle name="Linked Cell 59 2_BSD2" xfId="13808"/>
    <cellStyle name="Linked Cell 59 3" xfId="4124"/>
    <cellStyle name="Linked Cell 59 3 2" xfId="41804"/>
    <cellStyle name="Linked Cell 59 4" xfId="6624"/>
    <cellStyle name="Linked Cell 59 4 2" xfId="41806"/>
    <cellStyle name="Linked Cell 59 5" xfId="6632"/>
    <cellStyle name="Linked Cell 59_BSD2" xfId="30184"/>
    <cellStyle name="Linked Cell 6" xfId="41808"/>
    <cellStyle name="Linked Cell 6 2" xfId="41810"/>
    <cellStyle name="Linked Cell 6 2 2" xfId="41811"/>
    <cellStyle name="Linked Cell 6 2 2 2" xfId="34528"/>
    <cellStyle name="Linked Cell 6 2 3" xfId="41812"/>
    <cellStyle name="Linked Cell 6 2 3 2" xfId="41813"/>
    <cellStyle name="Linked Cell 6 2 4" xfId="41814"/>
    <cellStyle name="Linked Cell 6 2_BSD2" xfId="41815"/>
    <cellStyle name="Linked Cell 6 3" xfId="41816"/>
    <cellStyle name="Linked Cell 6 3 2" xfId="41817"/>
    <cellStyle name="Linked Cell 6 4" xfId="41818"/>
    <cellStyle name="Linked Cell 6 4 2" xfId="35577"/>
    <cellStyle name="Linked Cell 6 5" xfId="41819"/>
    <cellStyle name="Linked Cell 6 5 2" xfId="41822"/>
    <cellStyle name="Linked Cell 6 6" xfId="41823"/>
    <cellStyle name="Linked Cell 6 6 2" xfId="37669"/>
    <cellStyle name="Linked Cell 6 7" xfId="41824"/>
    <cellStyle name="Linked Cell 6 8" xfId="41825"/>
    <cellStyle name="Linked Cell 6_Annexure" xfId="41827"/>
    <cellStyle name="Linked Cell 60" xfId="41717"/>
    <cellStyle name="Linked Cell 60 2" xfId="41719"/>
    <cellStyle name="Linked Cell 60 2 2" xfId="41721"/>
    <cellStyle name="Linked Cell 60 3" xfId="41729"/>
    <cellStyle name="Linked Cell 60 3 2" xfId="41731"/>
    <cellStyle name="Linked Cell 60 4" xfId="41733"/>
    <cellStyle name="Linked Cell 60_BSD2" xfId="41737"/>
    <cellStyle name="Linked Cell 61" xfId="41739"/>
    <cellStyle name="Linked Cell 61 2" xfId="41741"/>
    <cellStyle name="Linked Cell 61 2 2" xfId="41743"/>
    <cellStyle name="Linked Cell 61 3" xfId="41750"/>
    <cellStyle name="Linked Cell 61 3 2" xfId="41752"/>
    <cellStyle name="Linked Cell 61 4" xfId="41754"/>
    <cellStyle name="Linked Cell 61_BSD2" xfId="28611"/>
    <cellStyle name="Linked Cell 62" xfId="41758"/>
    <cellStyle name="Linked Cell 62 2" xfId="41760"/>
    <cellStyle name="Linked Cell 62 2 2" xfId="41762"/>
    <cellStyle name="Linked Cell 62 3" xfId="41768"/>
    <cellStyle name="Linked Cell 62 3 2" xfId="41770"/>
    <cellStyle name="Linked Cell 62 4" xfId="41772"/>
    <cellStyle name="Linked Cell 62_BSD2" xfId="7048"/>
    <cellStyle name="Linked Cell 63" xfId="41775"/>
    <cellStyle name="Linked Cell 63 2" xfId="41777"/>
    <cellStyle name="Linked Cell 63 2 2" xfId="41779"/>
    <cellStyle name="Linked Cell 63 3" xfId="41785"/>
    <cellStyle name="Linked Cell 63 3 2" xfId="41788"/>
    <cellStyle name="Linked Cell 63 4" xfId="41790"/>
    <cellStyle name="Linked Cell 63_BSD2" xfId="34600"/>
    <cellStyle name="Linked Cell 64" xfId="41794"/>
    <cellStyle name="Linked Cell 64 2" xfId="4109"/>
    <cellStyle name="Linked Cell 64 2 2" xfId="41796"/>
    <cellStyle name="Linked Cell 64 3" xfId="4123"/>
    <cellStyle name="Linked Cell 64 3 2" xfId="41803"/>
    <cellStyle name="Linked Cell 64 4" xfId="6623"/>
    <cellStyle name="Linked Cell 64_BSD2" xfId="30183"/>
    <cellStyle name="Linked Cell 65" xfId="41829"/>
    <cellStyle name="Linked Cell 65 2" xfId="41831"/>
    <cellStyle name="Linked Cell 65 2 2" xfId="41833"/>
    <cellStyle name="Linked Cell 65 3" xfId="41836"/>
    <cellStyle name="Linked Cell 65 3 2" xfId="41838"/>
    <cellStyle name="Linked Cell 65 4" xfId="41840"/>
    <cellStyle name="Linked Cell 65_BSD2" xfId="21719"/>
    <cellStyle name="Linked Cell 66" xfId="41842"/>
    <cellStyle name="Linked Cell 66 2" xfId="41844"/>
    <cellStyle name="Linked Cell 66 2 2" xfId="41846"/>
    <cellStyle name="Linked Cell 66 3" xfId="41849"/>
    <cellStyle name="Linked Cell 66 3 2" xfId="41851"/>
    <cellStyle name="Linked Cell 66 4" xfId="41853"/>
    <cellStyle name="Linked Cell 66_BSD2" xfId="41855"/>
    <cellStyle name="Linked Cell 67" xfId="41859"/>
    <cellStyle name="Linked Cell 67 2" xfId="41861"/>
    <cellStyle name="Linked Cell 67 2 2" xfId="41046"/>
    <cellStyle name="Linked Cell 67 3" xfId="41864"/>
    <cellStyle name="Linked Cell 67 3 2" xfId="5050"/>
    <cellStyle name="Linked Cell 67 4" xfId="41866"/>
    <cellStyle name="Linked Cell 67_BSD2" xfId="41868"/>
    <cellStyle name="Linked Cell 68" xfId="23265"/>
    <cellStyle name="Linked Cell 68 2" xfId="41870"/>
    <cellStyle name="Linked Cell 68 2 2" xfId="41872"/>
    <cellStyle name="Linked Cell 68 3" xfId="41875"/>
    <cellStyle name="Linked Cell 68 3 2" xfId="41877"/>
    <cellStyle name="Linked Cell 68 4" xfId="41879"/>
    <cellStyle name="Linked Cell 68_BSD2" xfId="33122"/>
    <cellStyle name="Linked Cell 69" xfId="23269"/>
    <cellStyle name="Linked Cell 69 2" xfId="41881"/>
    <cellStyle name="Linked Cell 69 2 2" xfId="41883"/>
    <cellStyle name="Linked Cell 69 3" xfId="11271"/>
    <cellStyle name="Linked Cell 69 3 2" xfId="41885"/>
    <cellStyle name="Linked Cell 69 4" xfId="3590"/>
    <cellStyle name="Linked Cell 69_BSD2" xfId="33129"/>
    <cellStyle name="Linked Cell 7" xfId="22538"/>
    <cellStyle name="Linked Cell 7 10" xfId="41887"/>
    <cellStyle name="Linked Cell 7 10 2" xfId="33875"/>
    <cellStyle name="Linked Cell 7 11" xfId="41889"/>
    <cellStyle name="Linked Cell 7 11 2" xfId="33883"/>
    <cellStyle name="Linked Cell 7 12" xfId="41890"/>
    <cellStyle name="Linked Cell 7 13" xfId="41891"/>
    <cellStyle name="Linked Cell 7 14" xfId="26174"/>
    <cellStyle name="Linked Cell 7 2" xfId="22540"/>
    <cellStyle name="Linked Cell 7 2 2" xfId="41892"/>
    <cellStyle name="Linked Cell 7 2 2 2" xfId="41893"/>
    <cellStyle name="Linked Cell 7 2 3" xfId="41894"/>
    <cellStyle name="Linked Cell 7 2 3 2" xfId="41895"/>
    <cellStyle name="Linked Cell 7 2 4" xfId="41896"/>
    <cellStyle name="Linked Cell 7 2_BSD2" xfId="41897"/>
    <cellStyle name="Linked Cell 7 3" xfId="41898"/>
    <cellStyle name="Linked Cell 7 3 2" xfId="41900"/>
    <cellStyle name="Linked Cell 7 4" xfId="41901"/>
    <cellStyle name="Linked Cell 7 4 2" xfId="41902"/>
    <cellStyle name="Linked Cell 7 5" xfId="41903"/>
    <cellStyle name="Linked Cell 7 5 2" xfId="41904"/>
    <cellStyle name="Linked Cell 7 6" xfId="41905"/>
    <cellStyle name="Linked Cell 7 6 2" xfId="37698"/>
    <cellStyle name="Linked Cell 7 7" xfId="41906"/>
    <cellStyle name="Linked Cell 7 7 2" xfId="41907"/>
    <cellStyle name="Linked Cell 7 8" xfId="41908"/>
    <cellStyle name="Linked Cell 7 8 2" xfId="41911"/>
    <cellStyle name="Linked Cell 7 9" xfId="3366"/>
    <cellStyle name="Linked Cell 7 9 2" xfId="4302"/>
    <cellStyle name="Linked Cell 7_Annexure" xfId="41912"/>
    <cellStyle name="Linked Cell 70" xfId="41828"/>
    <cellStyle name="Linked Cell 70 2" xfId="41830"/>
    <cellStyle name="Linked Cell 70 2 2" xfId="41832"/>
    <cellStyle name="Linked Cell 70 3" xfId="41835"/>
    <cellStyle name="Linked Cell 70 3 2" xfId="41837"/>
    <cellStyle name="Linked Cell 70 4" xfId="41839"/>
    <cellStyle name="Linked Cell 70_BSD2" xfId="21718"/>
    <cellStyle name="Linked Cell 71" xfId="41841"/>
    <cellStyle name="Linked Cell 71 2" xfId="41843"/>
    <cellStyle name="Linked Cell 71 2 2" xfId="41845"/>
    <cellStyle name="Linked Cell 71 3" xfId="41848"/>
    <cellStyle name="Linked Cell 71 3 2" xfId="41850"/>
    <cellStyle name="Linked Cell 71 4" xfId="41852"/>
    <cellStyle name="Linked Cell 71_BSD2" xfId="41854"/>
    <cellStyle name="Linked Cell 72" xfId="41858"/>
    <cellStyle name="Linked Cell 72 2" xfId="41860"/>
    <cellStyle name="Linked Cell 72 2 2" xfId="41045"/>
    <cellStyle name="Linked Cell 72 3" xfId="41863"/>
    <cellStyle name="Linked Cell 72 3 2" xfId="5049"/>
    <cellStyle name="Linked Cell 72 4" xfId="41865"/>
    <cellStyle name="Linked Cell 72_BSD2" xfId="41867"/>
    <cellStyle name="Linked Cell 73" xfId="23264"/>
    <cellStyle name="Linked Cell 73 2" xfId="41869"/>
    <cellStyle name="Linked Cell 73 2 2" xfId="41871"/>
    <cellStyle name="Linked Cell 73 3" xfId="41874"/>
    <cellStyle name="Linked Cell 73 3 2" xfId="41876"/>
    <cellStyle name="Linked Cell 73 4" xfId="41878"/>
    <cellStyle name="Linked Cell 73_BSD2" xfId="33121"/>
    <cellStyle name="Linked Cell 74" xfId="23268"/>
    <cellStyle name="Linked Cell 74 2" xfId="41880"/>
    <cellStyle name="Linked Cell 74 2 2" xfId="41882"/>
    <cellStyle name="Linked Cell 74 3" xfId="11270"/>
    <cellStyle name="Linked Cell 74 3 2" xfId="41884"/>
    <cellStyle name="Linked Cell 74 4" xfId="3589"/>
    <cellStyle name="Linked Cell 74_BSD2" xfId="33128"/>
    <cellStyle name="Linked Cell 75" xfId="41916"/>
    <cellStyle name="Linked Cell 75 2" xfId="41918"/>
    <cellStyle name="Linked Cell 75 2 2" xfId="41920"/>
    <cellStyle name="Linked Cell 75 3" xfId="34818"/>
    <cellStyle name="Linked Cell 75 3 2" xfId="41922"/>
    <cellStyle name="Linked Cell 75 4" xfId="34823"/>
    <cellStyle name="Linked Cell 75_BSD2" xfId="22501"/>
    <cellStyle name="Linked Cell 76" xfId="41924"/>
    <cellStyle name="Linked Cell 76 2" xfId="41926"/>
    <cellStyle name="Linked Cell 76 2 2" xfId="41928"/>
    <cellStyle name="Linked Cell 76 3" xfId="34829"/>
    <cellStyle name="Linked Cell 76 3 2" xfId="41930"/>
    <cellStyle name="Linked Cell 76 4" xfId="34834"/>
    <cellStyle name="Linked Cell 76_BSD2" xfId="19451"/>
    <cellStyle name="Linked Cell 77" xfId="41932"/>
    <cellStyle name="Linked Cell 77 2" xfId="41934"/>
    <cellStyle name="Linked Cell 77 2 2" xfId="41935"/>
    <cellStyle name="Linked Cell 77 3" xfId="34838"/>
    <cellStyle name="Linked Cell 77 3 2" xfId="41936"/>
    <cellStyle name="Linked Cell 77 4" xfId="34841"/>
    <cellStyle name="Linked Cell 77_BSD2" xfId="41937"/>
    <cellStyle name="Linked Cell 78" xfId="41939"/>
    <cellStyle name="Linked Cell 78 2" xfId="41941"/>
    <cellStyle name="Linked Cell 78 2 2" xfId="41942"/>
    <cellStyle name="Linked Cell 78 3" xfId="41943"/>
    <cellStyle name="Linked Cell 78 3 2" xfId="41944"/>
    <cellStyle name="Linked Cell 78 4" xfId="41946"/>
    <cellStyle name="Linked Cell 78_BSD2" xfId="41947"/>
    <cellStyle name="Linked Cell 79" xfId="41949"/>
    <cellStyle name="Linked Cell 79 2" xfId="25113"/>
    <cellStyle name="Linked Cell 79 2 2" xfId="25116"/>
    <cellStyle name="Linked Cell 79 3" xfId="25120"/>
    <cellStyle name="Linked Cell 79 3 2" xfId="12280"/>
    <cellStyle name="Linked Cell 79 4" xfId="25123"/>
    <cellStyle name="Linked Cell 79_BSD2" xfId="41950"/>
    <cellStyle name="Linked Cell 8" xfId="22548"/>
    <cellStyle name="Linked Cell 8 2" xfId="22550"/>
    <cellStyle name="Linked Cell 8 2 2" xfId="41951"/>
    <cellStyle name="Linked Cell 8 2 2 2" xfId="41952"/>
    <cellStyle name="Linked Cell 8 2 3" xfId="41953"/>
    <cellStyle name="Linked Cell 8 2 3 2" xfId="41954"/>
    <cellStyle name="Linked Cell 8 2 4" xfId="41955"/>
    <cellStyle name="Linked Cell 8 2_BSD2" xfId="41956"/>
    <cellStyle name="Linked Cell 8 3" xfId="2885"/>
    <cellStyle name="Linked Cell 8 3 2" xfId="28297"/>
    <cellStyle name="Linked Cell 8 4" xfId="41957"/>
    <cellStyle name="Linked Cell 8 4 2" xfId="28305"/>
    <cellStyle name="Linked Cell 8 5" xfId="41958"/>
    <cellStyle name="Linked Cell 8 6" xfId="41959"/>
    <cellStyle name="Linked Cell 8 7" xfId="41960"/>
    <cellStyle name="Linked Cell 8_BSD2" xfId="41961"/>
    <cellStyle name="Linked Cell 80" xfId="41915"/>
    <cellStyle name="Linked Cell 80 2" xfId="41917"/>
    <cellStyle name="Linked Cell 80 2 2" xfId="41919"/>
    <cellStyle name="Linked Cell 80 3" xfId="34817"/>
    <cellStyle name="Linked Cell 80 3 2" xfId="41921"/>
    <cellStyle name="Linked Cell 80 4" xfId="34822"/>
    <cellStyle name="Linked Cell 80_BSD2" xfId="22500"/>
    <cellStyle name="Linked Cell 81" xfId="41923"/>
    <cellStyle name="Linked Cell 81 2" xfId="41925"/>
    <cellStyle name="Linked Cell 81 2 2" xfId="41927"/>
    <cellStyle name="Linked Cell 81 3" xfId="34828"/>
    <cellStyle name="Linked Cell 81 3 2" xfId="41929"/>
    <cellStyle name="Linked Cell 81 4" xfId="34833"/>
    <cellStyle name="Linked Cell 81_BSD2" xfId="19450"/>
    <cellStyle name="Linked Cell 82" xfId="41931"/>
    <cellStyle name="Linked Cell 82 2" xfId="41933"/>
    <cellStyle name="Linked Cell 83" xfId="41938"/>
    <cellStyle name="Linked Cell 83 2" xfId="41940"/>
    <cellStyle name="Linked Cell 84" xfId="41948"/>
    <cellStyle name="Linked Cell 84 2" xfId="25112"/>
    <cellStyle name="Linked Cell 85" xfId="41962"/>
    <cellStyle name="Linked Cell 85 2" xfId="41963"/>
    <cellStyle name="Linked Cell 86" xfId="32164"/>
    <cellStyle name="Linked Cell 86 2" xfId="41964"/>
    <cellStyle name="Linked Cell 87" xfId="22433"/>
    <cellStyle name="Linked Cell 87 2" xfId="22438"/>
    <cellStyle name="Linked Cell 88" xfId="22442"/>
    <cellStyle name="Linked Cell 88 2" xfId="41965"/>
    <cellStyle name="Linked Cell 89" xfId="41966"/>
    <cellStyle name="Linked Cell 89 2" xfId="41967"/>
    <cellStyle name="Linked Cell 9" xfId="22555"/>
    <cellStyle name="Linked Cell 9 2" xfId="41968"/>
    <cellStyle name="Linked Cell 9 2 2" xfId="41969"/>
    <cellStyle name="Linked Cell 9 2 2 2" xfId="41970"/>
    <cellStyle name="Linked Cell 9 2 3" xfId="41971"/>
    <cellStyle name="Linked Cell 9 2 3 2" xfId="41972"/>
    <cellStyle name="Linked Cell 9 2 4" xfId="38812"/>
    <cellStyle name="Linked Cell 9 2_BSD2" xfId="41973"/>
    <cellStyle name="Linked Cell 9 3" xfId="41974"/>
    <cellStyle name="Linked Cell 9 3 2" xfId="41975"/>
    <cellStyle name="Linked Cell 9 4" xfId="41976"/>
    <cellStyle name="Linked Cell 9 4 2" xfId="41979"/>
    <cellStyle name="Linked Cell 9 5" xfId="41980"/>
    <cellStyle name="Linked Cell 9 6" xfId="41982"/>
    <cellStyle name="Linked Cell 9 7" xfId="41984"/>
    <cellStyle name="Linked Cell 9_BSD2" xfId="27303"/>
    <cellStyle name="locked" xfId="41985"/>
    <cellStyle name="locked 2" xfId="41986"/>
    <cellStyle name="locked 3" xfId="38119"/>
    <cellStyle name="locked 4" xfId="21208"/>
    <cellStyle name="M" xfId="41988"/>
    <cellStyle name="M 2" xfId="41989"/>
    <cellStyle name="M 3" xfId="41990"/>
    <cellStyle name="M 4" xfId="36774"/>
    <cellStyle name="m49048872" xfId="1392"/>
    <cellStyle name="MacroCode" xfId="41991"/>
    <cellStyle name="MacroCode 2" xfId="41992"/>
    <cellStyle name="Magic" xfId="41993"/>
    <cellStyle name="Magic 2" xfId="41994"/>
    <cellStyle name="Magic 3" xfId="41995"/>
    <cellStyle name="Magic 4" xfId="41996"/>
    <cellStyle name="MANKAD" xfId="1749"/>
    <cellStyle name="Már látott hiperhivatkozás" xfId="41997"/>
    <cellStyle name="Merdone" xfId="42000"/>
    <cellStyle name="Merdone 2" xfId="42001"/>
    <cellStyle name="Merdone 3" xfId="42002"/>
    <cellStyle name="Merdone 4" xfId="42003"/>
    <cellStyle name="Mheading1" xfId="42004"/>
    <cellStyle name="Mheading1 2" xfId="42006"/>
    <cellStyle name="Mheading1 3" xfId="42008"/>
    <cellStyle name="Mheading2" xfId="42011"/>
    <cellStyle name="Mheading2 2" xfId="42013"/>
    <cellStyle name="Middle" xfId="42016"/>
    <cellStyle name="Middle 2" xfId="29035"/>
    <cellStyle name="Middle 3" xfId="29041"/>
    <cellStyle name="Middle 4" xfId="25813"/>
    <cellStyle name="Migliaia (0)_LINEA GLOBALE" xfId="10811"/>
    <cellStyle name="Migliaia_LINEA GLOBALE" xfId="11205"/>
    <cellStyle name="Millares [0]_11.1.3. bis" xfId="42017"/>
    <cellStyle name="Millares_11.1.3. bis" xfId="42019"/>
    <cellStyle name="Milliers [0]_Annexe vf.xls Graphique 1" xfId="42020"/>
    <cellStyle name="Milliers_$_01" xfId="42023"/>
    <cellStyle name="Millions" xfId="42024"/>
    <cellStyle name="Millions 2" xfId="42025"/>
    <cellStyle name="Millions 3" xfId="42026"/>
    <cellStyle name="Millions 4" xfId="42028"/>
    <cellStyle name="Moeda [0]_A" xfId="42029"/>
    <cellStyle name="Moeda_A" xfId="24851"/>
    <cellStyle name="Moeda0" xfId="42030"/>
    <cellStyle name="Moeda0 2" xfId="42031"/>
    <cellStyle name="Moneda [0]_11.1.3. bis" xfId="42032"/>
    <cellStyle name="Moneda_11.1.3. bis" xfId="42033"/>
    <cellStyle name="Monétaire [0]_Annexe vf.xls Graphique 1" xfId="20656"/>
    <cellStyle name="Monétaire_Annexe vf.xls Graphique 1" xfId="42034"/>
    <cellStyle name="Monetario" xfId="42035"/>
    <cellStyle name="Monetario 2" xfId="42036"/>
    <cellStyle name="Monetario0" xfId="42037"/>
    <cellStyle name="Monetario0 2" xfId="42038"/>
    <cellStyle name="MonthYears" xfId="24857"/>
    <cellStyle name="MTW" xfId="42039"/>
    <cellStyle name="Multiple" xfId="42040"/>
    <cellStyle name="Multiple 2" xfId="42041"/>
    <cellStyle name="Multiple 3" xfId="42042"/>
    <cellStyle name="Multiple 4" xfId="42043"/>
    <cellStyle name="Multiples" xfId="42044"/>
    <cellStyle name="Multiples 2" xfId="22290"/>
    <cellStyle name="Multiples 3" xfId="22292"/>
    <cellStyle name="Multiples 4" xfId="42045"/>
    <cellStyle name="N" xfId="42047"/>
    <cellStyle name="N " xfId="42049"/>
    <cellStyle name="N 2" xfId="42050"/>
    <cellStyle name="N 3" xfId="42051"/>
    <cellStyle name="N 4" xfId="36816"/>
    <cellStyle name="Navadno_Slo" xfId="42052"/>
    <cellStyle name="Neutral 10" xfId="9997"/>
    <cellStyle name="Neutral 10 2" xfId="42053"/>
    <cellStyle name="Neutral 10 2 2" xfId="42054"/>
    <cellStyle name="Neutral 10 2 2 2" xfId="42055"/>
    <cellStyle name="Neutral 10 2 3" xfId="42056"/>
    <cellStyle name="Neutral 10 2 3 2" xfId="3335"/>
    <cellStyle name="Neutral 10 2 4" xfId="42057"/>
    <cellStyle name="Neutral 10 2_BSD2" xfId="42060"/>
    <cellStyle name="Neutral 10 3" xfId="42061"/>
    <cellStyle name="Neutral 10 3 2" xfId="42062"/>
    <cellStyle name="Neutral 10 4" xfId="42063"/>
    <cellStyle name="Neutral 10 4 2" xfId="42065"/>
    <cellStyle name="Neutral 10 5" xfId="42066"/>
    <cellStyle name="Neutral 10 6" xfId="42067"/>
    <cellStyle name="Neutral 10 7" xfId="42068"/>
    <cellStyle name="Neutral 10_BSD2" xfId="42069"/>
    <cellStyle name="Neutral 11" xfId="10002"/>
    <cellStyle name="Neutral 11 2" xfId="42070"/>
    <cellStyle name="Neutral 11 2 2" xfId="15794"/>
    <cellStyle name="Neutral 11 2 2 2" xfId="36421"/>
    <cellStyle name="Neutral 11 2 3" xfId="42073"/>
    <cellStyle name="Neutral 11 2 3 2" xfId="42074"/>
    <cellStyle name="Neutral 11 2 4" xfId="42075"/>
    <cellStyle name="Neutral 11 2_BSD2" xfId="42076"/>
    <cellStyle name="Neutral 11 3" xfId="42078"/>
    <cellStyle name="Neutral 11 3 2" xfId="34925"/>
    <cellStyle name="Neutral 11 4" xfId="34467"/>
    <cellStyle name="Neutral 11 4 2" xfId="34470"/>
    <cellStyle name="Neutral 11 5" xfId="34476"/>
    <cellStyle name="Neutral 11 6" xfId="34480"/>
    <cellStyle name="Neutral 11 7" xfId="34484"/>
    <cellStyle name="Neutral 11_BSD2" xfId="42079"/>
    <cellStyle name="Neutral 12" xfId="35475"/>
    <cellStyle name="Neutral 12 2" xfId="42080"/>
    <cellStyle name="Neutral 12 2 2" xfId="42081"/>
    <cellStyle name="Neutral 12 2 2 2" xfId="26781"/>
    <cellStyle name="Neutral 12 2 3" xfId="42082"/>
    <cellStyle name="Neutral 12 2 3 2" xfId="42084"/>
    <cellStyle name="Neutral 12 2 4" xfId="42085"/>
    <cellStyle name="Neutral 12 2_BSD2" xfId="10385"/>
    <cellStyle name="Neutral 12 3" xfId="42086"/>
    <cellStyle name="Neutral 12 3 2" xfId="42087"/>
    <cellStyle name="Neutral 12 4" xfId="12229"/>
    <cellStyle name="Neutral 12 4 2" xfId="42088"/>
    <cellStyle name="Neutral 12 5" xfId="11146"/>
    <cellStyle name="Neutral 12 6" xfId="42089"/>
    <cellStyle name="Neutral 12 7" xfId="42090"/>
    <cellStyle name="Neutral 12_BSD2" xfId="38094"/>
    <cellStyle name="Neutral 13" xfId="42092"/>
    <cellStyle name="Neutral 13 2" xfId="42093"/>
    <cellStyle name="Neutral 13 2 2" xfId="3246"/>
    <cellStyle name="Neutral 13 2 2 2" xfId="24246"/>
    <cellStyle name="Neutral 13 2 3" xfId="3307"/>
    <cellStyle name="Neutral 13 2 3 2" xfId="24668"/>
    <cellStyle name="Neutral 13 2 4" xfId="30434"/>
    <cellStyle name="Neutral 13 2_BSD2" xfId="12685"/>
    <cellStyle name="Neutral 13 3" xfId="42094"/>
    <cellStyle name="Neutral 13 3 2" xfId="30469"/>
    <cellStyle name="Neutral 13 4" xfId="34490"/>
    <cellStyle name="Neutral 13 4 2" xfId="18314"/>
    <cellStyle name="Neutral 13 5" xfId="34492"/>
    <cellStyle name="Neutral 13 6" xfId="42095"/>
    <cellStyle name="Neutral 13 7" xfId="42096"/>
    <cellStyle name="Neutral 13_BSD2" xfId="42097"/>
    <cellStyle name="Neutral 14" xfId="42098"/>
    <cellStyle name="Neutral 14 2" xfId="42099"/>
    <cellStyle name="Neutral 14 2 2" xfId="36821"/>
    <cellStyle name="Neutral 14 2 2 2" xfId="41999"/>
    <cellStyle name="Neutral 14 2 3" xfId="36823"/>
    <cellStyle name="Neutral 14 2 3 2" xfId="42100"/>
    <cellStyle name="Neutral 14 2 4" xfId="36825"/>
    <cellStyle name="Neutral 14 2_BSD2" xfId="42101"/>
    <cellStyle name="Neutral 14 3" xfId="42102"/>
    <cellStyle name="Neutral 14 3 2" xfId="36841"/>
    <cellStyle name="Neutral 14 4" xfId="34494"/>
    <cellStyle name="Neutral 14 4 2" xfId="42103"/>
    <cellStyle name="Neutral 14 5" xfId="34496"/>
    <cellStyle name="Neutral 14 6" xfId="40054"/>
    <cellStyle name="Neutral 14 7" xfId="40057"/>
    <cellStyle name="Neutral 14_BSD2" xfId="42104"/>
    <cellStyle name="Neutral 15" xfId="42106"/>
    <cellStyle name="Neutral 15 2" xfId="42108"/>
    <cellStyle name="Neutral 15 2 2" xfId="42110"/>
    <cellStyle name="Neutral 15 2 2 2" xfId="42112"/>
    <cellStyle name="Neutral 15 2 3" xfId="9288"/>
    <cellStyle name="Neutral 15 2 3 2" xfId="23514"/>
    <cellStyle name="Neutral 15 2 4" xfId="42114"/>
    <cellStyle name="Neutral 15 2_BSD2" xfId="42116"/>
    <cellStyle name="Neutral 15 3" xfId="42118"/>
    <cellStyle name="Neutral 15 3 2" xfId="42121"/>
    <cellStyle name="Neutral 15 4" xfId="34500"/>
    <cellStyle name="Neutral 15 4 2" xfId="42124"/>
    <cellStyle name="Neutral 15 5" xfId="18815"/>
    <cellStyle name="Neutral 15_BSD2" xfId="42127"/>
    <cellStyle name="Neutral 16" xfId="42129"/>
    <cellStyle name="Neutral 16 2" xfId="42131"/>
    <cellStyle name="Neutral 16 2 2" xfId="42133"/>
    <cellStyle name="Neutral 16 2 2 2" xfId="19094"/>
    <cellStyle name="Neutral 16 2 3" xfId="42137"/>
    <cellStyle name="Neutral 16 2 3 2" xfId="42139"/>
    <cellStyle name="Neutral 16 2 4" xfId="42141"/>
    <cellStyle name="Neutral 16 2_BSD2" xfId="42143"/>
    <cellStyle name="Neutral 16 3" xfId="42145"/>
    <cellStyle name="Neutral 16 3 2" xfId="42147"/>
    <cellStyle name="Neutral 16 4" xfId="42149"/>
    <cellStyle name="Neutral 16 4 2" xfId="42151"/>
    <cellStyle name="Neutral 16 5" xfId="18824"/>
    <cellStyle name="Neutral 16_BSD2" xfId="42153"/>
    <cellStyle name="Neutral 17" xfId="42158"/>
    <cellStyle name="Neutral 17 2" xfId="42160"/>
    <cellStyle name="Neutral 17 2 2" xfId="42162"/>
    <cellStyle name="Neutral 17 2 2 2" xfId="42164"/>
    <cellStyle name="Neutral 17 2 3" xfId="42166"/>
    <cellStyle name="Neutral 17 2 3 2" xfId="42168"/>
    <cellStyle name="Neutral 17 2 4" xfId="42170"/>
    <cellStyle name="Neutral 17 2_BSD2" xfId="23199"/>
    <cellStyle name="Neutral 17 3" xfId="42172"/>
    <cellStyle name="Neutral 17 3 2" xfId="42174"/>
    <cellStyle name="Neutral 17 4" xfId="42176"/>
    <cellStyle name="Neutral 17 4 2" xfId="42179"/>
    <cellStyle name="Neutral 17 5" xfId="42181"/>
    <cellStyle name="Neutral 17_BSD2" xfId="38125"/>
    <cellStyle name="Neutral 18" xfId="42184"/>
    <cellStyle name="Neutral 18 2" xfId="42186"/>
    <cellStyle name="Neutral 18 2 2" xfId="42188"/>
    <cellStyle name="Neutral 18 2 2 2" xfId="42192"/>
    <cellStyle name="Neutral 18 2 3" xfId="42194"/>
    <cellStyle name="Neutral 18 2 3 2" xfId="12712"/>
    <cellStyle name="Neutral 18 2 4" xfId="42196"/>
    <cellStyle name="Neutral 18 2_BSD2" xfId="27530"/>
    <cellStyle name="Neutral 18 3" xfId="42198"/>
    <cellStyle name="Neutral 18 3 2" xfId="42200"/>
    <cellStyle name="Neutral 18 4" xfId="42202"/>
    <cellStyle name="Neutral 18 4 2" xfId="24646"/>
    <cellStyle name="Neutral 18 5" xfId="42204"/>
    <cellStyle name="Neutral 18_BSD2" xfId="42206"/>
    <cellStyle name="Neutral 19" xfId="42209"/>
    <cellStyle name="Neutral 19 2" xfId="42211"/>
    <cellStyle name="Neutral 19 2 2" xfId="42213"/>
    <cellStyle name="Neutral 19 2 2 2" xfId="20141"/>
    <cellStyle name="Neutral 19 2 3" xfId="42216"/>
    <cellStyle name="Neutral 19 2 3 2" xfId="20524"/>
    <cellStyle name="Neutral 19 2 4" xfId="42219"/>
    <cellStyle name="Neutral 19 2_BSD2" xfId="42221"/>
    <cellStyle name="Neutral 19 3" xfId="42223"/>
    <cellStyle name="Neutral 19 3 2" xfId="42225"/>
    <cellStyle name="Neutral 19 4" xfId="42227"/>
    <cellStyle name="Neutral 19 4 2" xfId="42229"/>
    <cellStyle name="Neutral 19 5" xfId="42231"/>
    <cellStyle name="Neutral 19_BSD2" xfId="42233"/>
    <cellStyle name="Neutral 2" xfId="2179"/>
    <cellStyle name="Neutral 2 10" xfId="42234"/>
    <cellStyle name="Neutral 2 10 2" xfId="42235"/>
    <cellStyle name="Neutral 2 11" xfId="42236"/>
    <cellStyle name="Neutral 2 12" xfId="42237"/>
    <cellStyle name="Neutral 2 2" xfId="2180"/>
    <cellStyle name="Neutral 2 2 2" xfId="38158"/>
    <cellStyle name="Neutral 2 2 2 2" xfId="42239"/>
    <cellStyle name="Neutral 2 2 3" xfId="42240"/>
    <cellStyle name="Neutral 2 2 3 2" xfId="42241"/>
    <cellStyle name="Neutral 2 2 4" xfId="42242"/>
    <cellStyle name="Neutral 2 2 4 2" xfId="20236"/>
    <cellStyle name="Neutral 2 2 5" xfId="42243"/>
    <cellStyle name="Neutral 2 2 6" xfId="42244"/>
    <cellStyle name="Neutral 2 2 7" xfId="42245"/>
    <cellStyle name="Neutral 2 2 8" xfId="42238"/>
    <cellStyle name="Neutral 2 2_BSD2" xfId="42246"/>
    <cellStyle name="Neutral 2 3" xfId="27458"/>
    <cellStyle name="Neutral 2 3 2" xfId="18558"/>
    <cellStyle name="Neutral 2 3 2 2" xfId="42248"/>
    <cellStyle name="Neutral 2 3 3" xfId="18566"/>
    <cellStyle name="Neutral 2 3 3 2" xfId="42250"/>
    <cellStyle name="Neutral 2 3 4" xfId="42252"/>
    <cellStyle name="Neutral 2 3 5" xfId="42253"/>
    <cellStyle name="Neutral 2 3 6" xfId="42254"/>
    <cellStyle name="Neutral 2 3 7" xfId="42255"/>
    <cellStyle name="Neutral 2 3_BSD2" xfId="42256"/>
    <cellStyle name="Neutral 2 4" xfId="27462"/>
    <cellStyle name="Neutral 2 4 2" xfId="25362"/>
    <cellStyle name="Neutral 2 4 3" xfId="25371"/>
    <cellStyle name="Neutral 2 4 4" xfId="25375"/>
    <cellStyle name="Neutral 2 5" xfId="42257"/>
    <cellStyle name="Neutral 2 5 2" xfId="21177"/>
    <cellStyle name="Neutral 2 5 3" xfId="25387"/>
    <cellStyle name="Neutral 2 5 4" xfId="25391"/>
    <cellStyle name="Neutral 2 6" xfId="42258"/>
    <cellStyle name="Neutral 2 6 2" xfId="25402"/>
    <cellStyle name="Neutral 2 6 3" xfId="25411"/>
    <cellStyle name="Neutral 2 6 4" xfId="31893"/>
    <cellStyle name="Neutral 2 7" xfId="42259"/>
    <cellStyle name="Neutral 2 7 2" xfId="25422"/>
    <cellStyle name="Neutral 2 7 3" xfId="15168"/>
    <cellStyle name="Neutral 2 7 4" xfId="17919"/>
    <cellStyle name="Neutral 2 8" xfId="29085"/>
    <cellStyle name="Neutral 2 8 2" xfId="2898"/>
    <cellStyle name="Neutral 2 8 3" xfId="2916"/>
    <cellStyle name="Neutral 2 8 4" xfId="31907"/>
    <cellStyle name="Neutral 2 9" xfId="42261"/>
    <cellStyle name="Neutral 2 9 2" xfId="25440"/>
    <cellStyle name="Neutral 2 9 3" xfId="25448"/>
    <cellStyle name="Neutral 2 9 4" xfId="25092"/>
    <cellStyle name="Neutral 20" xfId="42105"/>
    <cellStyle name="Neutral 20 2" xfId="42107"/>
    <cellStyle name="Neutral 20 2 2" xfId="42109"/>
    <cellStyle name="Neutral 20 2 2 2" xfId="42111"/>
    <cellStyle name="Neutral 20 2 3" xfId="9287"/>
    <cellStyle name="Neutral 20 2 3 2" xfId="23513"/>
    <cellStyle name="Neutral 20 2 4" xfId="42113"/>
    <cellStyle name="Neutral 20 2_BSD2" xfId="42115"/>
    <cellStyle name="Neutral 20 3" xfId="42117"/>
    <cellStyle name="Neutral 20 3 2" xfId="42120"/>
    <cellStyle name="Neutral 20 4" xfId="34499"/>
    <cellStyle name="Neutral 20 4 2" xfId="42123"/>
    <cellStyle name="Neutral 20 5" xfId="18814"/>
    <cellStyle name="Neutral 20_BSD2" xfId="42126"/>
    <cellStyle name="Neutral 21" xfId="42128"/>
    <cellStyle name="Neutral 21 2" xfId="42130"/>
    <cellStyle name="Neutral 21 2 2" xfId="42132"/>
    <cellStyle name="Neutral 21 2 2 2" xfId="19093"/>
    <cellStyle name="Neutral 21 2 3" xfId="42136"/>
    <cellStyle name="Neutral 21 2 3 2" xfId="42138"/>
    <cellStyle name="Neutral 21 2 4" xfId="42140"/>
    <cellStyle name="Neutral 21 2_BSD2" xfId="42142"/>
    <cellStyle name="Neutral 21 3" xfId="42144"/>
    <cellStyle name="Neutral 21 3 2" xfId="42146"/>
    <cellStyle name="Neutral 21 4" xfId="42148"/>
    <cellStyle name="Neutral 21 4 2" xfId="42150"/>
    <cellStyle name="Neutral 21 5" xfId="18823"/>
    <cellStyle name="Neutral 21_BSD2" xfId="42152"/>
    <cellStyle name="Neutral 22" xfId="42157"/>
    <cellStyle name="Neutral 22 2" xfId="42159"/>
    <cellStyle name="Neutral 22 2 2" xfId="42161"/>
    <cellStyle name="Neutral 22 2 2 2" xfId="42163"/>
    <cellStyle name="Neutral 22 2 3" xfId="42165"/>
    <cellStyle name="Neutral 22 2 3 2" xfId="42167"/>
    <cellStyle name="Neutral 22 2 4" xfId="42169"/>
    <cellStyle name="Neutral 22 2_BSD2" xfId="23198"/>
    <cellStyle name="Neutral 22 3" xfId="42171"/>
    <cellStyle name="Neutral 22 3 2" xfId="42173"/>
    <cellStyle name="Neutral 22 4" xfId="42175"/>
    <cellStyle name="Neutral 22 4 2" xfId="42178"/>
    <cellStyle name="Neutral 22 5" xfId="42180"/>
    <cellStyle name="Neutral 22_BSD2" xfId="38124"/>
    <cellStyle name="Neutral 23" xfId="42183"/>
    <cellStyle name="Neutral 23 2" xfId="42185"/>
    <cellStyle name="Neutral 23 2 2" xfId="42187"/>
    <cellStyle name="Neutral 23 2 2 2" xfId="42191"/>
    <cellStyle name="Neutral 23 2 3" xfId="42193"/>
    <cellStyle name="Neutral 23 2 3 2" xfId="12711"/>
    <cellStyle name="Neutral 23 2 4" xfId="42195"/>
    <cellStyle name="Neutral 23 2_BSD2" xfId="27529"/>
    <cellStyle name="Neutral 23 3" xfId="42197"/>
    <cellStyle name="Neutral 23 3 2" xfId="42199"/>
    <cellStyle name="Neutral 23 4" xfId="42201"/>
    <cellStyle name="Neutral 23 4 2" xfId="24645"/>
    <cellStyle name="Neutral 23 5" xfId="42203"/>
    <cellStyle name="Neutral 23_BSD2" xfId="42205"/>
    <cellStyle name="Neutral 24" xfId="42208"/>
    <cellStyle name="Neutral 24 2" xfId="42210"/>
    <cellStyle name="Neutral 24 2 2" xfId="42212"/>
    <cellStyle name="Neutral 24 2 2 2" xfId="20140"/>
    <cellStyle name="Neutral 24 2 3" xfId="42215"/>
    <cellStyle name="Neutral 24 2 3 2" xfId="20523"/>
    <cellStyle name="Neutral 24 2 4" xfId="42218"/>
    <cellStyle name="Neutral 24 2_BSD2" xfId="42220"/>
    <cellStyle name="Neutral 24 3" xfId="42222"/>
    <cellStyle name="Neutral 24 3 2" xfId="42224"/>
    <cellStyle name="Neutral 24 4" xfId="42226"/>
    <cellStyle name="Neutral 24 4 2" xfId="42228"/>
    <cellStyle name="Neutral 24 5" xfId="42230"/>
    <cellStyle name="Neutral 24_BSD2" xfId="42232"/>
    <cellStyle name="Neutral 25" xfId="42265"/>
    <cellStyle name="Neutral 25 2" xfId="42267"/>
    <cellStyle name="Neutral 25 2 2" xfId="32383"/>
    <cellStyle name="Neutral 25 2 2 2" xfId="42269"/>
    <cellStyle name="Neutral 25 2 3" xfId="32386"/>
    <cellStyle name="Neutral 25 2 3 2" xfId="42271"/>
    <cellStyle name="Neutral 25 2 4" xfId="42273"/>
    <cellStyle name="Neutral 25 2_BSD2" xfId="21841"/>
    <cellStyle name="Neutral 25 3" xfId="42275"/>
    <cellStyle name="Neutral 25 3 2" xfId="42277"/>
    <cellStyle name="Neutral 25 4" xfId="42279"/>
    <cellStyle name="Neutral 25 4 2" xfId="42281"/>
    <cellStyle name="Neutral 25 5" xfId="42283"/>
    <cellStyle name="Neutral 25_BSD2" xfId="42285"/>
    <cellStyle name="Neutral 26" xfId="42288"/>
    <cellStyle name="Neutral 26 2" xfId="42290"/>
    <cellStyle name="Neutral 26 2 2" xfId="18746"/>
    <cellStyle name="Neutral 26 2 2 2" xfId="18749"/>
    <cellStyle name="Neutral 26 2 3" xfId="18755"/>
    <cellStyle name="Neutral 26 2 3 2" xfId="18758"/>
    <cellStyle name="Neutral 26 2 4" xfId="42292"/>
    <cellStyle name="Neutral 26 2_BSD2" xfId="29367"/>
    <cellStyle name="Neutral 26 3" xfId="42295"/>
    <cellStyle name="Neutral 26 3 2" xfId="42297"/>
    <cellStyle name="Neutral 26 4" xfId="42300"/>
    <cellStyle name="Neutral 26 4 2" xfId="42302"/>
    <cellStyle name="Neutral 26 5" xfId="42304"/>
    <cellStyle name="Neutral 26_BSD2" xfId="42306"/>
    <cellStyle name="Neutral 27" xfId="27673"/>
    <cellStyle name="Neutral 27 2" xfId="42308"/>
    <cellStyle name="Neutral 27 2 2" xfId="42310"/>
    <cellStyle name="Neutral 27 2 2 2" xfId="42312"/>
    <cellStyle name="Neutral 27 2 3" xfId="42314"/>
    <cellStyle name="Neutral 27 2 3 2" xfId="42316"/>
    <cellStyle name="Neutral 27 2 4" xfId="42318"/>
    <cellStyle name="Neutral 27 2_BSD2" xfId="4390"/>
    <cellStyle name="Neutral 27 3" xfId="42320"/>
    <cellStyle name="Neutral 27 3 2" xfId="42322"/>
    <cellStyle name="Neutral 27 4" xfId="42324"/>
    <cellStyle name="Neutral 27 4 2" xfId="42326"/>
    <cellStyle name="Neutral 27 5" xfId="42328"/>
    <cellStyle name="Neutral 27_BSD2" xfId="38149"/>
    <cellStyle name="Neutral 28" xfId="27677"/>
    <cellStyle name="Neutral 28 2" xfId="42330"/>
    <cellStyle name="Neutral 28 2 2" xfId="42332"/>
    <cellStyle name="Neutral 28 2 2 2" xfId="42334"/>
    <cellStyle name="Neutral 28 2 3" xfId="42336"/>
    <cellStyle name="Neutral 28 2 3 2" xfId="33616"/>
    <cellStyle name="Neutral 28 2 4" xfId="42338"/>
    <cellStyle name="Neutral 28 2_BSD2" xfId="42340"/>
    <cellStyle name="Neutral 28 3" xfId="42342"/>
    <cellStyle name="Neutral 28 3 2" xfId="42345"/>
    <cellStyle name="Neutral 28 4" xfId="42347"/>
    <cellStyle name="Neutral 28 4 2" xfId="24659"/>
    <cellStyle name="Neutral 28 5" xfId="42349"/>
    <cellStyle name="Neutral 28_BSD2" xfId="42351"/>
    <cellStyle name="Neutral 29" xfId="42354"/>
    <cellStyle name="Neutral 29 2" xfId="40088"/>
    <cellStyle name="Neutral 29 2 2" xfId="42356"/>
    <cellStyle name="Neutral 29 2 2 2" xfId="42358"/>
    <cellStyle name="Neutral 29 2 3" xfId="25174"/>
    <cellStyle name="Neutral 29 2 3 2" xfId="25183"/>
    <cellStyle name="Neutral 29 2 4" xfId="25189"/>
    <cellStyle name="Neutral 29 2_BSD2" xfId="30944"/>
    <cellStyle name="Neutral 29 3" xfId="40093"/>
    <cellStyle name="Neutral 29 3 2" xfId="42360"/>
    <cellStyle name="Neutral 29 4" xfId="42362"/>
    <cellStyle name="Neutral 29 4 2" xfId="42364"/>
    <cellStyle name="Neutral 29 5" xfId="42366"/>
    <cellStyle name="Neutral 29_BSD2" xfId="42368"/>
    <cellStyle name="Neutral 3" xfId="1878"/>
    <cellStyle name="Neutral 3 2" xfId="42369"/>
    <cellStyle name="Neutral 3 2 2" xfId="42370"/>
    <cellStyle name="Neutral 3 2 3" xfId="42371"/>
    <cellStyle name="Neutral 3 3" xfId="42372"/>
    <cellStyle name="Neutral 3 3 2" xfId="42373"/>
    <cellStyle name="Neutral 3 3 3" xfId="42374"/>
    <cellStyle name="Neutral 3 4" xfId="42375"/>
    <cellStyle name="Neutral 3 4 2" xfId="42376"/>
    <cellStyle name="Neutral 3 5" xfId="42377"/>
    <cellStyle name="Neutral 3 5 2" xfId="42378"/>
    <cellStyle name="Neutral 3 6" xfId="42379"/>
    <cellStyle name="Neutral 3 7" xfId="29102"/>
    <cellStyle name="Neutral 3_Annexure" xfId="42380"/>
    <cellStyle name="Neutral 30" xfId="42264"/>
    <cellStyle name="Neutral 30 2" xfId="42266"/>
    <cellStyle name="Neutral 30 2 2" xfId="32382"/>
    <cellStyle name="Neutral 30 2 2 2" xfId="42268"/>
    <cellStyle name="Neutral 30 2 3" xfId="32385"/>
    <cellStyle name="Neutral 30 2 3 2" xfId="42270"/>
    <cellStyle name="Neutral 30 2 4" xfId="42272"/>
    <cellStyle name="Neutral 30 2_BSD2" xfId="21840"/>
    <cellStyle name="Neutral 30 3" xfId="42274"/>
    <cellStyle name="Neutral 30 3 2" xfId="42276"/>
    <cellStyle name="Neutral 30 4" xfId="42278"/>
    <cellStyle name="Neutral 30 4 2" xfId="42280"/>
    <cellStyle name="Neutral 30 5" xfId="42282"/>
    <cellStyle name="Neutral 30_BSD2" xfId="42284"/>
    <cellStyle name="Neutral 31" xfId="42287"/>
    <cellStyle name="Neutral 31 2" xfId="42289"/>
    <cellStyle name="Neutral 31 2 2" xfId="18745"/>
    <cellStyle name="Neutral 31 2 2 2" xfId="18748"/>
    <cellStyle name="Neutral 31 2 3" xfId="18754"/>
    <cellStyle name="Neutral 31 2 3 2" xfId="18757"/>
    <cellStyle name="Neutral 31 2 4" xfId="42291"/>
    <cellStyle name="Neutral 31 2_BSD2" xfId="29366"/>
    <cellStyle name="Neutral 31 3" xfId="42294"/>
    <cellStyle name="Neutral 31 3 2" xfId="42296"/>
    <cellStyle name="Neutral 31 4" xfId="42299"/>
    <cellStyle name="Neutral 31 4 2" xfId="42301"/>
    <cellStyle name="Neutral 31 5" xfId="42303"/>
    <cellStyle name="Neutral 31_BSD2" xfId="42305"/>
    <cellStyle name="Neutral 32" xfId="27672"/>
    <cellStyle name="Neutral 32 2" xfId="42307"/>
    <cellStyle name="Neutral 32 2 2" xfId="42309"/>
    <cellStyle name="Neutral 32 2 2 2" xfId="42311"/>
    <cellStyle name="Neutral 32 2 3" xfId="42313"/>
    <cellStyle name="Neutral 32 2 3 2" xfId="42315"/>
    <cellStyle name="Neutral 32 2 4" xfId="42317"/>
    <cellStyle name="Neutral 32 2_BSD2" xfId="4389"/>
    <cellStyle name="Neutral 32 3" xfId="42319"/>
    <cellStyle name="Neutral 32 3 2" xfId="42321"/>
    <cellStyle name="Neutral 32 4" xfId="42323"/>
    <cellStyle name="Neutral 32 4 2" xfId="42325"/>
    <cellStyle name="Neutral 32 5" xfId="42327"/>
    <cellStyle name="Neutral 32_BSD2" xfId="38148"/>
    <cellStyle name="Neutral 33" xfId="27676"/>
    <cellStyle name="Neutral 33 2" xfId="42329"/>
    <cellStyle name="Neutral 33 2 2" xfId="42331"/>
    <cellStyle name="Neutral 33 2 2 2" xfId="42333"/>
    <cellStyle name="Neutral 33 2 3" xfId="42335"/>
    <cellStyle name="Neutral 33 2 3 2" xfId="33615"/>
    <cellStyle name="Neutral 33 2 4" xfId="42337"/>
    <cellStyle name="Neutral 33 2_BSD2" xfId="42339"/>
    <cellStyle name="Neutral 33 3" xfId="42341"/>
    <cellStyle name="Neutral 33 3 2" xfId="42344"/>
    <cellStyle name="Neutral 33 4" xfId="42346"/>
    <cellStyle name="Neutral 33 4 2" xfId="24658"/>
    <cellStyle name="Neutral 33 5" xfId="42348"/>
    <cellStyle name="Neutral 33_BSD2" xfId="42350"/>
    <cellStyle name="Neutral 34" xfId="42353"/>
    <cellStyle name="Neutral 34 2" xfId="40087"/>
    <cellStyle name="Neutral 34 2 2" xfId="42355"/>
    <cellStyle name="Neutral 34 2 2 2" xfId="42357"/>
    <cellStyle name="Neutral 34 2 3" xfId="25173"/>
    <cellStyle name="Neutral 34 2 3 2" xfId="25182"/>
    <cellStyle name="Neutral 34 2 4" xfId="25188"/>
    <cellStyle name="Neutral 34 2_BSD2" xfId="30943"/>
    <cellStyle name="Neutral 34 3" xfId="40092"/>
    <cellStyle name="Neutral 34 3 2" xfId="42359"/>
    <cellStyle name="Neutral 34 4" xfId="42361"/>
    <cellStyle name="Neutral 34 4 2" xfId="42363"/>
    <cellStyle name="Neutral 34 5" xfId="42365"/>
    <cellStyle name="Neutral 34_BSD2" xfId="42367"/>
    <cellStyle name="Neutral 35" xfId="42382"/>
    <cellStyle name="Neutral 35 2" xfId="42385"/>
    <cellStyle name="Neutral 35 2 2" xfId="42387"/>
    <cellStyle name="Neutral 35 2 2 2" xfId="42390"/>
    <cellStyle name="Neutral 35 2 3" xfId="25665"/>
    <cellStyle name="Neutral 35 2 3 2" xfId="25670"/>
    <cellStyle name="Neutral 35 2 4" xfId="25673"/>
    <cellStyle name="Neutral 35 2_BSD2" xfId="40999"/>
    <cellStyle name="Neutral 35 3" xfId="42392"/>
    <cellStyle name="Neutral 35 3 2" xfId="42394"/>
    <cellStyle name="Neutral 35 4" xfId="42396"/>
    <cellStyle name="Neutral 35 4 2" xfId="42398"/>
    <cellStyle name="Neutral 35 5" xfId="42400"/>
    <cellStyle name="Neutral 35_BSD2" xfId="42402"/>
    <cellStyle name="Neutral 36" xfId="5212"/>
    <cellStyle name="Neutral 36 2" xfId="42404"/>
    <cellStyle name="Neutral 36 2 2" xfId="42406"/>
    <cellStyle name="Neutral 36 2 2 2" xfId="42408"/>
    <cellStyle name="Neutral 36 2 3" xfId="42412"/>
    <cellStyle name="Neutral 36 2 3 2" xfId="42414"/>
    <cellStyle name="Neutral 36 2 4" xfId="42416"/>
    <cellStyle name="Neutral 36 2_BSD2" xfId="42419"/>
    <cellStyle name="Neutral 36 3" xfId="42421"/>
    <cellStyle name="Neutral 36 3 2" xfId="42423"/>
    <cellStyle name="Neutral 36 4" xfId="42425"/>
    <cellStyle name="Neutral 36 4 2" xfId="42427"/>
    <cellStyle name="Neutral 36 5" xfId="42429"/>
    <cellStyle name="Neutral 36_BSD2" xfId="42431"/>
    <cellStyle name="Neutral 37" xfId="42433"/>
    <cellStyle name="Neutral 37 2" xfId="42435"/>
    <cellStyle name="Neutral 37 2 2" xfId="42437"/>
    <cellStyle name="Neutral 37 2 2 2" xfId="21216"/>
    <cellStyle name="Neutral 37 2 3" xfId="42439"/>
    <cellStyle name="Neutral 37 2 3 2" xfId="38949"/>
    <cellStyle name="Neutral 37 2 4" xfId="42441"/>
    <cellStyle name="Neutral 37 2_BSD2" xfId="42443"/>
    <cellStyle name="Neutral 37 3" xfId="42445"/>
    <cellStyle name="Neutral 37 3 2" xfId="42447"/>
    <cellStyle name="Neutral 37 4" xfId="42449"/>
    <cellStyle name="Neutral 37 4 2" xfId="42451"/>
    <cellStyle name="Neutral 37 5" xfId="42453"/>
    <cellStyle name="Neutral 37_BSD2" xfId="38194"/>
    <cellStyle name="Neutral 38" xfId="42455"/>
    <cellStyle name="Neutral 38 2" xfId="42457"/>
    <cellStyle name="Neutral 38 2 2" xfId="5487"/>
    <cellStyle name="Neutral 38 2 2 2" xfId="9687"/>
    <cellStyle name="Neutral 38 2 3" xfId="9706"/>
    <cellStyle name="Neutral 38 2 3 2" xfId="9711"/>
    <cellStyle name="Neutral 38 2 4" xfId="9730"/>
    <cellStyle name="Neutral 38 2_BSD2" xfId="36029"/>
    <cellStyle name="Neutral 38 3" xfId="42459"/>
    <cellStyle name="Neutral 38 3 2" xfId="10154"/>
    <cellStyle name="Neutral 38 4" xfId="42461"/>
    <cellStyle name="Neutral 38 4 2" xfId="24665"/>
    <cellStyle name="Neutral 38 5" xfId="42463"/>
    <cellStyle name="Neutral 38_BSD2" xfId="42465"/>
    <cellStyle name="Neutral 39" xfId="42467"/>
    <cellStyle name="Neutral 39 2" xfId="37097"/>
    <cellStyle name="Neutral 39 2 2" xfId="42472"/>
    <cellStyle name="Neutral 39 2 2 2" xfId="42477"/>
    <cellStyle name="Neutral 39 2 3" xfId="38311"/>
    <cellStyle name="Neutral 39 2 3 2" xfId="6398"/>
    <cellStyle name="Neutral 39 2 4" xfId="38322"/>
    <cellStyle name="Neutral 39 2_BSD2" xfId="31414"/>
    <cellStyle name="Neutral 39 3" xfId="42479"/>
    <cellStyle name="Neutral 39 3 2" xfId="42484"/>
    <cellStyle name="Neutral 39 4" xfId="42486"/>
    <cellStyle name="Neutral 39 4 2" xfId="42491"/>
    <cellStyle name="Neutral 39 5" xfId="42493"/>
    <cellStyle name="Neutral 39_BSD2" xfId="42495"/>
    <cellStyle name="Neutral 4" xfId="1886"/>
    <cellStyle name="Neutral 4 2" xfId="42496"/>
    <cellStyle name="Neutral 4 2 2" xfId="42497"/>
    <cellStyle name="Neutral 4 2 2 2" xfId="42498"/>
    <cellStyle name="Neutral 4 2 3" xfId="42499"/>
    <cellStyle name="Neutral 4 2 3 2" xfId="14064"/>
    <cellStyle name="Neutral 4 2 4" xfId="42500"/>
    <cellStyle name="Neutral 4 2_BSD2" xfId="42501"/>
    <cellStyle name="Neutral 4 3" xfId="42502"/>
    <cellStyle name="Neutral 4 3 2" xfId="42503"/>
    <cellStyle name="Neutral 4 4" xfId="42504"/>
    <cellStyle name="Neutral 4 4 2" xfId="42505"/>
    <cellStyle name="Neutral 4 5" xfId="42506"/>
    <cellStyle name="Neutral 4 5 2" xfId="42507"/>
    <cellStyle name="Neutral 4 6" xfId="42508"/>
    <cellStyle name="Neutral 4 6 2" xfId="42509"/>
    <cellStyle name="Neutral 4 7" xfId="42510"/>
    <cellStyle name="Neutral 4 8" xfId="42511"/>
    <cellStyle name="Neutral 4 9" xfId="31016"/>
    <cellStyle name="Neutral 4_Annexure" xfId="42512"/>
    <cellStyle name="Neutral 40" xfId="42381"/>
    <cellStyle name="Neutral 40 2" xfId="42384"/>
    <cellStyle name="Neutral 40 2 2" xfId="42386"/>
    <cellStyle name="Neutral 40 2 2 2" xfId="42389"/>
    <cellStyle name="Neutral 40 2 3" xfId="25664"/>
    <cellStyle name="Neutral 40 2 3 2" xfId="25669"/>
    <cellStyle name="Neutral 40 2 4" xfId="25672"/>
    <cellStyle name="Neutral 40 2_BSD2" xfId="40998"/>
    <cellStyle name="Neutral 40 3" xfId="42391"/>
    <cellStyle name="Neutral 40 3 2" xfId="42393"/>
    <cellStyle name="Neutral 40 4" xfId="42395"/>
    <cellStyle name="Neutral 40 4 2" xfId="42397"/>
    <cellStyle name="Neutral 40 5" xfId="42399"/>
    <cellStyle name="Neutral 40_BSD2" xfId="42401"/>
    <cellStyle name="Neutral 41" xfId="5211"/>
    <cellStyle name="Neutral 41 2" xfId="42403"/>
    <cellStyle name="Neutral 41 2 2" xfId="42405"/>
    <cellStyle name="Neutral 41 2 2 2" xfId="42407"/>
    <cellStyle name="Neutral 41 2 3" xfId="42411"/>
    <cellStyle name="Neutral 41 2 3 2" xfId="42413"/>
    <cellStyle name="Neutral 41 2 4" xfId="42415"/>
    <cellStyle name="Neutral 41 2_BSD2" xfId="42418"/>
    <cellStyle name="Neutral 41 3" xfId="42420"/>
    <cellStyle name="Neutral 41 3 2" xfId="42422"/>
    <cellStyle name="Neutral 41 4" xfId="42424"/>
    <cellStyle name="Neutral 41 4 2" xfId="42426"/>
    <cellStyle name="Neutral 41 5" xfId="42428"/>
    <cellStyle name="Neutral 41_BSD2" xfId="42430"/>
    <cellStyle name="Neutral 42" xfId="42432"/>
    <cellStyle name="Neutral 42 2" xfId="42434"/>
    <cellStyle name="Neutral 42 2 2" xfId="42436"/>
    <cellStyle name="Neutral 42 2 2 2" xfId="21215"/>
    <cellStyle name="Neutral 42 2 3" xfId="42438"/>
    <cellStyle name="Neutral 42 2 3 2" xfId="38948"/>
    <cellStyle name="Neutral 42 2 4" xfId="42440"/>
    <cellStyle name="Neutral 42 2_BSD2" xfId="42442"/>
    <cellStyle name="Neutral 42 3" xfId="42444"/>
    <cellStyle name="Neutral 42 3 2" xfId="42446"/>
    <cellStyle name="Neutral 42 4" xfId="42448"/>
    <cellStyle name="Neutral 42 4 2" xfId="42450"/>
    <cellStyle name="Neutral 42 5" xfId="42452"/>
    <cellStyle name="Neutral 42_BSD2" xfId="38193"/>
    <cellStyle name="Neutral 43" xfId="42454"/>
    <cellStyle name="Neutral 43 2" xfId="42456"/>
    <cellStyle name="Neutral 43 2 2" xfId="5486"/>
    <cellStyle name="Neutral 43 2 2 2" xfId="9686"/>
    <cellStyle name="Neutral 43 2 3" xfId="9705"/>
    <cellStyle name="Neutral 43 2 3 2" xfId="9710"/>
    <cellStyle name="Neutral 43 2 4" xfId="9729"/>
    <cellStyle name="Neutral 43 2_BSD2" xfId="36028"/>
    <cellStyle name="Neutral 43 3" xfId="42458"/>
    <cellStyle name="Neutral 43 3 2" xfId="10153"/>
    <cellStyle name="Neutral 43 4" xfId="42460"/>
    <cellStyle name="Neutral 43 4 2" xfId="24664"/>
    <cellStyle name="Neutral 43 5" xfId="42462"/>
    <cellStyle name="Neutral 43_BSD2" xfId="42464"/>
    <cellStyle name="Neutral 44" xfId="42466"/>
    <cellStyle name="Neutral 44 2" xfId="37096"/>
    <cellStyle name="Neutral 44 2 2" xfId="42471"/>
    <cellStyle name="Neutral 44 2 2 2" xfId="42476"/>
    <cellStyle name="Neutral 44 2 3" xfId="38310"/>
    <cellStyle name="Neutral 44 2 3 2" xfId="6397"/>
    <cellStyle name="Neutral 44 2 4" xfId="38321"/>
    <cellStyle name="Neutral 44 2_BSD2" xfId="31413"/>
    <cellStyle name="Neutral 44 3" xfId="42478"/>
    <cellStyle name="Neutral 44 3 2" xfId="42483"/>
    <cellStyle name="Neutral 44 4" xfId="42485"/>
    <cellStyle name="Neutral 44 4 2" xfId="42490"/>
    <cellStyle name="Neutral 44 5" xfId="42492"/>
    <cellStyle name="Neutral 44_BSD2" xfId="42494"/>
    <cellStyle name="Neutral 45" xfId="42514"/>
    <cellStyle name="Neutral 45 2" xfId="42516"/>
    <cellStyle name="Neutral 45 2 2" xfId="42520"/>
    <cellStyle name="Neutral 45 2 2 2" xfId="42524"/>
    <cellStyle name="Neutral 45 2 3" xfId="38764"/>
    <cellStyle name="Neutral 45 2 3 2" xfId="42526"/>
    <cellStyle name="Neutral 45 2 4" xfId="42528"/>
    <cellStyle name="Neutral 45 2_BSD2" xfId="42530"/>
    <cellStyle name="Neutral 45 3" xfId="42532"/>
    <cellStyle name="Neutral 45 3 2" xfId="42536"/>
    <cellStyle name="Neutral 45 4" xfId="42538"/>
    <cellStyle name="Neutral 45 4 2" xfId="42542"/>
    <cellStyle name="Neutral 45 5" xfId="42544"/>
    <cellStyle name="Neutral 45_BSD2" xfId="42546"/>
    <cellStyle name="Neutral 46" xfId="42548"/>
    <cellStyle name="Neutral 46 2" xfId="42550"/>
    <cellStyle name="Neutral 46 2 2" xfId="42552"/>
    <cellStyle name="Neutral 46 2 2 2" xfId="42554"/>
    <cellStyle name="Neutral 46 2 3" xfId="42558"/>
    <cellStyle name="Neutral 46 2 3 2" xfId="42560"/>
    <cellStyle name="Neutral 46 2 4" xfId="42562"/>
    <cellStyle name="Neutral 46 2_BSD2" xfId="42564"/>
    <cellStyle name="Neutral 46 3" xfId="42566"/>
    <cellStyle name="Neutral 46 3 2" xfId="42568"/>
    <cellStyle name="Neutral 46 4" xfId="42570"/>
    <cellStyle name="Neutral 46 4 2" xfId="42573"/>
    <cellStyle name="Neutral 46 5" xfId="42575"/>
    <cellStyle name="Neutral 46_BSD2" xfId="42577"/>
    <cellStyle name="Neutral 47" xfId="24494"/>
    <cellStyle name="Neutral 47 2" xfId="42580"/>
    <cellStyle name="Neutral 47 2 2" xfId="42583"/>
    <cellStyle name="Neutral 47 2 2 2" xfId="42586"/>
    <cellStyle name="Neutral 47 2 3" xfId="42589"/>
    <cellStyle name="Neutral 47 2 3 2" xfId="42591"/>
    <cellStyle name="Neutral 47 2 4" xfId="42593"/>
    <cellStyle name="Neutral 47 2_BSD2" xfId="42595"/>
    <cellStyle name="Neutral 47 3" xfId="42597"/>
    <cellStyle name="Neutral 47 3 2" xfId="42599"/>
    <cellStyle name="Neutral 47 4" xfId="21368"/>
    <cellStyle name="Neutral 47 4 2" xfId="42601"/>
    <cellStyle name="Neutral 47 5" xfId="42603"/>
    <cellStyle name="Neutral 47_BSD2" xfId="38220"/>
    <cellStyle name="Neutral 48" xfId="42606"/>
    <cellStyle name="Neutral 48 2" xfId="42609"/>
    <cellStyle name="Neutral 48 2 2" xfId="42611"/>
    <cellStyle name="Neutral 48 2 2 2" xfId="42613"/>
    <cellStyle name="Neutral 48 2 3" xfId="42615"/>
    <cellStyle name="Neutral 48 2 3 2" xfId="42618"/>
    <cellStyle name="Neutral 48 2 4" xfId="42620"/>
    <cellStyle name="Neutral 48 2_BSD2" xfId="42623"/>
    <cellStyle name="Neutral 48 3" xfId="42626"/>
    <cellStyle name="Neutral 48 3 2" xfId="42628"/>
    <cellStyle name="Neutral 48 4" xfId="42631"/>
    <cellStyle name="Neutral 48 4 2" xfId="24725"/>
    <cellStyle name="Neutral 48 5" xfId="42634"/>
    <cellStyle name="Neutral 48_BSD2" xfId="42636"/>
    <cellStyle name="Neutral 49" xfId="4133"/>
    <cellStyle name="Neutral 49 2" xfId="10010"/>
    <cellStyle name="Neutral 49 2 2" xfId="42638"/>
    <cellStyle name="Neutral 49 2 2 2" xfId="42640"/>
    <cellStyle name="Neutral 49 2 3" xfId="7622"/>
    <cellStyle name="Neutral 49 2 3 2" xfId="7633"/>
    <cellStyle name="Neutral 49 2 4" xfId="7651"/>
    <cellStyle name="Neutral 49 2_BSD2" xfId="42642"/>
    <cellStyle name="Neutral 49 3" xfId="42644"/>
    <cellStyle name="Neutral 49 3 2" xfId="42646"/>
    <cellStyle name="Neutral 49 4" xfId="42648"/>
    <cellStyle name="Neutral 49 4 2" xfId="42650"/>
    <cellStyle name="Neutral 49 5" xfId="42653"/>
    <cellStyle name="Neutral 49_BSD2" xfId="42655"/>
    <cellStyle name="Neutral 5" xfId="31019"/>
    <cellStyle name="Neutral 5 2" xfId="42656"/>
    <cellStyle name="Neutral 5 2 2" xfId="26579"/>
    <cellStyle name="Neutral 5 2 2 2" xfId="26581"/>
    <cellStyle name="Neutral 5 2 3" xfId="42657"/>
    <cellStyle name="Neutral 5 2 3 2" xfId="42658"/>
    <cellStyle name="Neutral 5 2 4" xfId="42659"/>
    <cellStyle name="Neutral 5 2_BSD2" xfId="42660"/>
    <cellStyle name="Neutral 5 3" xfId="42661"/>
    <cellStyle name="Neutral 5 3 2" xfId="42662"/>
    <cellStyle name="Neutral 5 4" xfId="42663"/>
    <cellStyle name="Neutral 5 4 2" xfId="42664"/>
    <cellStyle name="Neutral 5 5" xfId="42665"/>
    <cellStyle name="Neutral 5 5 2" xfId="42666"/>
    <cellStyle name="Neutral 5 6" xfId="42667"/>
    <cellStyle name="Neutral 5 6 2" xfId="42668"/>
    <cellStyle name="Neutral 5 7" xfId="42669"/>
    <cellStyle name="Neutral 5 8" xfId="4365"/>
    <cellStyle name="Neutral 5_Annexure" xfId="39978"/>
    <cellStyle name="Neutral 50" xfId="42513"/>
    <cellStyle name="Neutral 50 2" xfId="42515"/>
    <cellStyle name="Neutral 50 2 2" xfId="42519"/>
    <cellStyle name="Neutral 50 2 2 2" xfId="42523"/>
    <cellStyle name="Neutral 50 2 3" xfId="38763"/>
    <cellStyle name="Neutral 50 2 3 2" xfId="42525"/>
    <cellStyle name="Neutral 50 2 4" xfId="42527"/>
    <cellStyle name="Neutral 50 2_BSD2" xfId="42529"/>
    <cellStyle name="Neutral 50 3" xfId="42531"/>
    <cellStyle name="Neutral 50 3 2" xfId="42535"/>
    <cellStyle name="Neutral 50 4" xfId="42537"/>
    <cellStyle name="Neutral 50 4 2" xfId="42541"/>
    <cellStyle name="Neutral 50 5" xfId="42543"/>
    <cellStyle name="Neutral 50_BSD2" xfId="42545"/>
    <cellStyle name="Neutral 51" xfId="42547"/>
    <cellStyle name="Neutral 51 2" xfId="42549"/>
    <cellStyle name="Neutral 51 2 2" xfId="42551"/>
    <cellStyle name="Neutral 51 2 2 2" xfId="42553"/>
    <cellStyle name="Neutral 51 2 3" xfId="42557"/>
    <cellStyle name="Neutral 51 2 3 2" xfId="42559"/>
    <cellStyle name="Neutral 51 2 4" xfId="42561"/>
    <cellStyle name="Neutral 51 2_BSD2" xfId="42563"/>
    <cellStyle name="Neutral 51 3" xfId="42565"/>
    <cellStyle name="Neutral 51 3 2" xfId="42567"/>
    <cellStyle name="Neutral 51 4" xfId="42569"/>
    <cellStyle name="Neutral 51 4 2" xfId="42572"/>
    <cellStyle name="Neutral 51 5" xfId="42574"/>
    <cellStyle name="Neutral 51_BSD2" xfId="42576"/>
    <cellStyle name="Neutral 52" xfId="24493"/>
    <cellStyle name="Neutral 52 2" xfId="42579"/>
    <cellStyle name="Neutral 52 2 2" xfId="42582"/>
    <cellStyle name="Neutral 52 2 2 2" xfId="42585"/>
    <cellStyle name="Neutral 52 2 3" xfId="42588"/>
    <cellStyle name="Neutral 52 2 3 2" xfId="42590"/>
    <cellStyle name="Neutral 52 2 4" xfId="42592"/>
    <cellStyle name="Neutral 52 2_BSD2" xfId="42594"/>
    <cellStyle name="Neutral 52 3" xfId="42596"/>
    <cellStyle name="Neutral 52 3 2" xfId="42598"/>
    <cellStyle name="Neutral 52 4" xfId="21367"/>
    <cellStyle name="Neutral 52 4 2" xfId="42600"/>
    <cellStyle name="Neutral 52 5" xfId="42602"/>
    <cellStyle name="Neutral 52_BSD2" xfId="38219"/>
    <cellStyle name="Neutral 53" xfId="42605"/>
    <cellStyle name="Neutral 53 2" xfId="42608"/>
    <cellStyle name="Neutral 53 2 2" xfId="42610"/>
    <cellStyle name="Neutral 53 2 2 2" xfId="42612"/>
    <cellStyle name="Neutral 53 2 3" xfId="42614"/>
    <cellStyle name="Neutral 53 2 3 2" xfId="42617"/>
    <cellStyle name="Neutral 53 2 4" xfId="42619"/>
    <cellStyle name="Neutral 53 2_BSD2" xfId="42622"/>
    <cellStyle name="Neutral 53 3" xfId="42625"/>
    <cellStyle name="Neutral 53 3 2" xfId="42627"/>
    <cellStyle name="Neutral 53 4" xfId="42630"/>
    <cellStyle name="Neutral 53 4 2" xfId="24724"/>
    <cellStyle name="Neutral 53 5" xfId="42633"/>
    <cellStyle name="Neutral 53_BSD2" xfId="42635"/>
    <cellStyle name="Neutral 54" xfId="4132"/>
    <cellStyle name="Neutral 54 2" xfId="10009"/>
    <cellStyle name="Neutral 54 2 2" xfId="42637"/>
    <cellStyle name="Neutral 54 2 2 2" xfId="42639"/>
    <cellStyle name="Neutral 54 2 3" xfId="7621"/>
    <cellStyle name="Neutral 54 2 3 2" xfId="7632"/>
    <cellStyle name="Neutral 54 2 4" xfId="7650"/>
    <cellStyle name="Neutral 54 2_BSD2" xfId="42641"/>
    <cellStyle name="Neutral 54 3" xfId="42643"/>
    <cellStyle name="Neutral 54 3 2" xfId="42645"/>
    <cellStyle name="Neutral 54 4" xfId="42647"/>
    <cellStyle name="Neutral 54 4 2" xfId="42649"/>
    <cellStyle name="Neutral 54 5" xfId="42652"/>
    <cellStyle name="Neutral 54_BSD2" xfId="42654"/>
    <cellStyle name="Neutral 55" xfId="42673"/>
    <cellStyle name="Neutral 55 2" xfId="33656"/>
    <cellStyle name="Neutral 55 2 2" xfId="37409"/>
    <cellStyle name="Neutral 55 2 2 2" xfId="25205"/>
    <cellStyle name="Neutral 55 2 3" xfId="5308"/>
    <cellStyle name="Neutral 55 2 3 2" xfId="5781"/>
    <cellStyle name="Neutral 55 2 4" xfId="42674"/>
    <cellStyle name="Neutral 55 2_BSD2" xfId="42675"/>
    <cellStyle name="Neutral 55 3" xfId="42678"/>
    <cellStyle name="Neutral 55 3 2" xfId="42680"/>
    <cellStyle name="Neutral 55 4" xfId="18454"/>
    <cellStyle name="Neutral 55 4 2" xfId="42681"/>
    <cellStyle name="Neutral 55 5" xfId="42682"/>
    <cellStyle name="Neutral 55_BSD2" xfId="42687"/>
    <cellStyle name="Neutral 56" xfId="42691"/>
    <cellStyle name="Neutral 56 2" xfId="42693"/>
    <cellStyle name="Neutral 56 2 2" xfId="42695"/>
    <cellStyle name="Neutral 56 2 2 2" xfId="42696"/>
    <cellStyle name="Neutral 56 2 3" xfId="22597"/>
    <cellStyle name="Neutral 56 2 3 2" xfId="42697"/>
    <cellStyle name="Neutral 56 2 4" xfId="42699"/>
    <cellStyle name="Neutral 56 2_BSD2" xfId="42700"/>
    <cellStyle name="Neutral 56 3" xfId="42702"/>
    <cellStyle name="Neutral 56 3 2" xfId="42704"/>
    <cellStyle name="Neutral 56 4" xfId="34512"/>
    <cellStyle name="Neutral 56 4 2" xfId="17572"/>
    <cellStyle name="Neutral 56 5" xfId="34515"/>
    <cellStyle name="Neutral 56_BSD2" xfId="42707"/>
    <cellStyle name="Neutral 57" xfId="42711"/>
    <cellStyle name="Neutral 57 2" xfId="40253"/>
    <cellStyle name="Neutral 57 2 2" xfId="40256"/>
    <cellStyle name="Neutral 57 2 2 2" xfId="40260"/>
    <cellStyle name="Neutral 57 2 3" xfId="2927"/>
    <cellStyle name="Neutral 57 2 3 2" xfId="40230"/>
    <cellStyle name="Neutral 57 2 4" xfId="40264"/>
    <cellStyle name="Neutral 57 2_BSD2" xfId="40270"/>
    <cellStyle name="Neutral 57 3" xfId="15464"/>
    <cellStyle name="Neutral 57 3 2" xfId="15469"/>
    <cellStyle name="Neutral 57 4" xfId="12263"/>
    <cellStyle name="Neutral 57 4 2" xfId="15475"/>
    <cellStyle name="Neutral 57 5" xfId="11644"/>
    <cellStyle name="Neutral 57_BSD2" xfId="33665"/>
    <cellStyle name="Neutral 58" xfId="42715"/>
    <cellStyle name="Neutral 58 2" xfId="40429"/>
    <cellStyle name="Neutral 58 2 2" xfId="40432"/>
    <cellStyle name="Neutral 58 2 2 2" xfId="42716"/>
    <cellStyle name="Neutral 58 2 3" xfId="22614"/>
    <cellStyle name="Neutral 58 2 3 2" xfId="42717"/>
    <cellStyle name="Neutral 58 2 4" xfId="42718"/>
    <cellStyle name="Neutral 58 2_BSD2" xfId="42719"/>
    <cellStyle name="Neutral 58 3" xfId="40435"/>
    <cellStyle name="Neutral 58 3 2" xfId="40439"/>
    <cellStyle name="Neutral 58 4" xfId="34531"/>
    <cellStyle name="Neutral 58 4 2" xfId="24742"/>
    <cellStyle name="Neutral 58 5" xfId="34534"/>
    <cellStyle name="Neutral 58_BSD2" xfId="32399"/>
    <cellStyle name="Neutral 59" xfId="10057"/>
    <cellStyle name="Neutral 59 2" xfId="36892"/>
    <cellStyle name="Neutral 59 2 2" xfId="40566"/>
    <cellStyle name="Neutral 59 2 2 2" xfId="42721"/>
    <cellStyle name="Neutral 59 2 3" xfId="22633"/>
    <cellStyle name="Neutral 59 2 3 2" xfId="39656"/>
    <cellStyle name="Neutral 59 2 4" xfId="39661"/>
    <cellStyle name="Neutral 59 2_BSD2" xfId="5335"/>
    <cellStyle name="Neutral 59 3" xfId="15495"/>
    <cellStyle name="Neutral 59 3 2" xfId="40569"/>
    <cellStyle name="Neutral 59 4" xfId="34538"/>
    <cellStyle name="Neutral 59 4 2" xfId="40571"/>
    <cellStyle name="Neutral 59 5" xfId="34542"/>
    <cellStyle name="Neutral 59_BSD2" xfId="25712"/>
    <cellStyle name="Neutral 6" xfId="42722"/>
    <cellStyle name="Neutral 6 2" xfId="42723"/>
    <cellStyle name="Neutral 6 2 2" xfId="42725"/>
    <cellStyle name="Neutral 6 2 2 2" xfId="42726"/>
    <cellStyle name="Neutral 6 2 3" xfId="13942"/>
    <cellStyle name="Neutral 6 2 3 2" xfId="42727"/>
    <cellStyle name="Neutral 6 2 4" xfId="36635"/>
    <cellStyle name="Neutral 6 2_BSD2" xfId="42728"/>
    <cellStyle name="Neutral 6 3" xfId="42729"/>
    <cellStyle name="Neutral 6 3 2" xfId="42730"/>
    <cellStyle name="Neutral 6 4" xfId="42731"/>
    <cellStyle name="Neutral 6 4 2" xfId="42732"/>
    <cellStyle name="Neutral 6 5" xfId="42733"/>
    <cellStyle name="Neutral 6 5 2" xfId="42734"/>
    <cellStyle name="Neutral 6 6" xfId="42735"/>
    <cellStyle name="Neutral 6 6 2" xfId="42736"/>
    <cellStyle name="Neutral 6 7" xfId="42738"/>
    <cellStyle name="Neutral 6 8" xfId="42740"/>
    <cellStyle name="Neutral 6_Annexure" xfId="41575"/>
    <cellStyle name="Neutral 60" xfId="42672"/>
    <cellStyle name="Neutral 60 2" xfId="33655"/>
    <cellStyle name="Neutral 60 2 2" xfId="37408"/>
    <cellStyle name="Neutral 60 3" xfId="42677"/>
    <cellStyle name="Neutral 60 3 2" xfId="42679"/>
    <cellStyle name="Neutral 60 4" xfId="18453"/>
    <cellStyle name="Neutral 60_BSD2" xfId="42686"/>
    <cellStyle name="Neutral 61" xfId="42690"/>
    <cellStyle name="Neutral 61 2" xfId="42692"/>
    <cellStyle name="Neutral 61 2 2" xfId="42694"/>
    <cellStyle name="Neutral 61 3" xfId="42701"/>
    <cellStyle name="Neutral 61 3 2" xfId="42703"/>
    <cellStyle name="Neutral 61 4" xfId="34511"/>
    <cellStyle name="Neutral 61_BSD2" xfId="42706"/>
    <cellStyle name="Neutral 62" xfId="42710"/>
    <cellStyle name="Neutral 62 2" xfId="40252"/>
    <cellStyle name="Neutral 62 2 2" xfId="40255"/>
    <cellStyle name="Neutral 62 3" xfId="15463"/>
    <cellStyle name="Neutral 62 3 2" xfId="15468"/>
    <cellStyle name="Neutral 62 4" xfId="12262"/>
    <cellStyle name="Neutral 62_BSD2" xfId="33664"/>
    <cellStyle name="Neutral 63" xfId="42714"/>
    <cellStyle name="Neutral 63 2" xfId="40428"/>
    <cellStyle name="Neutral 63 2 2" xfId="40431"/>
    <cellStyle name="Neutral 63 3" xfId="40434"/>
    <cellStyle name="Neutral 63 3 2" xfId="40438"/>
    <cellStyle name="Neutral 63 4" xfId="34530"/>
    <cellStyle name="Neutral 63_BSD2" xfId="32398"/>
    <cellStyle name="Neutral 64" xfId="10056"/>
    <cellStyle name="Neutral 64 2" xfId="36891"/>
    <cellStyle name="Neutral 64 2 2" xfId="40565"/>
    <cellStyle name="Neutral 64 3" xfId="15494"/>
    <cellStyle name="Neutral 64 3 2" xfId="40568"/>
    <cellStyle name="Neutral 64 4" xfId="34537"/>
    <cellStyle name="Neutral 64_BSD2" xfId="25711"/>
    <cellStyle name="Neutral 65" xfId="5227"/>
    <cellStyle name="Neutral 65 2" xfId="40688"/>
    <cellStyle name="Neutral 65 2 2" xfId="40691"/>
    <cellStyle name="Neutral 65 3" xfId="40694"/>
    <cellStyle name="Neutral 65 3 2" xfId="40697"/>
    <cellStyle name="Neutral 65 4" xfId="34546"/>
    <cellStyle name="Neutral 65_BSD2" xfId="42742"/>
    <cellStyle name="Neutral 66" xfId="42745"/>
    <cellStyle name="Neutral 66 2" xfId="40788"/>
    <cellStyle name="Neutral 66 2 2" xfId="26269"/>
    <cellStyle name="Neutral 66 3" xfId="40791"/>
    <cellStyle name="Neutral 66 3 2" xfId="40794"/>
    <cellStyle name="Neutral 66 4" xfId="40797"/>
    <cellStyle name="Neutral 66_BSD2" xfId="42747"/>
    <cellStyle name="Neutral 67" xfId="42753"/>
    <cellStyle name="Neutral 67 2" xfId="24125"/>
    <cellStyle name="Neutral 67 2 2" xfId="40872"/>
    <cellStyle name="Neutral 67 3" xfId="40875"/>
    <cellStyle name="Neutral 67 3 2" xfId="40878"/>
    <cellStyle name="Neutral 67 4" xfId="40881"/>
    <cellStyle name="Neutral 67_BSD2" xfId="24136"/>
    <cellStyle name="Neutral 68" xfId="42756"/>
    <cellStyle name="Neutral 68 2" xfId="40947"/>
    <cellStyle name="Neutral 68 2 2" xfId="40950"/>
    <cellStyle name="Neutral 68 3" xfId="40953"/>
    <cellStyle name="Neutral 68 3 2" xfId="18805"/>
    <cellStyle name="Neutral 68 4" xfId="40956"/>
    <cellStyle name="Neutral 68_BSD2" xfId="42758"/>
    <cellStyle name="Neutral 69" xfId="42761"/>
    <cellStyle name="Neutral 69 2" xfId="40972"/>
    <cellStyle name="Neutral 69 2 2" xfId="24151"/>
    <cellStyle name="Neutral 69 3" xfId="40975"/>
    <cellStyle name="Neutral 69 3 2" xfId="21632"/>
    <cellStyle name="Neutral 69 4" xfId="40978"/>
    <cellStyle name="Neutral 69_BSD2" xfId="42763"/>
    <cellStyle name="Neutral 7" xfId="42764"/>
    <cellStyle name="Neutral 7 10" xfId="42765"/>
    <cellStyle name="Neutral 7 10 2" xfId="42766"/>
    <cellStyle name="Neutral 7 11" xfId="42767"/>
    <cellStyle name="Neutral 7 11 2" xfId="42768"/>
    <cellStyle name="Neutral 7 12" xfId="25754"/>
    <cellStyle name="Neutral 7 13" xfId="42769"/>
    <cellStyle name="Neutral 7 14" xfId="42770"/>
    <cellStyle name="Neutral 7 2" xfId="42771"/>
    <cellStyle name="Neutral 7 2 2" xfId="28464"/>
    <cellStyle name="Neutral 7 2 2 2" xfId="27538"/>
    <cellStyle name="Neutral 7 2 3" xfId="42772"/>
    <cellStyle name="Neutral 7 2 3 2" xfId="35169"/>
    <cellStyle name="Neutral 7 2 4" xfId="36832"/>
    <cellStyle name="Neutral 7 2_BSD2" xfId="5674"/>
    <cellStyle name="Neutral 7 3" xfId="42773"/>
    <cellStyle name="Neutral 7 3 2" xfId="39004"/>
    <cellStyle name="Neutral 7 4" xfId="42774"/>
    <cellStyle name="Neutral 7 4 2" xfId="7330"/>
    <cellStyle name="Neutral 7 5" xfId="42775"/>
    <cellStyle name="Neutral 7 5 2" xfId="8564"/>
    <cellStyle name="Neutral 7 6" xfId="42776"/>
    <cellStyle name="Neutral 7 6 2" xfId="4606"/>
    <cellStyle name="Neutral 7 7" xfId="42778"/>
    <cellStyle name="Neutral 7 7 2" xfId="7119"/>
    <cellStyle name="Neutral 7 8" xfId="42780"/>
    <cellStyle name="Neutral 7 8 2" xfId="7681"/>
    <cellStyle name="Neutral 7 9" xfId="42782"/>
    <cellStyle name="Neutral 7 9 2" xfId="4944"/>
    <cellStyle name="Neutral 7_Annexure" xfId="38020"/>
    <cellStyle name="Neutral 70" xfId="5226"/>
    <cellStyle name="Neutral 70 2" xfId="40687"/>
    <cellStyle name="Neutral 70 2 2" xfId="40690"/>
    <cellStyle name="Neutral 70 3" xfId="40693"/>
    <cellStyle name="Neutral 70 3 2" xfId="40696"/>
    <cellStyle name="Neutral 70 4" xfId="34545"/>
    <cellStyle name="Neutral 70_BSD2" xfId="42741"/>
    <cellStyle name="Neutral 71" xfId="42744"/>
    <cellStyle name="Neutral 71 2" xfId="40787"/>
    <cellStyle name="Neutral 71 2 2" xfId="26268"/>
    <cellStyle name="Neutral 71 3" xfId="40790"/>
    <cellStyle name="Neutral 71 3 2" xfId="40793"/>
    <cellStyle name="Neutral 71 4" xfId="40796"/>
    <cellStyle name="Neutral 71_BSD2" xfId="42746"/>
    <cellStyle name="Neutral 72" xfId="42752"/>
    <cellStyle name="Neutral 72 2" xfId="24124"/>
    <cellStyle name="Neutral 72 2 2" xfId="40871"/>
    <cellStyle name="Neutral 72 3" xfId="40874"/>
    <cellStyle name="Neutral 72 3 2" xfId="40877"/>
    <cellStyle name="Neutral 72 4" xfId="40880"/>
    <cellStyle name="Neutral 72_BSD2" xfId="24135"/>
    <cellStyle name="Neutral 73" xfId="42755"/>
    <cellStyle name="Neutral 73 2" xfId="40946"/>
    <cellStyle name="Neutral 73 2 2" xfId="40949"/>
    <cellStyle name="Neutral 73 3" xfId="40952"/>
    <cellStyle name="Neutral 73 3 2" xfId="18804"/>
    <cellStyle name="Neutral 73 4" xfId="40955"/>
    <cellStyle name="Neutral 73_BSD2" xfId="42757"/>
    <cellStyle name="Neutral 74" xfId="42760"/>
    <cellStyle name="Neutral 74 2" xfId="40971"/>
    <cellStyle name="Neutral 74 2 2" xfId="24150"/>
    <cellStyle name="Neutral 74 3" xfId="40974"/>
    <cellStyle name="Neutral 74 3 2" xfId="21631"/>
    <cellStyle name="Neutral 74 4" xfId="40977"/>
    <cellStyle name="Neutral 74_BSD2" xfId="42762"/>
    <cellStyle name="Neutral 75" xfId="42785"/>
    <cellStyle name="Neutral 75 2" xfId="42787"/>
    <cellStyle name="Neutral 75 2 2" xfId="42789"/>
    <cellStyle name="Neutral 75 3" xfId="42791"/>
    <cellStyle name="Neutral 75 3 2" xfId="42793"/>
    <cellStyle name="Neutral 75 4" xfId="42795"/>
    <cellStyle name="Neutral 75_BSD2" xfId="42797"/>
    <cellStyle name="Neutral 76" xfId="42800"/>
    <cellStyle name="Neutral 76 2" xfId="42802"/>
    <cellStyle name="Neutral 76 2 2" xfId="42804"/>
    <cellStyle name="Neutral 76 3" xfId="42807"/>
    <cellStyle name="Neutral 76 3 2" xfId="42809"/>
    <cellStyle name="Neutral 76 4" xfId="42811"/>
    <cellStyle name="Neutral 76_BSD2" xfId="18161"/>
    <cellStyle name="Neutral 77" xfId="24179"/>
    <cellStyle name="Neutral 77 2" xfId="42813"/>
    <cellStyle name="Neutral 77 2 2" xfId="42814"/>
    <cellStyle name="Neutral 77 3" xfId="42815"/>
    <cellStyle name="Neutral 77 3 2" xfId="3417"/>
    <cellStyle name="Neutral 77 4" xfId="42816"/>
    <cellStyle name="Neutral 77_BSD2" xfId="24189"/>
    <cellStyle name="Neutral 78" xfId="24197"/>
    <cellStyle name="Neutral 78 2" xfId="42818"/>
    <cellStyle name="Neutral 78 2 2" xfId="24203"/>
    <cellStyle name="Neutral 78 3" xfId="42819"/>
    <cellStyle name="Neutral 78 3 2" xfId="28758"/>
    <cellStyle name="Neutral 78 4" xfId="42820"/>
    <cellStyle name="Neutral 78_BSD2" xfId="20158"/>
    <cellStyle name="Neutral 79" xfId="42823"/>
    <cellStyle name="Neutral 79 2" xfId="24215"/>
    <cellStyle name="Neutral 79 2 2" xfId="24223"/>
    <cellStyle name="Neutral 79 3" xfId="42824"/>
    <cellStyle name="Neutral 79 3 2" xfId="42825"/>
    <cellStyle name="Neutral 79 4" xfId="42826"/>
    <cellStyle name="Neutral 79_BSD2" xfId="42827"/>
    <cellStyle name="Neutral 8" xfId="42829"/>
    <cellStyle name="Neutral 8 2" xfId="42830"/>
    <cellStyle name="Neutral 8 2 2" xfId="42831"/>
    <cellStyle name="Neutral 8 2 2 2" xfId="42832"/>
    <cellStyle name="Neutral 8 2 3" xfId="42833"/>
    <cellStyle name="Neutral 8 2 3 2" xfId="12941"/>
    <cellStyle name="Neutral 8 2 4" xfId="42834"/>
    <cellStyle name="Neutral 8 2_BSD2" xfId="42835"/>
    <cellStyle name="Neutral 8 3" xfId="42836"/>
    <cellStyle name="Neutral 8 3 2" xfId="42837"/>
    <cellStyle name="Neutral 8 4" xfId="42838"/>
    <cellStyle name="Neutral 8 4 2" xfId="42839"/>
    <cellStyle name="Neutral 8 5" xfId="42840"/>
    <cellStyle name="Neutral 8 6" xfId="42841"/>
    <cellStyle name="Neutral 8 7" xfId="42843"/>
    <cellStyle name="Neutral 8_BSD2" xfId="42844"/>
    <cellStyle name="Neutral 80" xfId="42784"/>
    <cellStyle name="Neutral 80 2" xfId="42786"/>
    <cellStyle name="Neutral 80 2 2" xfId="42788"/>
    <cellStyle name="Neutral 80 3" xfId="42790"/>
    <cellStyle name="Neutral 80 3 2" xfId="42792"/>
    <cellStyle name="Neutral 80 4" xfId="42794"/>
    <cellStyle name="Neutral 80_BSD2" xfId="42796"/>
    <cellStyle name="Neutral 81" xfId="42799"/>
    <cellStyle name="Neutral 81 2" xfId="42801"/>
    <cellStyle name="Neutral 81 2 2" xfId="42803"/>
    <cellStyle name="Neutral 81 3" xfId="42806"/>
    <cellStyle name="Neutral 81 3 2" xfId="42808"/>
    <cellStyle name="Neutral 81 4" xfId="42810"/>
    <cellStyle name="Neutral 81_BSD2" xfId="18160"/>
    <cellStyle name="Neutral 82" xfId="24178"/>
    <cellStyle name="Neutral 82 2" xfId="42812"/>
    <cellStyle name="Neutral 83" xfId="24196"/>
    <cellStyle name="Neutral 83 2" xfId="42817"/>
    <cellStyle name="Neutral 84" xfId="42822"/>
    <cellStyle name="Neutral 84 2" xfId="24214"/>
    <cellStyle name="Neutral 85" xfId="42845"/>
    <cellStyle name="Neutral 85 2" xfId="42846"/>
    <cellStyle name="Neutral 86" xfId="2727"/>
    <cellStyle name="Neutral 86 2" xfId="42847"/>
    <cellStyle name="Neutral 87" xfId="42848"/>
    <cellStyle name="Neutral 87 2" xfId="42849"/>
    <cellStyle name="Neutral 88" xfId="42850"/>
    <cellStyle name="Neutral 88 2" xfId="42851"/>
    <cellStyle name="Neutral 89" xfId="42852"/>
    <cellStyle name="Neutral 89 2" xfId="42853"/>
    <cellStyle name="Neutral 9" xfId="37514"/>
    <cellStyle name="Neutral 9 2" xfId="42854"/>
    <cellStyle name="Neutral 9 2 2" xfId="5363"/>
    <cellStyle name="Neutral 9 2 2 2" xfId="42855"/>
    <cellStyle name="Neutral 9 2 3" xfId="42856"/>
    <cellStyle name="Neutral 9 2 3 2" xfId="13625"/>
    <cellStyle name="Neutral 9 2 4" xfId="42857"/>
    <cellStyle name="Neutral 9 2_BSD2" xfId="12024"/>
    <cellStyle name="Neutral 9 3" xfId="42858"/>
    <cellStyle name="Neutral 9 3 2" xfId="33813"/>
    <cellStyle name="Neutral 9 4" xfId="42859"/>
    <cellStyle name="Neutral 9 4 2" xfId="16061"/>
    <cellStyle name="Neutral 9 5" xfId="42860"/>
    <cellStyle name="Neutral 9 6" xfId="42861"/>
    <cellStyle name="Neutral 9 7" xfId="42863"/>
    <cellStyle name="Neutral 9_BSD2" xfId="42864"/>
    <cellStyle name="Neutre" xfId="42865"/>
    <cellStyle name="Neutre 2" xfId="37328"/>
    <cellStyle name="no dec" xfId="224"/>
    <cellStyle name="NoDecimal" xfId="20520"/>
    <cellStyle name="NoDecimal 2" xfId="20527"/>
    <cellStyle name="NoDecimal 3" xfId="42868"/>
    <cellStyle name="NoDecimal 4" xfId="42871"/>
    <cellStyle name="nombrel" xfId="42872"/>
    <cellStyle name="nombrel 2" xfId="42873"/>
    <cellStyle name="nombrel 3" xfId="42874"/>
    <cellStyle name="nombrel 4" xfId="42875"/>
    <cellStyle name="Non défini" xfId="39236"/>
    <cellStyle name="Non défini 2" xfId="42876"/>
    <cellStyle name="Non défini 2 2" xfId="42877"/>
    <cellStyle name="Non défini 2 3" xfId="42878"/>
    <cellStyle name="Non défini 3" xfId="42879"/>
    <cellStyle name="Non défini 4" xfId="42880"/>
    <cellStyle name="Non défini 5" xfId="18481"/>
    <cellStyle name="Non défini_X" xfId="42881"/>
    <cellStyle name="Normal" xfId="0" builtinId="0"/>
    <cellStyle name="Normal - Style1" xfId="106"/>
    <cellStyle name="Normal - Style1 2" xfId="1526"/>
    <cellStyle name="Normal - Style1 2 2" xfId="42885"/>
    <cellStyle name="Normal - Style1 2 2 2" xfId="39610"/>
    <cellStyle name="Normal - Style1 2 3" xfId="42887"/>
    <cellStyle name="Normal - Style1 2 3 2" xfId="39628"/>
    <cellStyle name="Normal - Style1 2 4" xfId="42889"/>
    <cellStyle name="Normal - Style1 2 5" xfId="42883"/>
    <cellStyle name="Normal - Style1 3" xfId="42890"/>
    <cellStyle name="Normal - Style1 3 2" xfId="42891"/>
    <cellStyle name="Normal - Style1 3 2 2" xfId="35128"/>
    <cellStyle name="Normal - Style1 3 3" xfId="42892"/>
    <cellStyle name="Normal - Style1 3 4" xfId="42893"/>
    <cellStyle name="Normal - Style1 4" xfId="4801"/>
    <cellStyle name="Normal - Style1 4 2" xfId="6124"/>
    <cellStyle name="Normal - Style1 5" xfId="3789"/>
    <cellStyle name="Normal - Style1 5 2" xfId="42894"/>
    <cellStyle name="Normal - Style1 6" xfId="8716"/>
    <cellStyle name="Normal - Style1 7" xfId="5898"/>
    <cellStyle name="Normal - Style1 8" xfId="7881"/>
    <cellStyle name="Normal - Style1 9" xfId="42882"/>
    <cellStyle name="Normal - Style1_aggregate" xfId="24856"/>
    <cellStyle name="Normal - Style2" xfId="42895"/>
    <cellStyle name="Normal - Style2 2" xfId="42896"/>
    <cellStyle name="Normal - Style2 2 2" xfId="42897"/>
    <cellStyle name="Normal - Style2 2 3" xfId="42898"/>
    <cellStyle name="Normal - Style2 3" xfId="42899"/>
    <cellStyle name="Normal - Style2 4" xfId="8775"/>
    <cellStyle name="Normal - Style2 5" xfId="8790"/>
    <cellStyle name="Normal - Style3" xfId="42900"/>
    <cellStyle name="Normal - Style3 2" xfId="37332"/>
    <cellStyle name="Normal - Style3 2 2" xfId="42901"/>
    <cellStyle name="Normal - Style3 3" xfId="37334"/>
    <cellStyle name="Normal - Style3 3 2" xfId="42902"/>
    <cellStyle name="Normal - Style3 4" xfId="6137"/>
    <cellStyle name="Normal - Style3 5" xfId="6183"/>
    <cellStyle name="Normal - Style4" xfId="42903"/>
    <cellStyle name="Normal - Style4 2" xfId="42904"/>
    <cellStyle name="Normal - Style4 2 2" xfId="22999"/>
    <cellStyle name="Normal - Style4 3" xfId="42907"/>
    <cellStyle name="Normal - Style4 4" xfId="3048"/>
    <cellStyle name="Normal - Style4 5" xfId="3134"/>
    <cellStyle name="Normal - Style5" xfId="42908"/>
    <cellStyle name="Normal - Style5 2" xfId="42909"/>
    <cellStyle name="Normal - Style5 3" xfId="42912"/>
    <cellStyle name="Normal - Style6" xfId="42913"/>
    <cellStyle name="Normal - Style6 2" xfId="42914"/>
    <cellStyle name="Normal - Style6 3" xfId="42917"/>
    <cellStyle name="Normal - Style7" xfId="42918"/>
    <cellStyle name="Normal - Style7 2" xfId="42919"/>
    <cellStyle name="Normal - Style7 3" xfId="42920"/>
    <cellStyle name="Normal - Style8" xfId="42921"/>
    <cellStyle name="Normal - Style8 2" xfId="42922"/>
    <cellStyle name="Normal - Style8 3" xfId="42923"/>
    <cellStyle name="Normal [0]" xfId="42924"/>
    <cellStyle name="Normal [0] 2" xfId="42925"/>
    <cellStyle name="Normal [0] 3" xfId="42926"/>
    <cellStyle name="Normal [0] 4" xfId="10412"/>
    <cellStyle name="Normal [2]" xfId="42927"/>
    <cellStyle name="Normal [2] 2" xfId="42928"/>
    <cellStyle name="Normal [2] 3" xfId="42929"/>
    <cellStyle name="Normal [2] 4" xfId="42930"/>
    <cellStyle name="Normal 10" xfId="2181"/>
    <cellStyle name="Normal 10 10" xfId="29994"/>
    <cellStyle name="Normal 10 10 2" xfId="4903"/>
    <cellStyle name="Normal 10 10 2 2" xfId="42931"/>
    <cellStyle name="Normal 10 10 2 2 2" xfId="42933"/>
    <cellStyle name="Normal 10 10 2 2 3" xfId="42935"/>
    <cellStyle name="Normal 10 10 2 2 4" xfId="42937"/>
    <cellStyle name="Normal 10 10 2 3" xfId="42938"/>
    <cellStyle name="Normal 10 10 2 3 2" xfId="42940"/>
    <cellStyle name="Normal 10 10 2 3 3" xfId="42942"/>
    <cellStyle name="Normal 10 10 2 3 4" xfId="42944"/>
    <cellStyle name="Normal 10 10 2 4" xfId="42945"/>
    <cellStyle name="Normal 10 10 2 4 2" xfId="42947"/>
    <cellStyle name="Normal 10 10 2 4 3" xfId="42949"/>
    <cellStyle name="Normal 10 10 2 4 4" xfId="42951"/>
    <cellStyle name="Normal 10 10 2 5" xfId="42955"/>
    <cellStyle name="Normal 10 10 2 5 2" xfId="42957"/>
    <cellStyle name="Normal 10 10 2 5 3" xfId="42959"/>
    <cellStyle name="Normal 10 10 2 5 4" xfId="42961"/>
    <cellStyle name="Normal 10 10 2 6" xfId="42962"/>
    <cellStyle name="Normal 10 10 2 7" xfId="42965"/>
    <cellStyle name="Normal 10 10 2 8" xfId="36134"/>
    <cellStyle name="Normal 10 10 3" xfId="4928"/>
    <cellStyle name="Normal 10 10 3 2" xfId="42966"/>
    <cellStyle name="Normal 10 10 3 2 2" xfId="42967"/>
    <cellStyle name="Normal 10 10 3 3" xfId="42968"/>
    <cellStyle name="Normal 10 10 3 4" xfId="42969"/>
    <cellStyle name="Normal 10 10 4" xfId="42970"/>
    <cellStyle name="Normal 10 10 4 2" xfId="15086"/>
    <cellStyle name="Normal 10 10 4 3" xfId="42971"/>
    <cellStyle name="Normal 10 10 4 4" xfId="42972"/>
    <cellStyle name="Normal 10 10 5" xfId="42973"/>
    <cellStyle name="Normal 10 10 5 2" xfId="42974"/>
    <cellStyle name="Normal 10 10 5 3" xfId="42975"/>
    <cellStyle name="Normal 10 10 5 4" xfId="42976"/>
    <cellStyle name="Normal 10 10 6" xfId="42977"/>
    <cellStyle name="Normal 10 10 6 2" xfId="42978"/>
    <cellStyle name="Normal 10 10 6 3" xfId="42979"/>
    <cellStyle name="Normal 10 10 6 4" xfId="42980"/>
    <cellStyle name="Normal 10 10 7" xfId="42981"/>
    <cellStyle name="Normal 10 10 8" xfId="6842"/>
    <cellStyle name="Normal 10 10 9" xfId="6853"/>
    <cellStyle name="Normal 10 11" xfId="29997"/>
    <cellStyle name="Normal 10 11 2" xfId="7319"/>
    <cellStyle name="Normal 10 11 2 2" xfId="42982"/>
    <cellStyle name="Normal 10 11 2 2 2" xfId="42983"/>
    <cellStyle name="Normal 10 11 2 2 3" xfId="28709"/>
    <cellStyle name="Normal 10 11 2 2 4" xfId="28733"/>
    <cellStyle name="Normal 10 11 2 3" xfId="42984"/>
    <cellStyle name="Normal 10 11 2 3 2" xfId="42985"/>
    <cellStyle name="Normal 10 11 2 3 3" xfId="28767"/>
    <cellStyle name="Normal 10 11 2 3 4" xfId="28777"/>
    <cellStyle name="Normal 10 11 2 4" xfId="42986"/>
    <cellStyle name="Normal 10 11 2 4 2" xfId="42987"/>
    <cellStyle name="Normal 10 11 2 4 3" xfId="28802"/>
    <cellStyle name="Normal 10 11 2 4 4" xfId="13122"/>
    <cellStyle name="Normal 10 11 2 5" xfId="42990"/>
    <cellStyle name="Normal 10 11 2 5 2" xfId="42992"/>
    <cellStyle name="Normal 10 11 2 5 3" xfId="28858"/>
    <cellStyle name="Normal 10 11 2 5 4" xfId="28881"/>
    <cellStyle name="Normal 10 11 2 6" xfId="9021"/>
    <cellStyle name="Normal 10 11 2 7" xfId="42995"/>
    <cellStyle name="Normal 10 11 2 8" xfId="42996"/>
    <cellStyle name="Normal 10 11 3" xfId="7324"/>
    <cellStyle name="Normal 10 11 3 2" xfId="42997"/>
    <cellStyle name="Normal 10 11 3 3" xfId="42998"/>
    <cellStyle name="Normal 10 11 3 4" xfId="42999"/>
    <cellStyle name="Normal 10 11 4" xfId="43000"/>
    <cellStyle name="Normal 10 11 4 2" xfId="43001"/>
    <cellStyle name="Normal 10 11 4 3" xfId="43002"/>
    <cellStyle name="Normal 10 11 4 4" xfId="43003"/>
    <cellStyle name="Normal 10 11 5" xfId="43004"/>
    <cellStyle name="Normal 10 11 5 2" xfId="43005"/>
    <cellStyle name="Normal 10 11 5 3" xfId="43006"/>
    <cellStyle name="Normal 10 11 5 4" xfId="6280"/>
    <cellStyle name="Normal 10 11 6" xfId="43007"/>
    <cellStyle name="Normal 10 11 6 2" xfId="43008"/>
    <cellStyle name="Normal 10 11 6 3" xfId="43009"/>
    <cellStyle name="Normal 10 11 6 4" xfId="43010"/>
    <cellStyle name="Normal 10 11 7" xfId="43011"/>
    <cellStyle name="Normal 10 11 8" xfId="6894"/>
    <cellStyle name="Normal 10 11 9" xfId="23386"/>
    <cellStyle name="Normal 10 12" xfId="43013"/>
    <cellStyle name="Normal 10 12 2" xfId="2832"/>
    <cellStyle name="Normal 10 12 2 2" xfId="43014"/>
    <cellStyle name="Normal 10 12 2 2 2" xfId="43015"/>
    <cellStyle name="Normal 10 12 2 2 3" xfId="43016"/>
    <cellStyle name="Normal 10 12 2 2 4" xfId="43017"/>
    <cellStyle name="Normal 10 12 2 3" xfId="42616"/>
    <cellStyle name="Normal 10 12 2 3 2" xfId="43018"/>
    <cellStyle name="Normal 10 12 2 3 3" xfId="36462"/>
    <cellStyle name="Normal 10 12 2 3 4" xfId="36471"/>
    <cellStyle name="Normal 10 12 2 4" xfId="43019"/>
    <cellStyle name="Normal 10 12 2 4 2" xfId="36707"/>
    <cellStyle name="Normal 10 12 2 4 3" xfId="36720"/>
    <cellStyle name="Normal 10 12 2 4 4" xfId="17129"/>
    <cellStyle name="Normal 10 12 2 5" xfId="15442"/>
    <cellStyle name="Normal 10 12 2 5 2" xfId="43020"/>
    <cellStyle name="Normal 10 12 2 5 3" xfId="43021"/>
    <cellStyle name="Normal 10 12 2 5 4" xfId="43022"/>
    <cellStyle name="Normal 10 12 2 6" xfId="43023"/>
    <cellStyle name="Normal 10 12 2 7" xfId="43026"/>
    <cellStyle name="Normal 10 12 2 8" xfId="43027"/>
    <cellStyle name="Normal 10 12 3" xfId="3210"/>
    <cellStyle name="Normal 10 12 3 2" xfId="43028"/>
    <cellStyle name="Normal 10 12 3 3" xfId="43029"/>
    <cellStyle name="Normal 10 12 3 4" xfId="43030"/>
    <cellStyle name="Normal 10 12 4" xfId="3276"/>
    <cellStyle name="Normal 10 12 4 2" xfId="43031"/>
    <cellStyle name="Normal 10 12 4 3" xfId="43032"/>
    <cellStyle name="Normal 10 12 4 4" xfId="43033"/>
    <cellStyle name="Normal 10 12 5" xfId="7601"/>
    <cellStyle name="Normal 10 12 5 2" xfId="43034"/>
    <cellStyle name="Normal 10 12 5 3" xfId="43035"/>
    <cellStyle name="Normal 10 12 5 4" xfId="43036"/>
    <cellStyle name="Normal 10 12 6" xfId="7607"/>
    <cellStyle name="Normal 10 12 6 2" xfId="43037"/>
    <cellStyle name="Normal 10 12 6 3" xfId="43038"/>
    <cellStyle name="Normal 10 12 6 4" xfId="43039"/>
    <cellStyle name="Normal 10 12 7" xfId="43040"/>
    <cellStyle name="Normal 10 12 8" xfId="6084"/>
    <cellStyle name="Normal 10 12 9" xfId="23412"/>
    <cellStyle name="Normal 10 13" xfId="40891"/>
    <cellStyle name="Normal 10 13 2" xfId="43043"/>
    <cellStyle name="Normal 10 13 2 2" xfId="43044"/>
    <cellStyle name="Normal 10 13 2 2 2" xfId="43045"/>
    <cellStyle name="Normal 10 13 2 2 3" xfId="43046"/>
    <cellStyle name="Normal 10 13 2 2 4" xfId="43047"/>
    <cellStyle name="Normal 10 13 2 3" xfId="43048"/>
    <cellStyle name="Normal 10 13 2 3 2" xfId="43049"/>
    <cellStyle name="Normal 10 13 2 3 3" xfId="43050"/>
    <cellStyle name="Normal 10 13 2 3 4" xfId="25806"/>
    <cellStyle name="Normal 10 13 2 4" xfId="43051"/>
    <cellStyle name="Normal 10 13 2 4 2" xfId="43052"/>
    <cellStyle name="Normal 10 13 2 4 3" xfId="43053"/>
    <cellStyle name="Normal 10 13 2 4 4" xfId="17299"/>
    <cellStyle name="Normal 10 13 2 5" xfId="43056"/>
    <cellStyle name="Normal 10 13 2 5 2" xfId="17616"/>
    <cellStyle name="Normal 10 13 2 5 3" xfId="43059"/>
    <cellStyle name="Normal 10 13 2 5 4" xfId="43061"/>
    <cellStyle name="Normal 10 13 2 6" xfId="43062"/>
    <cellStyle name="Normal 10 13 2 7" xfId="43065"/>
    <cellStyle name="Normal 10 13 2 8" xfId="43066"/>
    <cellStyle name="Normal 10 13 3" xfId="43069"/>
    <cellStyle name="Normal 10 13 3 2" xfId="43070"/>
    <cellStyle name="Normal 10 13 3 3" xfId="43071"/>
    <cellStyle name="Normal 10 13 3 4" xfId="43072"/>
    <cellStyle name="Normal 10 13 4" xfId="43075"/>
    <cellStyle name="Normal 10 13 4 2" xfId="43076"/>
    <cellStyle name="Normal 10 13 4 3" xfId="43077"/>
    <cellStyle name="Normal 10 13 4 4" xfId="43078"/>
    <cellStyle name="Normal 10 13 5" xfId="6299"/>
    <cellStyle name="Normal 10 13 5 2" xfId="43079"/>
    <cellStyle name="Normal 10 13 5 3" xfId="43080"/>
    <cellStyle name="Normal 10 13 5 4" xfId="43081"/>
    <cellStyle name="Normal 10 13 6" xfId="6303"/>
    <cellStyle name="Normal 10 13 6 2" xfId="43082"/>
    <cellStyle name="Normal 10 13 6 3" xfId="43083"/>
    <cellStyle name="Normal 10 13 6 4" xfId="43084"/>
    <cellStyle name="Normal 10 13 7" xfId="43085"/>
    <cellStyle name="Normal 10 13 8" xfId="23421"/>
    <cellStyle name="Normal 10 13 9" xfId="23426"/>
    <cellStyle name="Normal 10 14" xfId="43086"/>
    <cellStyle name="Normal 10 14 2" xfId="43089"/>
    <cellStyle name="Normal 10 14 2 2" xfId="43092"/>
    <cellStyle name="Normal 10 14 2 2 2" xfId="43093"/>
    <cellStyle name="Normal 10 14 2 2 3" xfId="43094"/>
    <cellStyle name="Normal 10 14 2 2 4" xfId="43095"/>
    <cellStyle name="Normal 10 14 2 3" xfId="43096"/>
    <cellStyle name="Normal 10 14 2 3 2" xfId="43098"/>
    <cellStyle name="Normal 10 14 2 3 3" xfId="36605"/>
    <cellStyle name="Normal 10 14 2 3 4" xfId="36610"/>
    <cellStyle name="Normal 10 14 2 4" xfId="43099"/>
    <cellStyle name="Normal 10 14 2 4 2" xfId="43100"/>
    <cellStyle name="Normal 10 14 2 4 3" xfId="36613"/>
    <cellStyle name="Normal 10 14 2 4 4" xfId="17411"/>
    <cellStyle name="Normal 10 14 2 5" xfId="43103"/>
    <cellStyle name="Normal 10 14 2 5 2" xfId="43106"/>
    <cellStyle name="Normal 10 14 2 5 3" xfId="36618"/>
    <cellStyle name="Normal 10 14 2 5 4" xfId="43107"/>
    <cellStyle name="Normal 10 14 2 6" xfId="43108"/>
    <cellStyle name="Normal 10 14 2 7" xfId="43111"/>
    <cellStyle name="Normal 10 14 2 8" xfId="2957"/>
    <cellStyle name="Normal 10 14 3" xfId="43114"/>
    <cellStyle name="Normal 10 14 3 2" xfId="43115"/>
    <cellStyle name="Normal 10 14 3 3" xfId="43116"/>
    <cellStyle name="Normal 10 14 3 4" xfId="43117"/>
    <cellStyle name="Normal 10 14 4" xfId="43118"/>
    <cellStyle name="Normal 10 14 4 2" xfId="43119"/>
    <cellStyle name="Normal 10 14 4 3" xfId="43120"/>
    <cellStyle name="Normal 10 14 4 4" xfId="3024"/>
    <cellStyle name="Normal 10 14 5" xfId="41066"/>
    <cellStyle name="Normal 10 14 5 2" xfId="43121"/>
    <cellStyle name="Normal 10 14 5 3" xfId="43124"/>
    <cellStyle name="Normal 10 14 5 4" xfId="43125"/>
    <cellStyle name="Normal 10 14 6" xfId="43126"/>
    <cellStyle name="Normal 10 14 6 2" xfId="43127"/>
    <cellStyle name="Normal 10 14 6 3" xfId="43128"/>
    <cellStyle name="Normal 10 14 6 4" xfId="43129"/>
    <cellStyle name="Normal 10 14 7" xfId="43130"/>
    <cellStyle name="Normal 10 14 8" xfId="23436"/>
    <cellStyle name="Normal 10 14 9" xfId="23440"/>
    <cellStyle name="Normal 10 15" xfId="43132"/>
    <cellStyle name="Normal 10 15 2" xfId="43134"/>
    <cellStyle name="Normal 10 15 2 2" xfId="43135"/>
    <cellStyle name="Normal 10 15 2 3" xfId="43136"/>
    <cellStyle name="Normal 10 15 2 4" xfId="43139"/>
    <cellStyle name="Normal 10 15 3" xfId="43141"/>
    <cellStyle name="Normal 10 15 3 2" xfId="43142"/>
    <cellStyle name="Normal 10 15 3 3" xfId="43143"/>
    <cellStyle name="Normal 10 15 3 4" xfId="43146"/>
    <cellStyle name="Normal 10 15 4" xfId="43148"/>
    <cellStyle name="Normal 10 15 4 2" xfId="43149"/>
    <cellStyle name="Normal 10 15 4 3" xfId="43150"/>
    <cellStyle name="Normal 10 15 4 4" xfId="43153"/>
    <cellStyle name="Normal 10 15 5" xfId="41068"/>
    <cellStyle name="Normal 10 15 5 2" xfId="43154"/>
    <cellStyle name="Normal 10 15 5 3" xfId="43155"/>
    <cellStyle name="Normal 10 15 5 4" xfId="17454"/>
    <cellStyle name="Normal 10 15 6" xfId="43156"/>
    <cellStyle name="Normal 10 15 7" xfId="43157"/>
    <cellStyle name="Normal 10 15 8" xfId="23445"/>
    <cellStyle name="Normal 10 16" xfId="43159"/>
    <cellStyle name="Normal 10 16 2" xfId="43161"/>
    <cellStyle name="Normal 10 16 2 2" xfId="43162"/>
    <cellStyle name="Normal 10 16 2 3" xfId="43163"/>
    <cellStyle name="Normal 10 16 2 4" xfId="43164"/>
    <cellStyle name="Normal 10 16 3" xfId="43166"/>
    <cellStyle name="Normal 10 16 3 2" xfId="43167"/>
    <cellStyle name="Normal 10 16 3 3" xfId="43168"/>
    <cellStyle name="Normal 10 16 3 4" xfId="43169"/>
    <cellStyle name="Normal 10 16 4" xfId="43171"/>
    <cellStyle name="Normal 10 16 4 2" xfId="43172"/>
    <cellStyle name="Normal 10 16 4 3" xfId="42417"/>
    <cellStyle name="Normal 10 16 4 4" xfId="43173"/>
    <cellStyle name="Normal 10 16 5" xfId="43174"/>
    <cellStyle name="Normal 10 16 5 2" xfId="43175"/>
    <cellStyle name="Normal 10 16 5 3" xfId="43176"/>
    <cellStyle name="Normal 10 16 5 4" xfId="43177"/>
    <cellStyle name="Normal 10 16 6" xfId="43178"/>
    <cellStyle name="Normal 10 16 7" xfId="43179"/>
    <cellStyle name="Normal 10 16 8" xfId="23453"/>
    <cellStyle name="Normal 10 17" xfId="14893"/>
    <cellStyle name="Normal 10 18" xfId="43181"/>
    <cellStyle name="Normal 10 18 2" xfId="43182"/>
    <cellStyle name="Normal 10 18 3" xfId="43183"/>
    <cellStyle name="Normal 10 18 4" xfId="43184"/>
    <cellStyle name="Normal 10 19" xfId="43187"/>
    <cellStyle name="Normal 10 19 2" xfId="43189"/>
    <cellStyle name="Normal 10 19 3" xfId="43191"/>
    <cellStyle name="Normal 10 19 4" xfId="43193"/>
    <cellStyle name="Normal 10 2" xfId="2182"/>
    <cellStyle name="Normal 10 2 10" xfId="43197"/>
    <cellStyle name="Normal 10 2 10 2" xfId="43199"/>
    <cellStyle name="Normal 10 2 10 2 2" xfId="27908"/>
    <cellStyle name="Normal 10 2 10 2 2 2" xfId="27911"/>
    <cellStyle name="Normal 10 2 10 2 2 3" xfId="22087"/>
    <cellStyle name="Normal 10 2 10 2 2 4" xfId="33735"/>
    <cellStyle name="Normal 10 2 10 2 3" xfId="27915"/>
    <cellStyle name="Normal 10 2 10 2 3 2" xfId="27920"/>
    <cellStyle name="Normal 10 2 10 2 3 3" xfId="22099"/>
    <cellStyle name="Normal 10 2 10 2 3 4" xfId="43202"/>
    <cellStyle name="Normal 10 2 10 2 4" xfId="27924"/>
    <cellStyle name="Normal 10 2 10 2 4 2" xfId="27928"/>
    <cellStyle name="Normal 10 2 10 2 4 3" xfId="22109"/>
    <cellStyle name="Normal 10 2 10 2 4 4" xfId="43204"/>
    <cellStyle name="Normal 10 2 10 2 5" xfId="27932"/>
    <cellStyle name="Normal 10 2 10 2 5 2" xfId="33747"/>
    <cellStyle name="Normal 10 2 10 2 5 3" xfId="43207"/>
    <cellStyle name="Normal 10 2 10 2 5 4" xfId="43209"/>
    <cellStyle name="Normal 10 2 10 2 6" xfId="27935"/>
    <cellStyle name="Normal 10 2 10 2 7" xfId="35269"/>
    <cellStyle name="Normal 10 2 10 2 8" xfId="35271"/>
    <cellStyle name="Normal 10 2 10 3" xfId="43211"/>
    <cellStyle name="Normal 10 2 10 3 2" xfId="27946"/>
    <cellStyle name="Normal 10 2 10 3 3" xfId="43213"/>
    <cellStyle name="Normal 10 2 10 3 4" xfId="43215"/>
    <cellStyle name="Normal 10 2 10 4" xfId="43217"/>
    <cellStyle name="Normal 10 2 10 4 2" xfId="27954"/>
    <cellStyle name="Normal 10 2 10 4 3" xfId="43219"/>
    <cellStyle name="Normal 10 2 10 4 4" xfId="43221"/>
    <cellStyle name="Normal 10 2 10 5" xfId="43223"/>
    <cellStyle name="Normal 10 2 10 5 2" xfId="27959"/>
    <cellStyle name="Normal 10 2 10 5 3" xfId="43225"/>
    <cellStyle name="Normal 10 2 10 5 4" xfId="43227"/>
    <cellStyle name="Normal 10 2 10 6" xfId="35133"/>
    <cellStyle name="Normal 10 2 10 6 2" xfId="22054"/>
    <cellStyle name="Normal 10 2 10 6 3" xfId="22061"/>
    <cellStyle name="Normal 10 2 10 6 4" xfId="22064"/>
    <cellStyle name="Normal 10 2 10 7" xfId="43229"/>
    <cellStyle name="Normal 10 2 10 8" xfId="43231"/>
    <cellStyle name="Normal 10 2 10 9" xfId="43232"/>
    <cellStyle name="Normal 10 2 11" xfId="43233"/>
    <cellStyle name="Normal 10 2 11 2" xfId="43234"/>
    <cellStyle name="Normal 10 2 11 2 2" xfId="27973"/>
    <cellStyle name="Normal 10 2 11 2 2 2" xfId="27977"/>
    <cellStyle name="Normal 10 2 11 2 2 3" xfId="27980"/>
    <cellStyle name="Normal 10 2 11 2 2 4" xfId="43235"/>
    <cellStyle name="Normal 10 2 11 2 3" xfId="27982"/>
    <cellStyle name="Normal 10 2 11 2 3 2" xfId="13143"/>
    <cellStyle name="Normal 10 2 11 2 3 3" xfId="13168"/>
    <cellStyle name="Normal 10 2 11 2 3 4" xfId="13259"/>
    <cellStyle name="Normal 10 2 11 2 4" xfId="27984"/>
    <cellStyle name="Normal 10 2 11 2 4 2" xfId="13753"/>
    <cellStyle name="Normal 10 2 11 2 4 3" xfId="13765"/>
    <cellStyle name="Normal 10 2 11 2 4 4" xfId="43236"/>
    <cellStyle name="Normal 10 2 11 2 5" xfId="27986"/>
    <cellStyle name="Normal 10 2 11 2 5 2" xfId="43237"/>
    <cellStyle name="Normal 10 2 11 2 5 3" xfId="43239"/>
    <cellStyle name="Normal 10 2 11 2 5 4" xfId="43240"/>
    <cellStyle name="Normal 10 2 11 2 6" xfId="27988"/>
    <cellStyle name="Normal 10 2 11 2 7" xfId="43241"/>
    <cellStyle name="Normal 10 2 11 2 8" xfId="43242"/>
    <cellStyle name="Normal 10 2 11 3" xfId="32819"/>
    <cellStyle name="Normal 10 2 11 3 2" xfId="27995"/>
    <cellStyle name="Normal 10 2 11 3 3" xfId="32821"/>
    <cellStyle name="Normal 10 2 11 3 4" xfId="21713"/>
    <cellStyle name="Normal 10 2 11 4" xfId="32823"/>
    <cellStyle name="Normal 10 2 11 4 2" xfId="28003"/>
    <cellStyle name="Normal 10 2 11 4 3" xfId="19155"/>
    <cellStyle name="Normal 10 2 11 4 4" xfId="25131"/>
    <cellStyle name="Normal 10 2 11 5" xfId="32825"/>
    <cellStyle name="Normal 10 2 11 5 2" xfId="28010"/>
    <cellStyle name="Normal 10 2 11 5 3" xfId="43243"/>
    <cellStyle name="Normal 10 2 11 5 4" xfId="43244"/>
    <cellStyle name="Normal 10 2 11 6" xfId="32828"/>
    <cellStyle name="Normal 10 2 11 6 2" xfId="28020"/>
    <cellStyle name="Normal 10 2 11 6 3" xfId="43245"/>
    <cellStyle name="Normal 10 2 11 6 4" xfId="43246"/>
    <cellStyle name="Normal 10 2 11 7" xfId="32831"/>
    <cellStyle name="Normal 10 2 11 8" xfId="43247"/>
    <cellStyle name="Normal 10 2 11 9" xfId="43248"/>
    <cellStyle name="Normal 10 2 12" xfId="43249"/>
    <cellStyle name="Normal 10 2 12 2" xfId="43250"/>
    <cellStyle name="Normal 10 2 12 2 2" xfId="28033"/>
    <cellStyle name="Normal 10 2 12 2 2 2" xfId="28036"/>
    <cellStyle name="Normal 10 2 12 2 2 3" xfId="28038"/>
    <cellStyle name="Normal 10 2 12 2 2 4" xfId="43251"/>
    <cellStyle name="Normal 10 2 12 2 3" xfId="28041"/>
    <cellStyle name="Normal 10 2 12 2 3 2" xfId="7519"/>
    <cellStyle name="Normal 10 2 12 2 3 3" xfId="28043"/>
    <cellStyle name="Normal 10 2 12 2 3 4" xfId="43252"/>
    <cellStyle name="Normal 10 2 12 2 4" xfId="28045"/>
    <cellStyle name="Normal 10 2 12 2 4 2" xfId="28047"/>
    <cellStyle name="Normal 10 2 12 2 4 3" xfId="28049"/>
    <cellStyle name="Normal 10 2 12 2 4 4" xfId="43254"/>
    <cellStyle name="Normal 10 2 12 2 5" xfId="28051"/>
    <cellStyle name="Normal 10 2 12 2 5 2" xfId="30186"/>
    <cellStyle name="Normal 10 2 12 2 5 3" xfId="43255"/>
    <cellStyle name="Normal 10 2 12 2 5 4" xfId="43256"/>
    <cellStyle name="Normal 10 2 12 2 6" xfId="28053"/>
    <cellStyle name="Normal 10 2 12 2 7" xfId="10436"/>
    <cellStyle name="Normal 10 2 12 2 8" xfId="43257"/>
    <cellStyle name="Normal 10 2 12 3" xfId="32834"/>
    <cellStyle name="Normal 10 2 12 3 2" xfId="28060"/>
    <cellStyle name="Normal 10 2 12 3 3" xfId="43259"/>
    <cellStyle name="Normal 10 2 12 3 4" xfId="43261"/>
    <cellStyle name="Normal 10 2 12 4" xfId="32836"/>
    <cellStyle name="Normal 10 2 12 4 2" xfId="28070"/>
    <cellStyle name="Normal 10 2 12 4 3" xfId="43263"/>
    <cellStyle name="Normal 10 2 12 4 4" xfId="43264"/>
    <cellStyle name="Normal 10 2 12 5" xfId="32838"/>
    <cellStyle name="Normal 10 2 12 5 2" xfId="28078"/>
    <cellStyle name="Normal 10 2 12 5 3" xfId="43266"/>
    <cellStyle name="Normal 10 2 12 5 4" xfId="43268"/>
    <cellStyle name="Normal 10 2 12 6" xfId="32841"/>
    <cellStyle name="Normal 10 2 12 6 2" xfId="28084"/>
    <cellStyle name="Normal 10 2 12 6 3" xfId="43270"/>
    <cellStyle name="Normal 10 2 12 6 4" xfId="43272"/>
    <cellStyle name="Normal 10 2 12 7" xfId="32844"/>
    <cellStyle name="Normal 10 2 12 8" xfId="43273"/>
    <cellStyle name="Normal 10 2 12 9" xfId="43274"/>
    <cellStyle name="Normal 10 2 13" xfId="43275"/>
    <cellStyle name="Normal 10 2 13 2" xfId="43276"/>
    <cellStyle name="Normal 10 2 13 2 2" xfId="43278"/>
    <cellStyle name="Normal 10 2 13 2 3" xfId="43279"/>
    <cellStyle name="Normal 10 2 13 2 4" xfId="43280"/>
    <cellStyle name="Normal 10 2 13 3" xfId="32847"/>
    <cellStyle name="Normal 10 2 13 3 2" xfId="43282"/>
    <cellStyle name="Normal 10 2 13 3 3" xfId="43283"/>
    <cellStyle name="Normal 10 2 13 3 4" xfId="43284"/>
    <cellStyle name="Normal 10 2 13 4" xfId="32849"/>
    <cellStyle name="Normal 10 2 13 4 2" xfId="43286"/>
    <cellStyle name="Normal 10 2 13 4 3" xfId="43287"/>
    <cellStyle name="Normal 10 2 13 4 4" xfId="43288"/>
    <cellStyle name="Normal 10 2 13 5" xfId="18539"/>
    <cellStyle name="Normal 10 2 13 5 2" xfId="21401"/>
    <cellStyle name="Normal 10 2 13 5 3" xfId="21424"/>
    <cellStyle name="Normal 10 2 13 5 4" xfId="21427"/>
    <cellStyle name="Normal 10 2 13 6" xfId="32851"/>
    <cellStyle name="Normal 10 2 13 7" xfId="43289"/>
    <cellStyle name="Normal 10 2 13 8" xfId="43290"/>
    <cellStyle name="Normal 10 2 14" xfId="43291"/>
    <cellStyle name="Normal 10 2 14 2" xfId="43292"/>
    <cellStyle name="Normal 10 2 14 3" xfId="32855"/>
    <cellStyle name="Normal 10 2 14 4" xfId="32857"/>
    <cellStyle name="Normal 10 2 15" xfId="43293"/>
    <cellStyle name="Normal 10 2 15 2" xfId="43294"/>
    <cellStyle name="Normal 10 2 15 3" xfId="18205"/>
    <cellStyle name="Normal 10 2 15 4" xfId="28089"/>
    <cellStyle name="Normal 10 2 16" xfId="43295"/>
    <cellStyle name="Normal 10 2 16 2" xfId="43296"/>
    <cellStyle name="Normal 10 2 16 3" xfId="32862"/>
    <cellStyle name="Normal 10 2 16 4" xfId="32864"/>
    <cellStyle name="Normal 10 2 17" xfId="43297"/>
    <cellStyle name="Normal 10 2 17 2" xfId="32228"/>
    <cellStyle name="Normal 10 2 17 3" xfId="32869"/>
    <cellStyle name="Normal 10 2 17 4" xfId="32871"/>
    <cellStyle name="Normal 10 2 18" xfId="43298"/>
    <cellStyle name="Normal 10 2 19" xfId="17602"/>
    <cellStyle name="Normal 10 2 2" xfId="43299"/>
    <cellStyle name="Normal 10 2 2 2" xfId="43300"/>
    <cellStyle name="Normal 10 2 2 2 2" xfId="43301"/>
    <cellStyle name="Normal 10 2 2 2 2 2" xfId="43302"/>
    <cellStyle name="Normal 10 2 2 2 2 3" xfId="43303"/>
    <cellStyle name="Normal 10 2 2 2 2 4" xfId="43304"/>
    <cellStyle name="Normal 10 2 2 2 3" xfId="43305"/>
    <cellStyle name="Normal 10 2 2 2 3 2" xfId="43306"/>
    <cellStyle name="Normal 10 2 2 2 3 3" xfId="43307"/>
    <cellStyle name="Normal 10 2 2 2 3 4" xfId="15609"/>
    <cellStyle name="Normal 10 2 2 2 4" xfId="43308"/>
    <cellStyle name="Normal 10 2 2 2 4 2" xfId="43309"/>
    <cellStyle name="Normal 10 2 2 2 4 3" xfId="43310"/>
    <cellStyle name="Normal 10 2 2 2 4 4" xfId="43311"/>
    <cellStyle name="Normal 10 2 2 2 5" xfId="43312"/>
    <cellStyle name="Normal 10 2 2 2 5 2" xfId="43313"/>
    <cellStyle name="Normal 10 2 2 2 5 3" xfId="43314"/>
    <cellStyle name="Normal 10 2 2 2 5 4" xfId="43315"/>
    <cellStyle name="Normal 10 2 2 2 6" xfId="3509"/>
    <cellStyle name="Normal 10 2 2 2 7" xfId="7901"/>
    <cellStyle name="Normal 10 2 2 2 8" xfId="16275"/>
    <cellStyle name="Normal 10 2 2 3" xfId="19284"/>
    <cellStyle name="Normal 10 2 2 3 2" xfId="18101"/>
    <cellStyle name="Normal 10 2 2 3 3" xfId="35151"/>
    <cellStyle name="Normal 10 2 2 3 4" xfId="35154"/>
    <cellStyle name="Normal 10 2 2 4" xfId="43316"/>
    <cellStyle name="Normal 10 2 2 4 2" xfId="43317"/>
    <cellStyle name="Normal 10 2 2 4 3" xfId="43321"/>
    <cellStyle name="Normal 10 2 2 4 4" xfId="43323"/>
    <cellStyle name="Normal 10 2 2 5" xfId="43324"/>
    <cellStyle name="Normal 10 2 2 5 2" xfId="28614"/>
    <cellStyle name="Normal 10 2 2 5 3" xfId="43326"/>
    <cellStyle name="Normal 10 2 2 5 4" xfId="43328"/>
    <cellStyle name="Normal 10 2 2 6" xfId="43329"/>
    <cellStyle name="Normal 10 2 2 6 2" xfId="43330"/>
    <cellStyle name="Normal 10 2 2 6 3" xfId="43331"/>
    <cellStyle name="Normal 10 2 2 6 4" xfId="43334"/>
    <cellStyle name="Normal 10 2 2 7" xfId="29982"/>
    <cellStyle name="Normal 10 2 2 8" xfId="20481"/>
    <cellStyle name="Normal 10 2 2 9" xfId="43335"/>
    <cellStyle name="Normal 10 2 3" xfId="43336"/>
    <cellStyle name="Normal 10 2 3 2" xfId="43337"/>
    <cellStyle name="Normal 10 2 3 2 2" xfId="43338"/>
    <cellStyle name="Normal 10 2 3 2 2 2" xfId="27683"/>
    <cellStyle name="Normal 10 2 3 2 2 3" xfId="43340"/>
    <cellStyle name="Normal 10 2 3 2 2 4" xfId="43341"/>
    <cellStyle name="Normal 10 2 3 2 3" xfId="43342"/>
    <cellStyle name="Normal 10 2 3 2 3 2" xfId="43343"/>
    <cellStyle name="Normal 10 2 3 2 3 3" xfId="43344"/>
    <cellStyle name="Normal 10 2 3 2 3 4" xfId="43345"/>
    <cellStyle name="Normal 10 2 3 2 4" xfId="43346"/>
    <cellStyle name="Normal 10 2 3 2 4 2" xfId="43347"/>
    <cellStyle name="Normal 10 2 3 2 4 3" xfId="43348"/>
    <cellStyle name="Normal 10 2 3 2 4 4" xfId="43349"/>
    <cellStyle name="Normal 10 2 3 2 5" xfId="22535"/>
    <cellStyle name="Normal 10 2 3 2 5 2" xfId="43350"/>
    <cellStyle name="Normal 10 2 3 2 5 3" xfId="43351"/>
    <cellStyle name="Normal 10 2 3 2 5 4" xfId="43352"/>
    <cellStyle name="Normal 10 2 3 2 6" xfId="43353"/>
    <cellStyle name="Normal 10 2 3 2 7" xfId="22552"/>
    <cellStyle name="Normal 10 2 3 2 8" xfId="43354"/>
    <cellStyle name="Normal 10 2 3 3" xfId="43356"/>
    <cellStyle name="Normal 10 2 3 3 2" xfId="34034"/>
    <cellStyle name="Normal 10 2 3 3 3" xfId="43359"/>
    <cellStyle name="Normal 10 2 3 3 4" xfId="43360"/>
    <cellStyle name="Normal 10 2 3 4" xfId="40018"/>
    <cellStyle name="Normal 10 2 3 4 2" xfId="34039"/>
    <cellStyle name="Normal 10 2 3 4 3" xfId="43363"/>
    <cellStyle name="Normal 10 2 3 4 4" xfId="43364"/>
    <cellStyle name="Normal 10 2 3 5" xfId="43365"/>
    <cellStyle name="Normal 10 2 3 5 2" xfId="34042"/>
    <cellStyle name="Normal 10 2 3 5 3" xfId="43366"/>
    <cellStyle name="Normal 10 2 3 5 4" xfId="43367"/>
    <cellStyle name="Normal 10 2 3 6" xfId="43368"/>
    <cellStyle name="Normal 10 2 3 6 2" xfId="34049"/>
    <cellStyle name="Normal 10 2 3 6 3" xfId="43369"/>
    <cellStyle name="Normal 10 2 3 6 4" xfId="43370"/>
    <cellStyle name="Normal 10 2 3 7" xfId="29988"/>
    <cellStyle name="Normal 10 2 3 8" xfId="29990"/>
    <cellStyle name="Normal 10 2 3 9" xfId="43371"/>
    <cellStyle name="Normal 10 2 4" xfId="4713"/>
    <cellStyle name="Normal 10 2 4 2" xfId="3733"/>
    <cellStyle name="Normal 10 2 4 2 2" xfId="43372"/>
    <cellStyle name="Normal 10 2 4 2 2 2" xfId="43373"/>
    <cellStyle name="Normal 10 2 4 2 2 3" xfId="43374"/>
    <cellStyle name="Normal 10 2 4 2 2 4" xfId="43375"/>
    <cellStyle name="Normal 10 2 4 2 3" xfId="16497"/>
    <cellStyle name="Normal 10 2 4 2 3 2" xfId="43376"/>
    <cellStyle name="Normal 10 2 4 2 3 3" xfId="43377"/>
    <cellStyle name="Normal 10 2 4 2 3 4" xfId="43378"/>
    <cellStyle name="Normal 10 2 4 2 4" xfId="43379"/>
    <cellStyle name="Normal 10 2 4 2 4 2" xfId="43380"/>
    <cellStyle name="Normal 10 2 4 2 4 3" xfId="43381"/>
    <cellStyle name="Normal 10 2 4 2 4 4" xfId="43382"/>
    <cellStyle name="Normal 10 2 4 2 5" xfId="43383"/>
    <cellStyle name="Normal 10 2 4 2 5 2" xfId="43384"/>
    <cellStyle name="Normal 10 2 4 2 5 3" xfId="43385"/>
    <cellStyle name="Normal 10 2 4 2 5 4" xfId="43386"/>
    <cellStyle name="Normal 10 2 4 2 6" xfId="43387"/>
    <cellStyle name="Normal 10 2 4 2 7" xfId="43388"/>
    <cellStyle name="Normal 10 2 4 2 8" xfId="23093"/>
    <cellStyle name="Normal 10 2 4 3" xfId="9396"/>
    <cellStyle name="Normal 10 2 4 3 2" xfId="43389"/>
    <cellStyle name="Normal 10 2 4 3 3" xfId="43391"/>
    <cellStyle name="Normal 10 2 4 3 4" xfId="43392"/>
    <cellStyle name="Normal 10 2 4 4" xfId="9400"/>
    <cellStyle name="Normal 10 2 4 4 2" xfId="6061"/>
    <cellStyle name="Normal 10 2 4 4 3" xfId="4262"/>
    <cellStyle name="Normal 10 2 4 4 4" xfId="3594"/>
    <cellStyle name="Normal 10 2 4 5" xfId="43394"/>
    <cellStyle name="Normal 10 2 4 5 2" xfId="7104"/>
    <cellStyle name="Normal 10 2 4 5 3" xfId="7111"/>
    <cellStyle name="Normal 10 2 4 5 4" xfId="43396"/>
    <cellStyle name="Normal 10 2 4 6" xfId="43397"/>
    <cellStyle name="Normal 10 2 4 6 2" xfId="7264"/>
    <cellStyle name="Normal 10 2 4 6 3" xfId="4979"/>
    <cellStyle name="Normal 10 2 4 6 4" xfId="43398"/>
    <cellStyle name="Normal 10 2 4 7" xfId="29993"/>
    <cellStyle name="Normal 10 2 4 8" xfId="29996"/>
    <cellStyle name="Normal 10 2 4 9" xfId="43012"/>
    <cellStyle name="Normal 10 2 5" xfId="2706"/>
    <cellStyle name="Normal 10 2 5 2" xfId="43399"/>
    <cellStyle name="Normal 10 2 5 2 2" xfId="43400"/>
    <cellStyle name="Normal 10 2 5 2 2 2" xfId="43401"/>
    <cellStyle name="Normal 10 2 5 2 2 3" xfId="38921"/>
    <cellStyle name="Normal 10 2 5 2 2 4" xfId="38924"/>
    <cellStyle name="Normal 10 2 5 2 3" xfId="43402"/>
    <cellStyle name="Normal 10 2 5 2 3 2" xfId="43403"/>
    <cellStyle name="Normal 10 2 5 2 3 3" xfId="38930"/>
    <cellStyle name="Normal 10 2 5 2 3 4" xfId="43404"/>
    <cellStyle name="Normal 10 2 5 2 4" xfId="43405"/>
    <cellStyle name="Normal 10 2 5 2 4 2" xfId="43406"/>
    <cellStyle name="Normal 10 2 5 2 4 3" xfId="38933"/>
    <cellStyle name="Normal 10 2 5 2 4 4" xfId="43407"/>
    <cellStyle name="Normal 10 2 5 2 5" xfId="43408"/>
    <cellStyle name="Normal 10 2 5 2 5 2" xfId="43409"/>
    <cellStyle name="Normal 10 2 5 2 5 3" xfId="43410"/>
    <cellStyle name="Normal 10 2 5 2 5 4" xfId="43411"/>
    <cellStyle name="Normal 10 2 5 2 6" xfId="43412"/>
    <cellStyle name="Normal 10 2 5 2 7" xfId="43413"/>
    <cellStyle name="Normal 10 2 5 2 8" xfId="23547"/>
    <cellStyle name="Normal 10 2 5 3" xfId="43414"/>
    <cellStyle name="Normal 10 2 5 3 2" xfId="43415"/>
    <cellStyle name="Normal 10 2 5 3 3" xfId="43417"/>
    <cellStyle name="Normal 10 2 5 3 4" xfId="43418"/>
    <cellStyle name="Normal 10 2 5 4" xfId="43419"/>
    <cellStyle name="Normal 10 2 5 4 2" xfId="6693"/>
    <cellStyle name="Normal 10 2 5 4 3" xfId="7757"/>
    <cellStyle name="Normal 10 2 5 4 4" xfId="7777"/>
    <cellStyle name="Normal 10 2 5 5" xfId="43420"/>
    <cellStyle name="Normal 10 2 5 5 2" xfId="8122"/>
    <cellStyle name="Normal 10 2 5 5 3" xfId="7792"/>
    <cellStyle name="Normal 10 2 5 5 4" xfId="43422"/>
    <cellStyle name="Normal 10 2 5 6" xfId="43423"/>
    <cellStyle name="Normal 10 2 5 6 2" xfId="8380"/>
    <cellStyle name="Normal 10 2 5 6 3" xfId="7830"/>
    <cellStyle name="Normal 10 2 5 6 4" xfId="43424"/>
    <cellStyle name="Normal 10 2 5 7" xfId="30000"/>
    <cellStyle name="Normal 10 2 5 8" xfId="30002"/>
    <cellStyle name="Normal 10 2 5 9" xfId="43425"/>
    <cellStyle name="Normal 10 2 6" xfId="11491"/>
    <cellStyle name="Normal 10 2 6 2" xfId="43426"/>
    <cellStyle name="Normal 10 2 6 2 2" xfId="43427"/>
    <cellStyle name="Normal 10 2 6 2 2 2" xfId="43429"/>
    <cellStyle name="Normal 10 2 6 2 2 3" xfId="39295"/>
    <cellStyle name="Normal 10 2 6 2 2 4" xfId="43431"/>
    <cellStyle name="Normal 10 2 6 2 3" xfId="43432"/>
    <cellStyle name="Normal 10 2 6 2 3 2" xfId="8533"/>
    <cellStyle name="Normal 10 2 6 2 3 3" xfId="8537"/>
    <cellStyle name="Normal 10 2 6 2 3 4" xfId="43433"/>
    <cellStyle name="Normal 10 2 6 2 4" xfId="43434"/>
    <cellStyle name="Normal 10 2 6 2 4 2" xfId="43435"/>
    <cellStyle name="Normal 10 2 6 2 4 3" xfId="43436"/>
    <cellStyle name="Normal 10 2 6 2 4 4" xfId="27148"/>
    <cellStyle name="Normal 10 2 6 2 5" xfId="43437"/>
    <cellStyle name="Normal 10 2 6 2 5 2" xfId="43438"/>
    <cellStyle name="Normal 10 2 6 2 5 3" xfId="43439"/>
    <cellStyle name="Normal 10 2 6 2 5 4" xfId="27151"/>
    <cellStyle name="Normal 10 2 6 2 6" xfId="8200"/>
    <cellStyle name="Normal 10 2 6 2 7" xfId="8212"/>
    <cellStyle name="Normal 10 2 6 2 8" xfId="16620"/>
    <cellStyle name="Normal 10 2 6 3" xfId="43440"/>
    <cellStyle name="Normal 10 2 6 3 2" xfId="43441"/>
    <cellStyle name="Normal 10 2 6 3 3" xfId="43443"/>
    <cellStyle name="Normal 10 2 6 3 4" xfId="43444"/>
    <cellStyle name="Normal 10 2 6 4" xfId="43445"/>
    <cellStyle name="Normal 10 2 6 4 2" xfId="6951"/>
    <cellStyle name="Normal 10 2 6 4 3" xfId="6028"/>
    <cellStyle name="Normal 10 2 6 4 4" xfId="8654"/>
    <cellStyle name="Normal 10 2 6 5" xfId="43446"/>
    <cellStyle name="Normal 10 2 6 5 2" xfId="9168"/>
    <cellStyle name="Normal 10 2 6 5 3" xfId="8664"/>
    <cellStyle name="Normal 10 2 6 5 4" xfId="43449"/>
    <cellStyle name="Normal 10 2 6 6" xfId="43450"/>
    <cellStyle name="Normal 10 2 6 6 2" xfId="2790"/>
    <cellStyle name="Normal 10 2 6 6 3" xfId="4692"/>
    <cellStyle name="Normal 10 2 6 6 4" xfId="43451"/>
    <cellStyle name="Normal 10 2 6 7" xfId="43452"/>
    <cellStyle name="Normal 10 2 6 8" xfId="43453"/>
    <cellStyle name="Normal 10 2 6 9" xfId="43454"/>
    <cellStyle name="Normal 10 2 7" xfId="43455"/>
    <cellStyle name="Normal 10 2 7 2" xfId="43456"/>
    <cellStyle name="Normal 10 2 7 2 2" xfId="43457"/>
    <cellStyle name="Normal 10 2 7 2 2 2" xfId="43458"/>
    <cellStyle name="Normal 10 2 7 2 2 3" xfId="43459"/>
    <cellStyle name="Normal 10 2 7 2 2 4" xfId="43460"/>
    <cellStyle name="Normal 10 2 7 2 3" xfId="43461"/>
    <cellStyle name="Normal 10 2 7 2 3 2" xfId="43462"/>
    <cellStyle name="Normal 10 2 7 2 3 3" xfId="43463"/>
    <cellStyle name="Normal 10 2 7 2 3 4" xfId="43464"/>
    <cellStyle name="Normal 10 2 7 2 4" xfId="43466"/>
    <cellStyle name="Normal 10 2 7 2 4 2" xfId="43468"/>
    <cellStyle name="Normal 10 2 7 2 4 3" xfId="43470"/>
    <cellStyle name="Normal 10 2 7 2 4 4" xfId="43472"/>
    <cellStyle name="Normal 10 2 7 2 5" xfId="43473"/>
    <cellStyle name="Normal 10 2 7 2 5 2" xfId="41012"/>
    <cellStyle name="Normal 10 2 7 2 5 3" xfId="43474"/>
    <cellStyle name="Normal 10 2 7 2 5 4" xfId="43475"/>
    <cellStyle name="Normal 10 2 7 2 6" xfId="8276"/>
    <cellStyle name="Normal 10 2 7 2 7" xfId="8291"/>
    <cellStyle name="Normal 10 2 7 2 8" xfId="17266"/>
    <cellStyle name="Normal 10 2 7 3" xfId="11109"/>
    <cellStyle name="Normal 10 2 7 3 2" xfId="11112"/>
    <cellStyle name="Normal 10 2 7 3 3" xfId="43476"/>
    <cellStyle name="Normal 10 2 7 3 4" xfId="43477"/>
    <cellStyle name="Normal 10 2 7 4" xfId="11121"/>
    <cellStyle name="Normal 10 2 7 4 2" xfId="6983"/>
    <cellStyle name="Normal 10 2 7 4 3" xfId="9769"/>
    <cellStyle name="Normal 10 2 7 4 4" xfId="9797"/>
    <cellStyle name="Normal 10 2 7 5" xfId="11127"/>
    <cellStyle name="Normal 10 2 7 5 2" xfId="9781"/>
    <cellStyle name="Normal 10 2 7 5 3" xfId="9785"/>
    <cellStyle name="Normal 10 2 7 5 4" xfId="43478"/>
    <cellStyle name="Normal 10 2 7 6" xfId="5119"/>
    <cellStyle name="Normal 10 2 7 6 2" xfId="9792"/>
    <cellStyle name="Normal 10 2 7 6 3" xfId="9943"/>
    <cellStyle name="Normal 10 2 7 6 4" xfId="17151"/>
    <cellStyle name="Normal 10 2 7 7" xfId="43479"/>
    <cellStyle name="Normal 10 2 7 8" xfId="43480"/>
    <cellStyle name="Normal 10 2 7 9" xfId="43481"/>
    <cellStyle name="Normal 10 2 8" xfId="42022"/>
    <cellStyle name="Normal 10 2 8 2" xfId="43482"/>
    <cellStyle name="Normal 10 2 8 2 2" xfId="43483"/>
    <cellStyle name="Normal 10 2 8 2 2 2" xfId="28196"/>
    <cellStyle name="Normal 10 2 8 2 2 3" xfId="40483"/>
    <cellStyle name="Normal 10 2 8 2 2 4" xfId="43484"/>
    <cellStyle name="Normal 10 2 8 2 3" xfId="43485"/>
    <cellStyle name="Normal 10 2 8 2 3 2" xfId="43486"/>
    <cellStyle name="Normal 10 2 8 2 3 3" xfId="43487"/>
    <cellStyle name="Normal 10 2 8 2 3 4" xfId="43488"/>
    <cellStyle name="Normal 10 2 8 2 4" xfId="43489"/>
    <cellStyle name="Normal 10 2 8 2 4 2" xfId="43490"/>
    <cellStyle name="Normal 10 2 8 2 4 3" xfId="43491"/>
    <cellStyle name="Normal 10 2 8 2 4 4" xfId="43492"/>
    <cellStyle name="Normal 10 2 8 2 5" xfId="43493"/>
    <cellStyle name="Normal 10 2 8 2 5 2" xfId="43494"/>
    <cellStyle name="Normal 10 2 8 2 5 3" xfId="43495"/>
    <cellStyle name="Normal 10 2 8 2 5 4" xfId="43496"/>
    <cellStyle name="Normal 10 2 8 2 6" xfId="43497"/>
    <cellStyle name="Normal 10 2 8 2 7" xfId="43498"/>
    <cellStyle name="Normal 10 2 8 2 8" xfId="43499"/>
    <cellStyle name="Normal 10 2 8 3" xfId="11139"/>
    <cellStyle name="Normal 10 2 8 3 2" xfId="43501"/>
    <cellStyle name="Normal 10 2 8 3 3" xfId="43503"/>
    <cellStyle name="Normal 10 2 8 3 4" xfId="43505"/>
    <cellStyle name="Normal 10 2 8 4" xfId="43506"/>
    <cellStyle name="Normal 10 2 8 4 2" xfId="7036"/>
    <cellStyle name="Normal 10 2 8 4 3" xfId="10471"/>
    <cellStyle name="Normal 10 2 8 4 4" xfId="10476"/>
    <cellStyle name="Normal 10 2 8 5" xfId="43507"/>
    <cellStyle name="Normal 10 2 8 5 2" xfId="10583"/>
    <cellStyle name="Normal 10 2 8 5 3" xfId="10586"/>
    <cellStyle name="Normal 10 2 8 5 4" xfId="43508"/>
    <cellStyle name="Normal 10 2 8 6" xfId="43509"/>
    <cellStyle name="Normal 10 2 8 6 2" xfId="10675"/>
    <cellStyle name="Normal 10 2 8 6 3" xfId="10678"/>
    <cellStyle name="Normal 10 2 8 6 4" xfId="10682"/>
    <cellStyle name="Normal 10 2 8 7" xfId="43510"/>
    <cellStyle name="Normal 10 2 8 8" xfId="43511"/>
    <cellStyle name="Normal 10 2 8 9" xfId="43512"/>
    <cellStyle name="Normal 10 2 9" xfId="43514"/>
    <cellStyle name="Normal 10 2 9 2" xfId="43515"/>
    <cellStyle name="Normal 10 2 9 2 2" xfId="43516"/>
    <cellStyle name="Normal 10 2 9 2 2 2" xfId="43517"/>
    <cellStyle name="Normal 10 2 9 2 2 3" xfId="43518"/>
    <cellStyle name="Normal 10 2 9 2 2 4" xfId="43519"/>
    <cellStyle name="Normal 10 2 9 2 3" xfId="16526"/>
    <cellStyle name="Normal 10 2 9 2 3 2" xfId="43520"/>
    <cellStyle name="Normal 10 2 9 2 3 3" xfId="43521"/>
    <cellStyle name="Normal 10 2 9 2 3 4" xfId="43522"/>
    <cellStyle name="Normal 10 2 9 2 4" xfId="43523"/>
    <cellStyle name="Normal 10 2 9 2 4 2" xfId="43524"/>
    <cellStyle name="Normal 10 2 9 2 4 3" xfId="4102"/>
    <cellStyle name="Normal 10 2 9 2 4 4" xfId="4117"/>
    <cellStyle name="Normal 10 2 9 2 5" xfId="43525"/>
    <cellStyle name="Normal 10 2 9 2 5 2" xfId="43527"/>
    <cellStyle name="Normal 10 2 9 2 5 3" xfId="43529"/>
    <cellStyle name="Normal 10 2 9 2 5 4" xfId="43531"/>
    <cellStyle name="Normal 10 2 9 2 6" xfId="43532"/>
    <cellStyle name="Normal 10 2 9 2 7" xfId="37125"/>
    <cellStyle name="Normal 10 2 9 2 8" xfId="23875"/>
    <cellStyle name="Normal 10 2 9 3" xfId="11170"/>
    <cellStyle name="Normal 10 2 9 3 2" xfId="43533"/>
    <cellStyle name="Normal 10 2 9 3 3" xfId="43534"/>
    <cellStyle name="Normal 10 2 9 3 4" xfId="43535"/>
    <cellStyle name="Normal 10 2 9 4" xfId="43536"/>
    <cellStyle name="Normal 10 2 9 4 2" xfId="5024"/>
    <cellStyle name="Normal 10 2 9 4 3" xfId="11278"/>
    <cellStyle name="Normal 10 2 9 4 4" xfId="5073"/>
    <cellStyle name="Normal 10 2 9 5" xfId="43537"/>
    <cellStyle name="Normal 10 2 9 5 2" xfId="11369"/>
    <cellStyle name="Normal 10 2 9 5 3" xfId="11373"/>
    <cellStyle name="Normal 10 2 9 5 4" xfId="43538"/>
    <cellStyle name="Normal 10 2 9 6" xfId="43539"/>
    <cellStyle name="Normal 10 2 9 6 2" xfId="6000"/>
    <cellStyle name="Normal 10 2 9 6 3" xfId="11478"/>
    <cellStyle name="Normal 10 2 9 6 4" xfId="43540"/>
    <cellStyle name="Normal 10 2 9 7" xfId="43542"/>
    <cellStyle name="Normal 10 2 9 8" xfId="43544"/>
    <cellStyle name="Normal 10 2 9 9" xfId="43546"/>
    <cellStyle name="Normal 10 20" xfId="43131"/>
    <cellStyle name="Normal 10 20 2" xfId="43133"/>
    <cellStyle name="Normal 10 20 3" xfId="43140"/>
    <cellStyle name="Normal 10 20 4" xfId="43147"/>
    <cellStyle name="Normal 10 21" xfId="43158"/>
    <cellStyle name="Normal 10 21 2" xfId="43160"/>
    <cellStyle name="Normal 10 21 3" xfId="43165"/>
    <cellStyle name="Normal 10 21 4" xfId="43170"/>
    <cellStyle name="Normal 10 22" xfId="14892"/>
    <cellStyle name="Normal 10 23" xfId="43180"/>
    <cellStyle name="Normal 10 24" xfId="43186"/>
    <cellStyle name="Normal 10 3" xfId="2183"/>
    <cellStyle name="Normal 10 3 10" xfId="9370"/>
    <cellStyle name="Normal 10 3 10 2" xfId="15264"/>
    <cellStyle name="Normal 10 3 10 2 2" xfId="43548"/>
    <cellStyle name="Normal 10 3 10 2 2 2" xfId="43549"/>
    <cellStyle name="Normal 10 3 10 2 2 3" xfId="43550"/>
    <cellStyle name="Normal 10 3 10 2 2 4" xfId="43551"/>
    <cellStyle name="Normal 10 3 10 2 3" xfId="43552"/>
    <cellStyle name="Normal 10 3 10 2 3 2" xfId="43553"/>
    <cellStyle name="Normal 10 3 10 2 3 3" xfId="43554"/>
    <cellStyle name="Normal 10 3 10 2 3 4" xfId="43555"/>
    <cellStyle name="Normal 10 3 10 2 4" xfId="43556"/>
    <cellStyle name="Normal 10 3 10 2 4 2" xfId="43558"/>
    <cellStyle name="Normal 10 3 10 2 4 3" xfId="43560"/>
    <cellStyle name="Normal 10 3 10 2 4 4" xfId="43561"/>
    <cellStyle name="Normal 10 3 10 2 5" xfId="43562"/>
    <cellStyle name="Normal 10 3 10 2 5 2" xfId="43563"/>
    <cellStyle name="Normal 10 3 10 2 5 3" xfId="43564"/>
    <cellStyle name="Normal 10 3 10 2 5 4" xfId="24278"/>
    <cellStyle name="Normal 10 3 10 2 6" xfId="43565"/>
    <cellStyle name="Normal 10 3 10 2 7" xfId="43566"/>
    <cellStyle name="Normal 10 3 10 2 8" xfId="43567"/>
    <cellStyle name="Normal 10 3 10 3" xfId="43568"/>
    <cellStyle name="Normal 10 3 10 3 2" xfId="43571"/>
    <cellStyle name="Normal 10 3 10 3 3" xfId="43574"/>
    <cellStyle name="Normal 10 3 10 3 4" xfId="43577"/>
    <cellStyle name="Normal 10 3 10 4" xfId="43578"/>
    <cellStyle name="Normal 10 3 10 4 2" xfId="40321"/>
    <cellStyle name="Normal 10 3 10 4 3" xfId="40324"/>
    <cellStyle name="Normal 10 3 10 4 4" xfId="43579"/>
    <cellStyle name="Normal 10 3 10 5" xfId="43580"/>
    <cellStyle name="Normal 10 3 10 5 2" xfId="43581"/>
    <cellStyle name="Normal 10 3 10 5 3" xfId="43582"/>
    <cellStyle name="Normal 10 3 10 5 4" xfId="43583"/>
    <cellStyle name="Normal 10 3 10 6" xfId="43584"/>
    <cellStyle name="Normal 10 3 10 6 2" xfId="43585"/>
    <cellStyle name="Normal 10 3 10 6 3" xfId="43586"/>
    <cellStyle name="Normal 10 3 10 6 4" xfId="43587"/>
    <cellStyle name="Normal 10 3 10 7" xfId="43588"/>
    <cellStyle name="Normal 10 3 10 8" xfId="43589"/>
    <cellStyle name="Normal 10 3 10 9" xfId="43590"/>
    <cellStyle name="Normal 10 3 11" xfId="9385"/>
    <cellStyle name="Normal 10 3 11 2" xfId="43591"/>
    <cellStyle name="Normal 10 3 11 2 2" xfId="43593"/>
    <cellStyle name="Normal 10 3 11 2 2 2" xfId="43594"/>
    <cellStyle name="Normal 10 3 11 2 2 3" xfId="43595"/>
    <cellStyle name="Normal 10 3 11 2 2 4" xfId="36558"/>
    <cellStyle name="Normal 10 3 11 2 3" xfId="43597"/>
    <cellStyle name="Normal 10 3 11 2 3 2" xfId="43598"/>
    <cellStyle name="Normal 10 3 11 2 3 3" xfId="18733"/>
    <cellStyle name="Normal 10 3 11 2 3 4" xfId="43599"/>
    <cellStyle name="Normal 10 3 11 2 4" xfId="43601"/>
    <cellStyle name="Normal 10 3 11 2 4 2" xfId="43603"/>
    <cellStyle name="Normal 10 3 11 2 4 3" xfId="43604"/>
    <cellStyle name="Normal 10 3 11 2 4 4" xfId="43605"/>
    <cellStyle name="Normal 10 3 11 2 5" xfId="43607"/>
    <cellStyle name="Normal 10 3 11 2 5 2" xfId="43608"/>
    <cellStyle name="Normal 10 3 11 2 5 3" xfId="43609"/>
    <cellStyle name="Normal 10 3 11 2 5 4" xfId="24348"/>
    <cellStyle name="Normal 10 3 11 2 6" xfId="43611"/>
    <cellStyle name="Normal 10 3 11 2 7" xfId="43613"/>
    <cellStyle name="Normal 10 3 11 2 8" xfId="43615"/>
    <cellStyle name="Normal 10 3 11 3" xfId="33026"/>
    <cellStyle name="Normal 10 3 11 3 2" xfId="33031"/>
    <cellStyle name="Normal 10 3 11 3 3" xfId="24621"/>
    <cellStyle name="Normal 10 3 11 3 4" xfId="24628"/>
    <cellStyle name="Normal 10 3 11 4" xfId="33033"/>
    <cellStyle name="Normal 10 3 11 4 2" xfId="33035"/>
    <cellStyle name="Normal 10 3 11 4 3" xfId="24632"/>
    <cellStyle name="Normal 10 3 11 4 4" xfId="24640"/>
    <cellStyle name="Normal 10 3 11 5" xfId="33039"/>
    <cellStyle name="Normal 10 3 11 5 2" xfId="33042"/>
    <cellStyle name="Normal 10 3 11 5 3" xfId="24650"/>
    <cellStyle name="Normal 10 3 11 5 4" xfId="24654"/>
    <cellStyle name="Normal 10 3 11 6" xfId="33044"/>
    <cellStyle name="Normal 10 3 11 6 2" xfId="33047"/>
    <cellStyle name="Normal 10 3 11 6 3" xfId="15816"/>
    <cellStyle name="Normal 10 3 11 6 4" xfId="15882"/>
    <cellStyle name="Normal 10 3 11 7" xfId="32876"/>
    <cellStyle name="Normal 10 3 11 8" xfId="33051"/>
    <cellStyle name="Normal 10 3 11 9" xfId="33057"/>
    <cellStyle name="Normal 10 3 12" xfId="9419"/>
    <cellStyle name="Normal 10 3 12 2" xfId="43616"/>
    <cellStyle name="Normal 10 3 12 2 2" xfId="43617"/>
    <cellStyle name="Normal 10 3 12 2 2 2" xfId="35347"/>
    <cellStyle name="Normal 10 3 12 2 2 3" xfId="23350"/>
    <cellStyle name="Normal 10 3 12 2 2 4" xfId="43618"/>
    <cellStyle name="Normal 10 3 12 2 3" xfId="43619"/>
    <cellStyle name="Normal 10 3 12 2 3 2" xfId="43620"/>
    <cellStyle name="Normal 10 3 12 2 3 3" xfId="43621"/>
    <cellStyle name="Normal 10 3 12 2 3 4" xfId="43622"/>
    <cellStyle name="Normal 10 3 12 2 4" xfId="43623"/>
    <cellStyle name="Normal 10 3 12 2 4 2" xfId="43624"/>
    <cellStyle name="Normal 10 3 12 2 4 3" xfId="43627"/>
    <cellStyle name="Normal 10 3 12 2 4 4" xfId="43630"/>
    <cellStyle name="Normal 10 3 12 2 5" xfId="43631"/>
    <cellStyle name="Normal 10 3 12 2 5 2" xfId="43632"/>
    <cellStyle name="Normal 10 3 12 2 5 3" xfId="43635"/>
    <cellStyle name="Normal 10 3 12 2 5 4" xfId="24390"/>
    <cellStyle name="Normal 10 3 12 2 6" xfId="43636"/>
    <cellStyle name="Normal 10 3 12 2 7" xfId="43637"/>
    <cellStyle name="Normal 10 3 12 2 8" xfId="43638"/>
    <cellStyle name="Normal 10 3 12 3" xfId="33066"/>
    <cellStyle name="Normal 10 3 12 3 2" xfId="43641"/>
    <cellStyle name="Normal 10 3 12 3 3" xfId="43644"/>
    <cellStyle name="Normal 10 3 12 3 4" xfId="43647"/>
    <cellStyle name="Normal 10 3 12 4" xfId="33068"/>
    <cellStyle name="Normal 10 3 12 4 2" xfId="31244"/>
    <cellStyle name="Normal 10 3 12 4 3" xfId="24955"/>
    <cellStyle name="Normal 10 3 12 4 4" xfId="43648"/>
    <cellStyle name="Normal 10 3 12 5" xfId="33070"/>
    <cellStyle name="Normal 10 3 12 5 2" xfId="31253"/>
    <cellStyle name="Normal 10 3 12 5 3" xfId="21083"/>
    <cellStyle name="Normal 10 3 12 5 4" xfId="43649"/>
    <cellStyle name="Normal 10 3 12 6" xfId="17241"/>
    <cellStyle name="Normal 10 3 12 6 2" xfId="43650"/>
    <cellStyle name="Normal 10 3 12 6 3" xfId="43651"/>
    <cellStyle name="Normal 10 3 12 6 4" xfId="43652"/>
    <cellStyle name="Normal 10 3 12 7" xfId="43653"/>
    <cellStyle name="Normal 10 3 12 8" xfId="43654"/>
    <cellStyle name="Normal 10 3 12 9" xfId="43655"/>
    <cellStyle name="Normal 10 3 13" xfId="9429"/>
    <cellStyle name="Normal 10 3 13 2" xfId="43656"/>
    <cellStyle name="Normal 10 3 13 2 2" xfId="43657"/>
    <cellStyle name="Normal 10 3 13 2 3" xfId="43658"/>
    <cellStyle name="Normal 10 3 13 2 4" xfId="43659"/>
    <cellStyle name="Normal 10 3 13 3" xfId="33072"/>
    <cellStyle name="Normal 10 3 13 3 2" xfId="43661"/>
    <cellStyle name="Normal 10 3 13 3 3" xfId="43663"/>
    <cellStyle name="Normal 10 3 13 3 4" xfId="43665"/>
    <cellStyle name="Normal 10 3 13 4" xfId="33074"/>
    <cellStyle name="Normal 10 3 13 4 2" xfId="18218"/>
    <cellStyle name="Normal 10 3 13 4 3" xfId="40379"/>
    <cellStyle name="Normal 10 3 13 4 4" xfId="43666"/>
    <cellStyle name="Normal 10 3 13 5" xfId="18675"/>
    <cellStyle name="Normal 10 3 13 5 2" xfId="43667"/>
    <cellStyle name="Normal 10 3 13 5 3" xfId="43668"/>
    <cellStyle name="Normal 10 3 13 5 4" xfId="43669"/>
    <cellStyle name="Normal 10 3 13 6" xfId="7935"/>
    <cellStyle name="Normal 10 3 13 7" xfId="40068"/>
    <cellStyle name="Normal 10 3 13 8" xfId="40070"/>
    <cellStyle name="Normal 10 3 14" xfId="43671"/>
    <cellStyle name="Normal 10 3 14 2" xfId="43672"/>
    <cellStyle name="Normal 10 3 14 3" xfId="33077"/>
    <cellStyle name="Normal 10 3 14 4" xfId="33079"/>
    <cellStyle name="Normal 10 3 15" xfId="43674"/>
    <cellStyle name="Normal 10 3 15 2" xfId="43675"/>
    <cellStyle name="Normal 10 3 15 3" xfId="33083"/>
    <cellStyle name="Normal 10 3 15 4" xfId="33086"/>
    <cellStyle name="Normal 10 3 16" xfId="43676"/>
    <cellStyle name="Normal 10 3 16 2" xfId="43677"/>
    <cellStyle name="Normal 10 3 16 3" xfId="33091"/>
    <cellStyle name="Normal 10 3 16 4" xfId="33094"/>
    <cellStyle name="Normal 10 3 17" xfId="43678"/>
    <cellStyle name="Normal 10 3 17 2" xfId="43679"/>
    <cellStyle name="Normal 10 3 17 3" xfId="33100"/>
    <cellStyle name="Normal 10 3 17 4" xfId="33102"/>
    <cellStyle name="Normal 10 3 18" xfId="16104"/>
    <cellStyle name="Normal 10 3 18 2" xfId="43680"/>
    <cellStyle name="Normal 10 3 19" xfId="43681"/>
    <cellStyle name="Normal 10 3 2" xfId="2184"/>
    <cellStyle name="Normal 10 3 2 10" xfId="43682"/>
    <cellStyle name="Normal 10 3 2 2" xfId="2185"/>
    <cellStyle name="Normal 10 3 2 2 2" xfId="43684"/>
    <cellStyle name="Normal 10 3 2 2 2 2" xfId="43685"/>
    <cellStyle name="Normal 10 3 2 2 2 3" xfId="43686"/>
    <cellStyle name="Normal 10 3 2 2 2 4" xfId="43687"/>
    <cellStyle name="Normal 10 3 2 2 3" xfId="43688"/>
    <cellStyle name="Normal 10 3 2 2 3 2" xfId="31085"/>
    <cellStyle name="Normal 10 3 2 2 3 3" xfId="34756"/>
    <cellStyle name="Normal 10 3 2 2 3 4" xfId="34759"/>
    <cellStyle name="Normal 10 3 2 2 4" xfId="43690"/>
    <cellStyle name="Normal 10 3 2 2 4 2" xfId="43691"/>
    <cellStyle name="Normal 10 3 2 2 4 3" xfId="43692"/>
    <cellStyle name="Normal 10 3 2 2 4 4" xfId="43693"/>
    <cellStyle name="Normal 10 3 2 2 5" xfId="43694"/>
    <cellStyle name="Normal 10 3 2 2 5 2" xfId="43695"/>
    <cellStyle name="Normal 10 3 2 2 5 3" xfId="43696"/>
    <cellStyle name="Normal 10 3 2 2 5 4" xfId="43697"/>
    <cellStyle name="Normal 10 3 2 2 6" xfId="43698"/>
    <cellStyle name="Normal 10 3 2 2 7" xfId="43699"/>
    <cellStyle name="Normal 10 3 2 2 8" xfId="33180"/>
    <cellStyle name="Normal 10 3 2 2 9" xfId="43683"/>
    <cellStyle name="Normal 10 3 2 3" xfId="43700"/>
    <cellStyle name="Normal 10 3 2 3 2" xfId="43701"/>
    <cellStyle name="Normal 10 3 2 3 3" xfId="43702"/>
    <cellStyle name="Normal 10 3 2 3 4" xfId="43703"/>
    <cellStyle name="Normal 10 3 2 4" xfId="40683"/>
    <cellStyle name="Normal 10 3 2 4 2" xfId="43704"/>
    <cellStyle name="Normal 10 3 2 4 3" xfId="43705"/>
    <cellStyle name="Normal 10 3 2 4 4" xfId="43706"/>
    <cellStyle name="Normal 10 3 2 5" xfId="43707"/>
    <cellStyle name="Normal 10 3 2 5 2" xfId="43708"/>
    <cellStyle name="Normal 10 3 2 5 3" xfId="43709"/>
    <cellStyle name="Normal 10 3 2 5 4" xfId="43710"/>
    <cellStyle name="Normal 10 3 2 6" xfId="26694"/>
    <cellStyle name="Normal 10 3 2 6 2" xfId="43711"/>
    <cellStyle name="Normal 10 3 2 6 3" xfId="43712"/>
    <cellStyle name="Normal 10 3 2 6 4" xfId="43713"/>
    <cellStyle name="Normal 10 3 2 7" xfId="17814"/>
    <cellStyle name="Normal 10 3 2 8" xfId="43714"/>
    <cellStyle name="Normal 10 3 2 9" xfId="43715"/>
    <cellStyle name="Normal 10 3 20" xfId="43547"/>
    <cellStyle name="Normal 10 3 3" xfId="2186"/>
    <cellStyle name="Normal 10 3 3 10" xfId="43716"/>
    <cellStyle name="Normal 10 3 3 2" xfId="43717"/>
    <cellStyle name="Normal 10 3 3 2 2" xfId="43718"/>
    <cellStyle name="Normal 10 3 3 2 2 2" xfId="43719"/>
    <cellStyle name="Normal 10 3 3 2 2 3" xfId="43720"/>
    <cellStyle name="Normal 10 3 3 2 2 4" xfId="43721"/>
    <cellStyle name="Normal 10 3 3 2 3" xfId="43722"/>
    <cellStyle name="Normal 10 3 3 2 3 2" xfId="43723"/>
    <cellStyle name="Normal 10 3 3 2 3 3" xfId="43724"/>
    <cellStyle name="Normal 10 3 3 2 3 4" xfId="43725"/>
    <cellStyle name="Normal 10 3 3 2 4" xfId="43726"/>
    <cellStyle name="Normal 10 3 3 2 4 2" xfId="3859"/>
    <cellStyle name="Normal 10 3 3 2 4 3" xfId="43728"/>
    <cellStyle name="Normal 10 3 3 2 4 4" xfId="43730"/>
    <cellStyle name="Normal 10 3 3 2 5" xfId="39815"/>
    <cellStyle name="Normal 10 3 3 2 5 2" xfId="26663"/>
    <cellStyle name="Normal 10 3 3 2 5 3" xfId="26666"/>
    <cellStyle name="Normal 10 3 3 2 5 4" xfId="43731"/>
    <cellStyle name="Normal 10 3 3 2 6" xfId="43732"/>
    <cellStyle name="Normal 10 3 3 2 7" xfId="43733"/>
    <cellStyle name="Normal 10 3 3 2 8" xfId="43734"/>
    <cellStyle name="Normal 10 3 3 3" xfId="43735"/>
    <cellStyle name="Normal 10 3 3 3 2" xfId="34091"/>
    <cellStyle name="Normal 10 3 3 3 3" xfId="43736"/>
    <cellStyle name="Normal 10 3 3 3 4" xfId="43737"/>
    <cellStyle name="Normal 10 3 3 4" xfId="40028"/>
    <cellStyle name="Normal 10 3 3 4 2" xfId="34096"/>
    <cellStyle name="Normal 10 3 3 4 3" xfId="43738"/>
    <cellStyle name="Normal 10 3 3 4 4" xfId="43739"/>
    <cellStyle name="Normal 10 3 3 5" xfId="43740"/>
    <cellStyle name="Normal 10 3 3 5 2" xfId="34098"/>
    <cellStyle name="Normal 10 3 3 5 3" xfId="43741"/>
    <cellStyle name="Normal 10 3 3 5 4" xfId="43742"/>
    <cellStyle name="Normal 10 3 3 6" xfId="43743"/>
    <cellStyle name="Normal 10 3 3 6 2" xfId="34101"/>
    <cellStyle name="Normal 10 3 3 6 3" xfId="43744"/>
    <cellStyle name="Normal 10 3 3 6 4" xfId="43745"/>
    <cellStyle name="Normal 10 3 3 7" xfId="12303"/>
    <cellStyle name="Normal 10 3 3 8" xfId="43746"/>
    <cellStyle name="Normal 10 3 3 9" xfId="43747"/>
    <cellStyle name="Normal 10 3 4" xfId="11494"/>
    <cellStyle name="Normal 10 3 4 2" xfId="6115"/>
    <cellStyle name="Normal 10 3 4 2 2" xfId="43748"/>
    <cellStyle name="Normal 10 3 4 2 2 2" xfId="43749"/>
    <cellStyle name="Normal 10 3 4 2 2 3" xfId="43750"/>
    <cellStyle name="Normal 10 3 4 2 2 4" xfId="43751"/>
    <cellStyle name="Normal 10 3 4 2 3" xfId="43752"/>
    <cellStyle name="Normal 10 3 4 2 3 2" xfId="43753"/>
    <cellStyle name="Normal 10 3 4 2 3 3" xfId="43754"/>
    <cellStyle name="Normal 10 3 4 2 3 4" xfId="43755"/>
    <cellStyle name="Normal 10 3 4 2 4" xfId="43756"/>
    <cellStyle name="Normal 10 3 4 2 4 2" xfId="43757"/>
    <cellStyle name="Normal 10 3 4 2 4 3" xfId="43758"/>
    <cellStyle name="Normal 10 3 4 2 4 4" xfId="18897"/>
    <cellStyle name="Normal 10 3 4 2 5" xfId="43759"/>
    <cellStyle name="Normal 10 3 4 2 5 2" xfId="43760"/>
    <cellStyle name="Normal 10 3 4 2 5 3" xfId="43761"/>
    <cellStyle name="Normal 10 3 4 2 5 4" xfId="18925"/>
    <cellStyle name="Normal 10 3 4 2 6" xfId="43762"/>
    <cellStyle name="Normal 10 3 4 2 7" xfId="43763"/>
    <cellStyle name="Normal 10 3 4 2 8" xfId="43764"/>
    <cellStyle name="Normal 10 3 4 3" xfId="4076"/>
    <cellStyle name="Normal 10 3 4 3 2" xfId="43765"/>
    <cellStyle name="Normal 10 3 4 3 3" xfId="43766"/>
    <cellStyle name="Normal 10 3 4 3 4" xfId="43767"/>
    <cellStyle name="Normal 10 3 4 4" xfId="40033"/>
    <cellStyle name="Normal 10 3 4 4 2" xfId="43768"/>
    <cellStyle name="Normal 10 3 4 4 3" xfId="43769"/>
    <cellStyle name="Normal 10 3 4 4 4" xfId="43770"/>
    <cellStyle name="Normal 10 3 4 5" xfId="43771"/>
    <cellStyle name="Normal 10 3 4 5 2" xfId="43772"/>
    <cellStyle name="Normal 10 3 4 5 3" xfId="43773"/>
    <cellStyle name="Normal 10 3 4 5 4" xfId="43774"/>
    <cellStyle name="Normal 10 3 4 6" xfId="43775"/>
    <cellStyle name="Normal 10 3 4 6 2" xfId="43776"/>
    <cellStyle name="Normal 10 3 4 6 3" xfId="43777"/>
    <cellStyle name="Normal 10 3 4 6 4" xfId="43778"/>
    <cellStyle name="Normal 10 3 4 7" xfId="43780"/>
    <cellStyle name="Normal 10 3 4 8" xfId="19540"/>
    <cellStyle name="Normal 10 3 4 9" xfId="19554"/>
    <cellStyle name="Normal 10 3 5" xfId="11497"/>
    <cellStyle name="Normal 10 3 5 2" xfId="19884"/>
    <cellStyle name="Normal 10 3 5 2 2" xfId="19888"/>
    <cellStyle name="Normal 10 3 5 2 2 2" xfId="14757"/>
    <cellStyle name="Normal 10 3 5 2 2 3" xfId="5581"/>
    <cellStyle name="Normal 10 3 5 2 2 4" xfId="14766"/>
    <cellStyle name="Normal 10 3 5 2 3" xfId="19891"/>
    <cellStyle name="Normal 10 3 5 2 3 2" xfId="14805"/>
    <cellStyle name="Normal 10 3 5 2 3 3" xfId="9692"/>
    <cellStyle name="Normal 10 3 5 2 3 4" xfId="7144"/>
    <cellStyle name="Normal 10 3 5 2 4" xfId="43781"/>
    <cellStyle name="Normal 10 3 5 2 4 2" xfId="4847"/>
    <cellStyle name="Normal 10 3 5 2 4 3" xfId="14856"/>
    <cellStyle name="Normal 10 3 5 2 4 4" xfId="4044"/>
    <cellStyle name="Normal 10 3 5 2 5" xfId="43782"/>
    <cellStyle name="Normal 10 3 5 2 5 2" xfId="14902"/>
    <cellStyle name="Normal 10 3 5 2 5 3" xfId="14912"/>
    <cellStyle name="Normal 10 3 5 2 5 4" xfId="14923"/>
    <cellStyle name="Normal 10 3 5 2 6" xfId="43783"/>
    <cellStyle name="Normal 10 3 5 2 7" xfId="43784"/>
    <cellStyle name="Normal 10 3 5 2 8" xfId="43785"/>
    <cellStyle name="Normal 10 3 5 3" xfId="11565"/>
    <cellStyle name="Normal 10 3 5 3 2" xfId="11571"/>
    <cellStyle name="Normal 10 3 5 3 3" xfId="11576"/>
    <cellStyle name="Normal 10 3 5 3 4" xfId="43786"/>
    <cellStyle name="Normal 10 3 5 4" xfId="11581"/>
    <cellStyle name="Normal 10 3 5 4 2" xfId="19919"/>
    <cellStyle name="Normal 10 3 5 4 3" xfId="19924"/>
    <cellStyle name="Normal 10 3 5 4 4" xfId="43787"/>
    <cellStyle name="Normal 10 3 5 5" xfId="11587"/>
    <cellStyle name="Normal 10 3 5 5 2" xfId="19927"/>
    <cellStyle name="Normal 10 3 5 5 3" xfId="19932"/>
    <cellStyle name="Normal 10 3 5 5 4" xfId="43788"/>
    <cellStyle name="Normal 10 3 5 6" xfId="19935"/>
    <cellStyle name="Normal 10 3 5 6 2" xfId="19938"/>
    <cellStyle name="Normal 10 3 5 6 3" xfId="17780"/>
    <cellStyle name="Normal 10 3 5 6 4" xfId="43789"/>
    <cellStyle name="Normal 10 3 5 7" xfId="19945"/>
    <cellStyle name="Normal 10 3 5 8" xfId="19967"/>
    <cellStyle name="Normal 10 3 5 9" xfId="12411"/>
    <cellStyle name="Normal 10 3 6" xfId="11500"/>
    <cellStyle name="Normal 10 3 6 2" xfId="20123"/>
    <cellStyle name="Normal 10 3 6 2 2" xfId="20125"/>
    <cellStyle name="Normal 10 3 6 2 2 2" xfId="31290"/>
    <cellStyle name="Normal 10 3 6 2 2 3" xfId="31298"/>
    <cellStyle name="Normal 10 3 6 2 2 4" xfId="31304"/>
    <cellStyle name="Normal 10 3 6 2 3" xfId="43790"/>
    <cellStyle name="Normal 10 3 6 2 3 2" xfId="43791"/>
    <cellStyle name="Normal 10 3 6 2 3 3" xfId="43792"/>
    <cellStyle name="Normal 10 3 6 2 3 4" xfId="43793"/>
    <cellStyle name="Normal 10 3 6 2 4" xfId="43794"/>
    <cellStyle name="Normal 10 3 6 2 4 2" xfId="43795"/>
    <cellStyle name="Normal 10 3 6 2 4 3" xfId="43796"/>
    <cellStyle name="Normal 10 3 6 2 4 4" xfId="43797"/>
    <cellStyle name="Normal 10 3 6 2 5" xfId="43798"/>
    <cellStyle name="Normal 10 3 6 2 5 2" xfId="38185"/>
    <cellStyle name="Normal 10 3 6 2 5 3" xfId="24053"/>
    <cellStyle name="Normal 10 3 6 2 5 4" xfId="43799"/>
    <cellStyle name="Normal 10 3 6 2 6" xfId="43800"/>
    <cellStyle name="Normal 10 3 6 2 7" xfId="43801"/>
    <cellStyle name="Normal 10 3 6 2 8" xfId="43802"/>
    <cellStyle name="Normal 10 3 6 3" xfId="43803"/>
    <cellStyle name="Normal 10 3 6 3 2" xfId="43804"/>
    <cellStyle name="Normal 10 3 6 3 3" xfId="43805"/>
    <cellStyle name="Normal 10 3 6 3 4" xfId="43806"/>
    <cellStyle name="Normal 10 3 6 4" xfId="43807"/>
    <cellStyle name="Normal 10 3 6 4 2" xfId="43808"/>
    <cellStyle name="Normal 10 3 6 4 3" xfId="43809"/>
    <cellStyle name="Normal 10 3 6 4 4" xfId="43810"/>
    <cellStyle name="Normal 10 3 6 5" xfId="43811"/>
    <cellStyle name="Normal 10 3 6 5 2" xfId="43812"/>
    <cellStyle name="Normal 10 3 6 5 3" xfId="43813"/>
    <cellStyle name="Normal 10 3 6 5 4" xfId="43814"/>
    <cellStyle name="Normal 10 3 6 6" xfId="43815"/>
    <cellStyle name="Normal 10 3 6 6 2" xfId="43816"/>
    <cellStyle name="Normal 10 3 6 6 3" xfId="43817"/>
    <cellStyle name="Normal 10 3 6 6 4" xfId="43818"/>
    <cellStyle name="Normal 10 3 6 7" xfId="43819"/>
    <cellStyle name="Normal 10 3 6 8" xfId="43820"/>
    <cellStyle name="Normal 10 3 6 9" xfId="43821"/>
    <cellStyle name="Normal 10 3 7" xfId="43822"/>
    <cellStyle name="Normal 10 3 7 2" xfId="43823"/>
    <cellStyle name="Normal 10 3 7 2 2" xfId="43824"/>
    <cellStyle name="Normal 10 3 7 2 2 2" xfId="25163"/>
    <cellStyle name="Normal 10 3 7 2 2 3" xfId="43825"/>
    <cellStyle name="Normal 10 3 7 2 2 4" xfId="43826"/>
    <cellStyle name="Normal 10 3 7 2 3" xfId="43827"/>
    <cellStyle name="Normal 10 3 7 2 3 2" xfId="43829"/>
    <cellStyle name="Normal 10 3 7 2 3 3" xfId="43830"/>
    <cellStyle name="Normal 10 3 7 2 3 4" xfId="43831"/>
    <cellStyle name="Normal 10 3 7 2 4" xfId="43832"/>
    <cellStyle name="Normal 10 3 7 2 4 2" xfId="43833"/>
    <cellStyle name="Normal 10 3 7 2 4 3" xfId="43834"/>
    <cellStyle name="Normal 10 3 7 2 4 4" xfId="43835"/>
    <cellStyle name="Normal 10 3 7 2 5" xfId="43836"/>
    <cellStyle name="Normal 10 3 7 2 5 2" xfId="43837"/>
    <cellStyle name="Normal 10 3 7 2 5 3" xfId="43838"/>
    <cellStyle name="Normal 10 3 7 2 5 4" xfId="43839"/>
    <cellStyle name="Normal 10 3 7 2 6" xfId="43840"/>
    <cellStyle name="Normal 10 3 7 2 7" xfId="43841"/>
    <cellStyle name="Normal 10 3 7 2 8" xfId="43842"/>
    <cellStyle name="Normal 10 3 7 3" xfId="11605"/>
    <cellStyle name="Normal 10 3 7 3 2" xfId="11611"/>
    <cellStyle name="Normal 10 3 7 3 3" xfId="43843"/>
    <cellStyle name="Normal 10 3 7 3 4" xfId="43844"/>
    <cellStyle name="Normal 10 3 7 4" xfId="11624"/>
    <cellStyle name="Normal 10 3 7 4 2" xfId="14311"/>
    <cellStyle name="Normal 10 3 7 4 3" xfId="43845"/>
    <cellStyle name="Normal 10 3 7 4 4" xfId="43846"/>
    <cellStyle name="Normal 10 3 7 5" xfId="11632"/>
    <cellStyle name="Normal 10 3 7 5 2" xfId="43847"/>
    <cellStyle name="Normal 10 3 7 5 3" xfId="37558"/>
    <cellStyle name="Normal 10 3 7 5 4" xfId="37563"/>
    <cellStyle name="Normal 10 3 7 6" xfId="43848"/>
    <cellStyle name="Normal 10 3 7 6 2" xfId="43849"/>
    <cellStyle name="Normal 10 3 7 6 3" xfId="43850"/>
    <cellStyle name="Normal 10 3 7 6 4" xfId="43851"/>
    <cellStyle name="Normal 10 3 7 7" xfId="43855"/>
    <cellStyle name="Normal 10 3 7 8" xfId="43856"/>
    <cellStyle name="Normal 10 3 7 9" xfId="43858"/>
    <cellStyle name="Normal 10 3 8" xfId="43859"/>
    <cellStyle name="Normal 10 3 8 2" xfId="43860"/>
    <cellStyle name="Normal 10 3 8 2 2" xfId="43861"/>
    <cellStyle name="Normal 10 3 8 2 2 2" xfId="25272"/>
    <cellStyle name="Normal 10 3 8 2 2 3" xfId="43862"/>
    <cellStyle name="Normal 10 3 8 2 2 4" xfId="43863"/>
    <cellStyle name="Normal 10 3 8 2 3" xfId="43864"/>
    <cellStyle name="Normal 10 3 8 2 3 2" xfId="43865"/>
    <cellStyle name="Normal 10 3 8 2 3 3" xfId="43868"/>
    <cellStyle name="Normal 10 3 8 2 3 4" xfId="43869"/>
    <cellStyle name="Normal 10 3 8 2 4" xfId="43870"/>
    <cellStyle name="Normal 10 3 8 2 4 2" xfId="43871"/>
    <cellStyle name="Normal 10 3 8 2 4 3" xfId="43874"/>
    <cellStyle name="Normal 10 3 8 2 4 4" xfId="43875"/>
    <cellStyle name="Normal 10 3 8 2 5" xfId="43876"/>
    <cellStyle name="Normal 10 3 8 2 5 2" xfId="43877"/>
    <cellStyle name="Normal 10 3 8 2 5 3" xfId="43878"/>
    <cellStyle name="Normal 10 3 8 2 5 4" xfId="43879"/>
    <cellStyle name="Normal 10 3 8 2 6" xfId="43880"/>
    <cellStyle name="Normal 10 3 8 2 7" xfId="43881"/>
    <cellStyle name="Normal 10 3 8 2 8" xfId="43882"/>
    <cellStyle name="Normal 10 3 8 3" xfId="11639"/>
    <cellStyle name="Normal 10 3 8 3 2" xfId="43883"/>
    <cellStyle name="Normal 10 3 8 3 3" xfId="43884"/>
    <cellStyle name="Normal 10 3 8 3 4" xfId="43885"/>
    <cellStyle name="Normal 10 3 8 4" xfId="43886"/>
    <cellStyle name="Normal 10 3 8 4 2" xfId="43887"/>
    <cellStyle name="Normal 10 3 8 4 3" xfId="43888"/>
    <cellStyle name="Normal 10 3 8 4 4" xfId="43889"/>
    <cellStyle name="Normal 10 3 8 5" xfId="43890"/>
    <cellStyle name="Normal 10 3 8 5 2" xfId="43891"/>
    <cellStyle name="Normal 10 3 8 5 3" xfId="37957"/>
    <cellStyle name="Normal 10 3 8 5 4" xfId="37960"/>
    <cellStyle name="Normal 10 3 8 6" xfId="43892"/>
    <cellStyle name="Normal 10 3 8 6 2" xfId="43893"/>
    <cellStyle name="Normal 10 3 8 6 3" xfId="43894"/>
    <cellStyle name="Normal 10 3 8 6 4" xfId="43895"/>
    <cellStyle name="Normal 10 3 8 7" xfId="43896"/>
    <cellStyle name="Normal 10 3 8 8" xfId="43897"/>
    <cellStyle name="Normal 10 3 8 9" xfId="43898"/>
    <cellStyle name="Normal 10 3 9" xfId="43899"/>
    <cellStyle name="Normal 10 3 9 2" xfId="43900"/>
    <cellStyle name="Normal 10 3 9 2 2" xfId="43901"/>
    <cellStyle name="Normal 10 3 9 2 2 2" xfId="13637"/>
    <cellStyle name="Normal 10 3 9 2 2 3" xfId="13662"/>
    <cellStyle name="Normal 10 3 9 2 2 4" xfId="13698"/>
    <cellStyle name="Normal 10 3 9 2 3" xfId="43902"/>
    <cellStyle name="Normal 10 3 9 2 3 2" xfId="43903"/>
    <cellStyle name="Normal 10 3 9 2 3 3" xfId="43904"/>
    <cellStyle name="Normal 10 3 9 2 3 4" xfId="43905"/>
    <cellStyle name="Normal 10 3 9 2 4" xfId="43906"/>
    <cellStyle name="Normal 10 3 9 2 4 2" xfId="43907"/>
    <cellStyle name="Normal 10 3 9 2 4 3" xfId="3929"/>
    <cellStyle name="Normal 10 3 9 2 4 4" xfId="31149"/>
    <cellStyle name="Normal 10 3 9 2 5" xfId="43908"/>
    <cellStyle name="Normal 10 3 9 2 5 2" xfId="35064"/>
    <cellStyle name="Normal 10 3 9 2 5 3" xfId="43909"/>
    <cellStyle name="Normal 10 3 9 2 5 4" xfId="31204"/>
    <cellStyle name="Normal 10 3 9 2 6" xfId="43910"/>
    <cellStyle name="Normal 10 3 9 2 7" xfId="43911"/>
    <cellStyle name="Normal 10 3 9 2 8" xfId="3916"/>
    <cellStyle name="Normal 10 3 9 3" xfId="11686"/>
    <cellStyle name="Normal 10 3 9 3 2" xfId="43912"/>
    <cellStyle name="Normal 10 3 9 3 3" xfId="43913"/>
    <cellStyle name="Normal 10 3 9 3 4" xfId="43914"/>
    <cellStyle name="Normal 10 3 9 4" xfId="43915"/>
    <cellStyle name="Normal 10 3 9 4 2" xfId="43916"/>
    <cellStyle name="Normal 10 3 9 4 3" xfId="43917"/>
    <cellStyle name="Normal 10 3 9 4 4" xfId="43918"/>
    <cellStyle name="Normal 10 3 9 5" xfId="43919"/>
    <cellStyle name="Normal 10 3 9 5 2" xfId="43920"/>
    <cellStyle name="Normal 10 3 9 5 3" xfId="43921"/>
    <cellStyle name="Normal 10 3 9 5 4" xfId="43922"/>
    <cellStyle name="Normal 10 3 9 6" xfId="43923"/>
    <cellStyle name="Normal 10 3 9 6 2" xfId="43924"/>
    <cellStyle name="Normal 10 3 9 6 3" xfId="43925"/>
    <cellStyle name="Normal 10 3 9 6 4" xfId="43926"/>
    <cellStyle name="Normal 10 3 9 7" xfId="43927"/>
    <cellStyle name="Normal 10 3 9 8" xfId="20133"/>
    <cellStyle name="Normal 10 3 9 9" xfId="20139"/>
    <cellStyle name="Normal 10 4" xfId="2187"/>
    <cellStyle name="Normal 10 4 10" xfId="43928"/>
    <cellStyle name="Normal 10 4 2" xfId="43929"/>
    <cellStyle name="Normal 10 4 2 2" xfId="43930"/>
    <cellStyle name="Normal 10 4 2 2 2" xfId="43931"/>
    <cellStyle name="Normal 10 4 2 2 2 2" xfId="43932"/>
    <cellStyle name="Normal 10 4 2 2 3" xfId="43933"/>
    <cellStyle name="Normal 10 4 2 2 4" xfId="43934"/>
    <cellStyle name="Normal 10 4 2 3" xfId="43935"/>
    <cellStyle name="Normal 10 4 2 3 2" xfId="43936"/>
    <cellStyle name="Normal 10 4 2 3 3" xfId="43937"/>
    <cellStyle name="Normal 10 4 2 3 4" xfId="43938"/>
    <cellStyle name="Normal 10 4 2 4" xfId="43939"/>
    <cellStyle name="Normal 10 4 2 4 2" xfId="19142"/>
    <cellStyle name="Normal 10 4 2 4 3" xfId="19161"/>
    <cellStyle name="Normal 10 4 2 4 4" xfId="19176"/>
    <cellStyle name="Normal 10 4 2 5" xfId="43940"/>
    <cellStyle name="Normal 10 4 2 5 2" xfId="19489"/>
    <cellStyle name="Normal 10 4 2 5 3" xfId="19496"/>
    <cellStyle name="Normal 10 4 2 5 4" xfId="19502"/>
    <cellStyle name="Normal 10 4 2 6" xfId="43941"/>
    <cellStyle name="Normal 10 4 2 7" xfId="43942"/>
    <cellStyle name="Normal 10 4 2 8" xfId="27180"/>
    <cellStyle name="Normal 10 4 3" xfId="43943"/>
    <cellStyle name="Normal 10 4 3 2" xfId="43944"/>
    <cellStyle name="Normal 10 4 3 2 2" xfId="43945"/>
    <cellStyle name="Normal 10 4 3 3" xfId="43946"/>
    <cellStyle name="Normal 10 4 3 4" xfId="43947"/>
    <cellStyle name="Normal 10 4 4" xfId="9035"/>
    <cellStyle name="Normal 10 4 4 2" xfId="11504"/>
    <cellStyle name="Normal 10 4 4 2 2" xfId="43948"/>
    <cellStyle name="Normal 10 4 4 3" xfId="11507"/>
    <cellStyle name="Normal 10 4 4 4" xfId="43949"/>
    <cellStyle name="Normal 10 4 5" xfId="11510"/>
    <cellStyle name="Normal 10 4 5 2" xfId="43950"/>
    <cellStyle name="Normal 10 4 5 3" xfId="30598"/>
    <cellStyle name="Normal 10 4 5 4" xfId="30601"/>
    <cellStyle name="Normal 10 4 6" xfId="11513"/>
    <cellStyle name="Normal 10 4 6 2" xfId="41022"/>
    <cellStyle name="Normal 10 4 6 3" xfId="30606"/>
    <cellStyle name="Normal 10 4 6 4" xfId="30609"/>
    <cellStyle name="Normal 10 4 7" xfId="43951"/>
    <cellStyle name="Normal 10 4 8" xfId="43952"/>
    <cellStyle name="Normal 10 4 9" xfId="43953"/>
    <cellStyle name="Normal 10 5" xfId="2188"/>
    <cellStyle name="Normal 10 5 10" xfId="43954"/>
    <cellStyle name="Normal 10 5 2" xfId="43955"/>
    <cellStyle name="Normal 10 5 2 2" xfId="43956"/>
    <cellStyle name="Normal 10 5 2 2 2" xfId="43957"/>
    <cellStyle name="Normal 10 5 2 2 3" xfId="43958"/>
    <cellStyle name="Normal 10 5 2 2 4" xfId="43959"/>
    <cellStyle name="Normal 10 5 2 3" xfId="43960"/>
    <cellStyle name="Normal 10 5 2 3 2" xfId="43961"/>
    <cellStyle name="Normal 10 5 2 3 3" xfId="43962"/>
    <cellStyle name="Normal 10 5 2 3 4" xfId="43963"/>
    <cellStyle name="Normal 10 5 2 4" xfId="43964"/>
    <cellStyle name="Normal 10 5 2 4 2" xfId="43965"/>
    <cellStyle name="Normal 10 5 2 4 3" xfId="43966"/>
    <cellStyle name="Normal 10 5 2 4 4" xfId="43967"/>
    <cellStyle name="Normal 10 5 2 5" xfId="43968"/>
    <cellStyle name="Normal 10 5 2 5 2" xfId="43969"/>
    <cellStyle name="Normal 10 5 2 5 3" xfId="43970"/>
    <cellStyle name="Normal 10 5 2 5 4" xfId="43971"/>
    <cellStyle name="Normal 10 5 2 6" xfId="43972"/>
    <cellStyle name="Normal 10 5 2 7" xfId="43973"/>
    <cellStyle name="Normal 10 5 2 8" xfId="43974"/>
    <cellStyle name="Normal 10 5 3" xfId="43975"/>
    <cellStyle name="Normal 10 5 3 2" xfId="43976"/>
    <cellStyle name="Normal 10 5 3 3" xfId="43977"/>
    <cellStyle name="Normal 10 5 3 4" xfId="43978"/>
    <cellStyle name="Normal 10 5 4" xfId="11521"/>
    <cellStyle name="Normal 10 5 4 2" xfId="11524"/>
    <cellStyle name="Normal 10 5 4 3" xfId="11527"/>
    <cellStyle name="Normal 10 5 4 4" xfId="43979"/>
    <cellStyle name="Normal 10 5 5" xfId="11530"/>
    <cellStyle name="Normal 10 5 5 2" xfId="43980"/>
    <cellStyle name="Normal 10 5 5 3" xfId="43981"/>
    <cellStyle name="Normal 10 5 5 4" xfId="43982"/>
    <cellStyle name="Normal 10 5 6" xfId="10839"/>
    <cellStyle name="Normal 10 5 6 2" xfId="43983"/>
    <cellStyle name="Normal 10 5 6 3" xfId="43984"/>
    <cellStyle name="Normal 10 5 6 4" xfId="43985"/>
    <cellStyle name="Normal 10 5 7" xfId="43986"/>
    <cellStyle name="Normal 10 5 8" xfId="43987"/>
    <cellStyle name="Normal 10 5 9" xfId="43988"/>
    <cellStyle name="Normal 10 6" xfId="2189"/>
    <cellStyle name="Normal 10 6 10" xfId="43989"/>
    <cellStyle name="Normal 10 6 2" xfId="43990"/>
    <cellStyle name="Normal 10 6 2 2" xfId="43991"/>
    <cellStyle name="Normal 10 6 2 2 2" xfId="43992"/>
    <cellStyle name="Normal 10 6 2 2 3" xfId="43993"/>
    <cellStyle name="Normal 10 6 2 2 4" xfId="32724"/>
    <cellStyle name="Normal 10 6 2 3" xfId="43995"/>
    <cellStyle name="Normal 10 6 2 3 2" xfId="43996"/>
    <cellStyle name="Normal 10 6 2 3 3" xfId="43997"/>
    <cellStyle name="Normal 10 6 2 3 4" xfId="32732"/>
    <cellStyle name="Normal 10 6 2 4" xfId="43998"/>
    <cellStyle name="Normal 10 6 2 4 2" xfId="43999"/>
    <cellStyle name="Normal 10 6 2 4 3" xfId="44000"/>
    <cellStyle name="Normal 10 6 2 4 4" xfId="44001"/>
    <cellStyle name="Normal 10 6 2 5" xfId="44002"/>
    <cellStyle name="Normal 10 6 2 5 2" xfId="44003"/>
    <cellStyle name="Normal 10 6 2 5 3" xfId="44004"/>
    <cellStyle name="Normal 10 6 2 5 4" xfId="44005"/>
    <cellStyle name="Normal 10 6 2 6" xfId="44006"/>
    <cellStyle name="Normal 10 6 2 7" xfId="44007"/>
    <cellStyle name="Normal 10 6 2 8" xfId="44008"/>
    <cellStyle name="Normal 10 6 3" xfId="44009"/>
    <cellStyle name="Normal 10 6 3 2" xfId="44010"/>
    <cellStyle name="Normal 10 6 3 3" xfId="44012"/>
    <cellStyle name="Normal 10 6 3 4" xfId="44013"/>
    <cellStyle name="Normal 10 6 4" xfId="4073"/>
    <cellStyle name="Normal 10 6 4 2" xfId="3492"/>
    <cellStyle name="Normal 10 6 4 3" xfId="11558"/>
    <cellStyle name="Normal 10 6 4 4" xfId="44014"/>
    <cellStyle name="Normal 10 6 5" xfId="11560"/>
    <cellStyle name="Normal 10 6 5 2" xfId="44015"/>
    <cellStyle name="Normal 10 6 5 3" xfId="44016"/>
    <cellStyle name="Normal 10 6 5 4" xfId="44017"/>
    <cellStyle name="Normal 10 6 6" xfId="11563"/>
    <cellStyle name="Normal 10 6 6 2" xfId="44018"/>
    <cellStyle name="Normal 10 6 6 3" xfId="44019"/>
    <cellStyle name="Normal 10 6 6 4" xfId="4184"/>
    <cellStyle name="Normal 10 6 7" xfId="44020"/>
    <cellStyle name="Normal 10 6 8" xfId="44021"/>
    <cellStyle name="Normal 10 6 9" xfId="44022"/>
    <cellStyle name="Normal 10 7" xfId="44023"/>
    <cellStyle name="Normal 10 7 2" xfId="44024"/>
    <cellStyle name="Normal 10 7 2 2" xfId="44025"/>
    <cellStyle name="Normal 10 7 2 2 2" xfId="44026"/>
    <cellStyle name="Normal 10 7 2 2 3" xfId="44027"/>
    <cellStyle name="Normal 10 7 2 2 4" xfId="30551"/>
    <cellStyle name="Normal 10 7 2 3" xfId="19879"/>
    <cellStyle name="Normal 10 7 2 3 2" xfId="44028"/>
    <cellStyle name="Normal 10 7 2 3 3" xfId="44029"/>
    <cellStyle name="Normal 10 7 2 3 4" xfId="30595"/>
    <cellStyle name="Normal 10 7 2 4" xfId="44030"/>
    <cellStyle name="Normal 10 7 2 4 2" xfId="44031"/>
    <cellStyle name="Normal 10 7 2 4 3" xfId="44032"/>
    <cellStyle name="Normal 10 7 2 4 4" xfId="30633"/>
    <cellStyle name="Normal 10 7 2 5" xfId="44034"/>
    <cellStyle name="Normal 10 7 2 5 2" xfId="44035"/>
    <cellStyle name="Normal 10 7 2 5 3" xfId="44036"/>
    <cellStyle name="Normal 10 7 2 5 4" xfId="34692"/>
    <cellStyle name="Normal 10 7 2 6" xfId="27236"/>
    <cellStyle name="Normal 10 7 2 7" xfId="27306"/>
    <cellStyle name="Normal 10 7 2 8" xfId="19302"/>
    <cellStyle name="Normal 10 7 3" xfId="44037"/>
    <cellStyle name="Normal 10 7 3 2" xfId="44038"/>
    <cellStyle name="Normal 10 7 3 3" xfId="44039"/>
    <cellStyle name="Normal 10 7 3 4" xfId="44040"/>
    <cellStyle name="Normal 10 7 4" xfId="11568"/>
    <cellStyle name="Normal 10 7 4 2" xfId="11574"/>
    <cellStyle name="Normal 10 7 4 3" xfId="11579"/>
    <cellStyle name="Normal 10 7 4 4" xfId="44041"/>
    <cellStyle name="Normal 10 7 5" xfId="11584"/>
    <cellStyle name="Normal 10 7 5 2" xfId="44042"/>
    <cellStyle name="Normal 10 7 5 3" xfId="44043"/>
    <cellStyle name="Normal 10 7 5 4" xfId="44044"/>
    <cellStyle name="Normal 10 7 6" xfId="11590"/>
    <cellStyle name="Normal 10 7 6 2" xfId="44045"/>
    <cellStyle name="Normal 10 7 6 3" xfId="44046"/>
    <cellStyle name="Normal 10 7 6 4" xfId="44047"/>
    <cellStyle name="Normal 10 7 7" xfId="44048"/>
    <cellStyle name="Normal 10 7 8" xfId="19943"/>
    <cellStyle name="Normal 10 7 9" xfId="44049"/>
    <cellStyle name="Normal 10 8" xfId="21753"/>
    <cellStyle name="Normal 10 8 2" xfId="44050"/>
    <cellStyle name="Normal 10 8 2 2" xfId="44051"/>
    <cellStyle name="Normal 10 8 2 2 2" xfId="44053"/>
    <cellStyle name="Normal 10 8 2 2 3" xfId="44055"/>
    <cellStyle name="Normal 10 8 2 2 4" xfId="44056"/>
    <cellStyle name="Normal 10 8 2 3" xfId="44057"/>
    <cellStyle name="Normal 10 8 2 3 2" xfId="44058"/>
    <cellStyle name="Normal 10 8 2 3 3" xfId="44059"/>
    <cellStyle name="Normal 10 8 2 3 4" xfId="44060"/>
    <cellStyle name="Normal 10 8 2 4" xfId="44061"/>
    <cellStyle name="Normal 10 8 2 4 2" xfId="44062"/>
    <cellStyle name="Normal 10 8 2 4 3" xfId="44063"/>
    <cellStyle name="Normal 10 8 2 4 4" xfId="44064"/>
    <cellStyle name="Normal 10 8 2 5" xfId="42991"/>
    <cellStyle name="Normal 10 8 2 5 2" xfId="44065"/>
    <cellStyle name="Normal 10 8 2 5 3" xfId="44066"/>
    <cellStyle name="Normal 10 8 2 5 4" xfId="44067"/>
    <cellStyle name="Normal 10 8 2 6" xfId="28857"/>
    <cellStyle name="Normal 10 8 2 7" xfId="28880"/>
    <cellStyle name="Normal 10 8 2 8" xfId="28885"/>
    <cellStyle name="Normal 10 8 3" xfId="44068"/>
    <cellStyle name="Normal 10 8 3 2" xfId="44069"/>
    <cellStyle name="Normal 10 8 3 3" xfId="2982"/>
    <cellStyle name="Normal 10 8 3 4" xfId="44070"/>
    <cellStyle name="Normal 10 8 4" xfId="11592"/>
    <cellStyle name="Normal 10 8 4 2" xfId="11595"/>
    <cellStyle name="Normal 10 8 4 3" xfId="11597"/>
    <cellStyle name="Normal 10 8 4 4" xfId="44071"/>
    <cellStyle name="Normal 10 8 5" xfId="11599"/>
    <cellStyle name="Normal 10 8 5 2" xfId="44072"/>
    <cellStyle name="Normal 10 8 5 3" xfId="44073"/>
    <cellStyle name="Normal 10 8 5 4" xfId="44074"/>
    <cellStyle name="Normal 10 8 6" xfId="11603"/>
    <cellStyle name="Normal 10 8 6 2" xfId="44075"/>
    <cellStyle name="Normal 10 8 6 3" xfId="29978"/>
    <cellStyle name="Normal 10 8 6 4" xfId="29985"/>
    <cellStyle name="Normal 10 8 7" xfId="44076"/>
    <cellStyle name="Normal 10 8 8" xfId="20128"/>
    <cellStyle name="Normal 10 8 9" xfId="44077"/>
    <cellStyle name="Normal 10 9" xfId="21755"/>
    <cellStyle name="Normal 10 9 2" xfId="44080"/>
    <cellStyle name="Normal 10 9 2 2" xfId="44081"/>
    <cellStyle name="Normal 10 9 2 2 2" xfId="44082"/>
    <cellStyle name="Normal 10 9 2 2 3" xfId="44083"/>
    <cellStyle name="Normal 10 9 2 2 4" xfId="44084"/>
    <cellStyle name="Normal 10 9 2 3" xfId="44085"/>
    <cellStyle name="Normal 10 9 2 3 2" xfId="44086"/>
    <cellStyle name="Normal 10 9 2 3 3" xfId="44087"/>
    <cellStyle name="Normal 10 9 2 3 4" xfId="44088"/>
    <cellStyle name="Normal 10 9 2 4" xfId="35041"/>
    <cellStyle name="Normal 10 9 2 4 2" xfId="44089"/>
    <cellStyle name="Normal 10 9 2 4 3" xfId="44090"/>
    <cellStyle name="Normal 10 9 2 4 4" xfId="44091"/>
    <cellStyle name="Normal 10 9 2 5" xfId="35043"/>
    <cellStyle name="Normal 10 9 2 5 2" xfId="44092"/>
    <cellStyle name="Normal 10 9 2 5 3" xfId="44093"/>
    <cellStyle name="Normal 10 9 2 5 4" xfId="44094"/>
    <cellStyle name="Normal 10 9 2 6" xfId="33720"/>
    <cellStyle name="Normal 10 9 2 7" xfId="44095"/>
    <cellStyle name="Normal 10 9 2 8" xfId="44097"/>
    <cellStyle name="Normal 10 9 3" xfId="44098"/>
    <cellStyle name="Normal 10 9 3 2" xfId="26955"/>
    <cellStyle name="Normal 10 9 3 3" xfId="44099"/>
    <cellStyle name="Normal 10 9 3 4" xfId="44100"/>
    <cellStyle name="Normal 10 9 4" xfId="11608"/>
    <cellStyle name="Normal 10 9 4 2" xfId="11614"/>
    <cellStyle name="Normal 10 9 4 3" xfId="11622"/>
    <cellStyle name="Normal 10 9 4 4" xfId="44101"/>
    <cellStyle name="Normal 10 9 5" xfId="11629"/>
    <cellStyle name="Normal 10 9 5 2" xfId="44102"/>
    <cellStyle name="Normal 10 9 5 3" xfId="44103"/>
    <cellStyle name="Normal 10 9 5 4" xfId="44104"/>
    <cellStyle name="Normal 10 9 6" xfId="11637"/>
    <cellStyle name="Normal 10 9 6 2" xfId="44105"/>
    <cellStyle name="Normal 10 9 6 3" xfId="30018"/>
    <cellStyle name="Normal 10 9 6 4" xfId="17209"/>
    <cellStyle name="Normal 10 9 7" xfId="44106"/>
    <cellStyle name="Normal 10 9 8" xfId="44107"/>
    <cellStyle name="Normal 10 9 9" xfId="44108"/>
    <cellStyle name="Normal 10_BSD10" xfId="44109"/>
    <cellStyle name="Normal 100" xfId="2169"/>
    <cellStyle name="Normal 100 2" xfId="44110"/>
    <cellStyle name="Normal 101" xfId="2172"/>
    <cellStyle name="Normal 101 2" xfId="44112"/>
    <cellStyle name="Normal 102" xfId="2191"/>
    <cellStyle name="Normal 102 2" xfId="44114"/>
    <cellStyle name="Normal 103" xfId="2192"/>
    <cellStyle name="Normal 103 2" xfId="44116"/>
    <cellStyle name="Normal 104" xfId="2193"/>
    <cellStyle name="Normal 104 2" xfId="44118"/>
    <cellStyle name="Normal 105" xfId="2194"/>
    <cellStyle name="Normal 105 2" xfId="44121"/>
    <cellStyle name="Normal 105 2 2" xfId="44122"/>
    <cellStyle name="Normal 105 3" xfId="44123"/>
    <cellStyle name="Normal 105 4" xfId="44120"/>
    <cellStyle name="Normal 106" xfId="2196"/>
    <cellStyle name="Normal 106 2" xfId="44125"/>
    <cellStyle name="Normal 107" xfId="2198"/>
    <cellStyle name="Normal 107 2" xfId="44127"/>
    <cellStyle name="Normal 108" xfId="2066"/>
    <cellStyle name="Normal 108 2" xfId="44129"/>
    <cellStyle name="Normal 109" xfId="2069"/>
    <cellStyle name="Normal 109 2" xfId="43570"/>
    <cellStyle name="Normal 11" xfId="2200"/>
    <cellStyle name="Normal 11 10" xfId="43541"/>
    <cellStyle name="Normal 11 10 2" xfId="11553"/>
    <cellStyle name="Normal 11 11" xfId="43543"/>
    <cellStyle name="Normal 11 12" xfId="43545"/>
    <cellStyle name="Normal 11 13" xfId="44132"/>
    <cellStyle name="Normal 11 14" xfId="44133"/>
    <cellStyle name="Normal 11 15" xfId="44131"/>
    <cellStyle name="Normal 11 2" xfId="2201"/>
    <cellStyle name="Normal 11 2 2" xfId="44135"/>
    <cellStyle name="Normal 11 2 2 2" xfId="44136"/>
    <cellStyle name="Normal 11 2 2 3" xfId="21874"/>
    <cellStyle name="Normal 11 2 3" xfId="35406"/>
    <cellStyle name="Normal 11 2 4" xfId="35408"/>
    <cellStyle name="Normal 11 2 5" xfId="44134"/>
    <cellStyle name="Normal 11 3" xfId="2202"/>
    <cellStyle name="Normal 11 3 2" xfId="2203"/>
    <cellStyle name="Normal 11 3 2 2" xfId="44139"/>
    <cellStyle name="Normal 11 3 2 3" xfId="44140"/>
    <cellStyle name="Normal 11 3 2 4" xfId="44138"/>
    <cellStyle name="Normal 11 3 3" xfId="39417"/>
    <cellStyle name="Normal 11 3 4" xfId="26602"/>
    <cellStyle name="Normal 11 3 5" xfId="44137"/>
    <cellStyle name="Normal 11 4" xfId="2204"/>
    <cellStyle name="Normal 11 4 2" xfId="44142"/>
    <cellStyle name="Normal 11 4 2 2" xfId="44143"/>
    <cellStyle name="Normal 11 4 3" xfId="44144"/>
    <cellStyle name="Normal 11 4 3 2" xfId="44146"/>
    <cellStyle name="Normal 11 4 4" xfId="44147"/>
    <cellStyle name="Normal 11 4 5" xfId="44148"/>
    <cellStyle name="Normal 11 4 6" xfId="44141"/>
    <cellStyle name="Normal 11 5" xfId="2205"/>
    <cellStyle name="Normal 11 5 2" xfId="44149"/>
    <cellStyle name="Normal 11 5 2 2" xfId="37109"/>
    <cellStyle name="Normal 11 5 3" xfId="44150"/>
    <cellStyle name="Normal 11 5 4" xfId="44151"/>
    <cellStyle name="Normal 11 5 5" xfId="42005"/>
    <cellStyle name="Normal 11 6" xfId="42007"/>
    <cellStyle name="Normal 11 6 2" xfId="20952"/>
    <cellStyle name="Normal 11 6 2 2" xfId="44153"/>
    <cellStyle name="Normal 11 6 3" xfId="44154"/>
    <cellStyle name="Normal 11 6 4" xfId="44155"/>
    <cellStyle name="Normal 11 7" xfId="44156"/>
    <cellStyle name="Normal 11 7 2" xfId="44157"/>
    <cellStyle name="Normal 11 7 2 2" xfId="44158"/>
    <cellStyle name="Normal 11 7 3" xfId="44159"/>
    <cellStyle name="Normal 11 7 4" xfId="44160"/>
    <cellStyle name="Normal 11 8" xfId="21759"/>
    <cellStyle name="Normal 11 8 2" xfId="44161"/>
    <cellStyle name="Normal 11 8 2 2" xfId="44162"/>
    <cellStyle name="Normal 11 8 3" xfId="44163"/>
    <cellStyle name="Normal 11 8 4" xfId="44164"/>
    <cellStyle name="Normal 11 9" xfId="21761"/>
    <cellStyle name="Normal 11 9 2" xfId="44165"/>
    <cellStyle name="Normal 11 9 2 2" xfId="44166"/>
    <cellStyle name="Normal 11 9 3" xfId="44167"/>
    <cellStyle name="Normal 11 9 4" xfId="44168"/>
    <cellStyle name="Normal 11_BSD 2" xfId="29730"/>
    <cellStyle name="Normal 110" xfId="2195"/>
    <cellStyle name="Normal 110 2" xfId="44119"/>
    <cellStyle name="Normal 111" xfId="2197"/>
    <cellStyle name="Normal 111 2" xfId="44124"/>
    <cellStyle name="Normal 112" xfId="2199"/>
    <cellStyle name="Normal 112 2" xfId="44126"/>
    <cellStyle name="Normal 113" xfId="2067"/>
    <cellStyle name="Normal 113 2" xfId="44128"/>
    <cellStyle name="Normal 114" xfId="2070"/>
    <cellStyle name="Normal 114 2" xfId="43569"/>
    <cellStyle name="Normal 115" xfId="2072"/>
    <cellStyle name="Normal 115 2" xfId="43573"/>
    <cellStyle name="Normal 116" xfId="2075"/>
    <cellStyle name="Normal 116 2" xfId="43576"/>
    <cellStyle name="Normal 117" xfId="2078"/>
    <cellStyle name="Normal 117 2" xfId="44170"/>
    <cellStyle name="Normal 118" xfId="2084"/>
    <cellStyle name="Normal 118 2" xfId="44172"/>
    <cellStyle name="Normal 119" xfId="2088"/>
    <cellStyle name="Normal 119 2" xfId="44174"/>
    <cellStyle name="Normal 12" xfId="2206"/>
    <cellStyle name="Normal 12 10" xfId="23499"/>
    <cellStyle name="Normal 12 10 2" xfId="25080"/>
    <cellStyle name="Normal 12 10 2 2" xfId="25735"/>
    <cellStyle name="Normal 12 10 2 2 2" xfId="7659"/>
    <cellStyle name="Normal 12 10 2 2 3" xfId="7685"/>
    <cellStyle name="Normal 12 10 2 2 4" xfId="4152"/>
    <cellStyle name="Normal 12 10 2 3" xfId="25738"/>
    <cellStyle name="Normal 12 10 2 3 2" xfId="4939"/>
    <cellStyle name="Normal 12 10 2 3 3" xfId="44177"/>
    <cellStyle name="Normal 12 10 2 3 4" xfId="44178"/>
    <cellStyle name="Normal 12 10 2 4" xfId="10914"/>
    <cellStyle name="Normal 12 10 2 4 2" xfId="25742"/>
    <cellStyle name="Normal 12 10 2 4 3" xfId="44179"/>
    <cellStyle name="Normal 12 10 2 4 4" xfId="44180"/>
    <cellStyle name="Normal 12 10 2 5" xfId="44182"/>
    <cellStyle name="Normal 12 10 2 5 2" xfId="44183"/>
    <cellStyle name="Normal 12 10 2 5 3" xfId="44184"/>
    <cellStyle name="Normal 12 10 2 5 4" xfId="5369"/>
    <cellStyle name="Normal 12 10 2 6" xfId="30071"/>
    <cellStyle name="Normal 12 10 2 7" xfId="30073"/>
    <cellStyle name="Normal 12 10 2 8" xfId="44185"/>
    <cellStyle name="Normal 12 10 3" xfId="44187"/>
    <cellStyle name="Normal 12 10 3 2" xfId="44190"/>
    <cellStyle name="Normal 12 10 3 3" xfId="44192"/>
    <cellStyle name="Normal 12 10 3 4" xfId="44194"/>
    <cellStyle name="Normal 12 10 4" xfId="44196"/>
    <cellStyle name="Normal 12 10 4 2" xfId="44198"/>
    <cellStyle name="Normal 12 10 4 3" xfId="44200"/>
    <cellStyle name="Normal 12 10 4 4" xfId="44202"/>
    <cellStyle name="Normal 12 10 5" xfId="44203"/>
    <cellStyle name="Normal 12 10 5 2" xfId="44205"/>
    <cellStyle name="Normal 12 10 5 3" xfId="44207"/>
    <cellStyle name="Normal 12 10 5 4" xfId="44209"/>
    <cellStyle name="Normal 12 10 6" xfId="44210"/>
    <cellStyle name="Normal 12 10 6 2" xfId="44212"/>
    <cellStyle name="Normal 12 10 6 3" xfId="44214"/>
    <cellStyle name="Normal 12 10 6 4" xfId="44216"/>
    <cellStyle name="Normal 12 10 7" xfId="44217"/>
    <cellStyle name="Normal 12 10 8" xfId="24403"/>
    <cellStyle name="Normal 12 10 9" xfId="16575"/>
    <cellStyle name="Normal 12 11" xfId="44220"/>
    <cellStyle name="Normal 12 11 2" xfId="44223"/>
    <cellStyle name="Normal 12 11 2 2" xfId="44226"/>
    <cellStyle name="Normal 12 11 2 2 2" xfId="44227"/>
    <cellStyle name="Normal 12 11 2 2 3" xfId="9861"/>
    <cellStyle name="Normal 12 11 2 2 4" xfId="21266"/>
    <cellStyle name="Normal 12 11 2 3" xfId="40943"/>
    <cellStyle name="Normal 12 11 2 3 2" xfId="44228"/>
    <cellStyle name="Normal 12 11 2 3 3" xfId="44229"/>
    <cellStyle name="Normal 12 11 2 3 4" xfId="44230"/>
    <cellStyle name="Normal 12 11 2 4" xfId="44232"/>
    <cellStyle name="Normal 12 11 2 4 2" xfId="44233"/>
    <cellStyle name="Normal 12 11 2 4 3" xfId="44234"/>
    <cellStyle name="Normal 12 11 2 4 4" xfId="44235"/>
    <cellStyle name="Normal 12 11 2 5" xfId="44237"/>
    <cellStyle name="Normal 12 11 2 5 2" xfId="44238"/>
    <cellStyle name="Normal 12 11 2 5 3" xfId="44239"/>
    <cellStyle name="Normal 12 11 2 5 4" xfId="44240"/>
    <cellStyle name="Normal 12 11 2 6" xfId="14656"/>
    <cellStyle name="Normal 12 11 2 7" xfId="35292"/>
    <cellStyle name="Normal 12 11 2 8" xfId="25086"/>
    <cellStyle name="Normal 12 11 3" xfId="44242"/>
    <cellStyle name="Normal 12 11 3 2" xfId="44245"/>
    <cellStyle name="Normal 12 11 3 3" xfId="44247"/>
    <cellStyle name="Normal 12 11 3 4" xfId="44249"/>
    <cellStyle name="Normal 12 11 4" xfId="44251"/>
    <cellStyle name="Normal 12 11 4 2" xfId="44253"/>
    <cellStyle name="Normal 12 11 4 3" xfId="44255"/>
    <cellStyle name="Normal 12 11 4 4" xfId="44257"/>
    <cellStyle name="Normal 12 11 5" xfId="44258"/>
    <cellStyle name="Normal 12 11 5 2" xfId="44260"/>
    <cellStyle name="Normal 12 11 5 3" xfId="44262"/>
    <cellStyle name="Normal 12 11 5 4" xfId="44264"/>
    <cellStyle name="Normal 12 11 6" xfId="44265"/>
    <cellStyle name="Normal 12 11 6 2" xfId="44267"/>
    <cellStyle name="Normal 12 11 6 3" xfId="44269"/>
    <cellStyle name="Normal 12 11 6 4" xfId="44271"/>
    <cellStyle name="Normal 12 11 7" xfId="44272"/>
    <cellStyle name="Normal 12 11 8" xfId="24414"/>
    <cellStyle name="Normal 12 11 9" xfId="24420"/>
    <cellStyle name="Normal 12 12" xfId="44275"/>
    <cellStyle name="Normal 12 12 2" xfId="44278"/>
    <cellStyle name="Normal 12 12 2 2" xfId="44280"/>
    <cellStyle name="Normal 12 12 2 2 2" xfId="34230"/>
    <cellStyle name="Normal 12 12 2 2 3" xfId="31682"/>
    <cellStyle name="Normal 12 12 2 2 4" xfId="31685"/>
    <cellStyle name="Normal 12 12 2 3" xfId="44281"/>
    <cellStyle name="Normal 12 12 2 3 2" xfId="34233"/>
    <cellStyle name="Normal 12 12 2 3 3" xfId="44282"/>
    <cellStyle name="Normal 12 12 2 3 4" xfId="44283"/>
    <cellStyle name="Normal 12 12 2 4" xfId="44284"/>
    <cellStyle name="Normal 12 12 2 4 2" xfId="44285"/>
    <cellStyle name="Normal 12 12 2 4 3" xfId="44286"/>
    <cellStyle name="Normal 12 12 2 4 4" xfId="44287"/>
    <cellStyle name="Normal 12 12 2 5" xfId="44288"/>
    <cellStyle name="Normal 12 12 2 5 2" xfId="44289"/>
    <cellStyle name="Normal 12 12 2 5 3" xfId="44290"/>
    <cellStyle name="Normal 12 12 2 5 4" xfId="44291"/>
    <cellStyle name="Normal 12 12 2 6" xfId="35305"/>
    <cellStyle name="Normal 12 12 2 7" xfId="35310"/>
    <cellStyle name="Normal 12 12 2 8" xfId="35312"/>
    <cellStyle name="Normal 12 12 3" xfId="44293"/>
    <cellStyle name="Normal 12 12 3 2" xfId="32718"/>
    <cellStyle name="Normal 12 12 3 3" xfId="32810"/>
    <cellStyle name="Normal 12 12 3 4" xfId="3737"/>
    <cellStyle name="Normal 12 12 4" xfId="34730"/>
    <cellStyle name="Normal 12 12 4 2" xfId="33310"/>
    <cellStyle name="Normal 12 12 4 3" xfId="30685"/>
    <cellStyle name="Normal 12 12 4 4" xfId="3801"/>
    <cellStyle name="Normal 12 12 5" xfId="34732"/>
    <cellStyle name="Normal 12 12 5 2" xfId="33393"/>
    <cellStyle name="Normal 12 12 5 3" xfId="30713"/>
    <cellStyle name="Normal 12 12 5 4" xfId="30716"/>
    <cellStyle name="Normal 12 12 6" xfId="44294"/>
    <cellStyle name="Normal 12 12 6 2" xfId="33450"/>
    <cellStyle name="Normal 12 12 6 3" xfId="30723"/>
    <cellStyle name="Normal 12 12 6 4" xfId="30726"/>
    <cellStyle name="Normal 12 12 7" xfId="44295"/>
    <cellStyle name="Normal 12 12 8" xfId="24431"/>
    <cellStyle name="Normal 12 12 9" xfId="24436"/>
    <cellStyle name="Normal 12 13" xfId="44298"/>
    <cellStyle name="Normal 12 13 2" xfId="44300"/>
    <cellStyle name="Normal 12 13 2 2" xfId="44301"/>
    <cellStyle name="Normal 12 13 2 2 2" xfId="34541"/>
    <cellStyle name="Normal 12 13 2 2 3" xfId="40574"/>
    <cellStyle name="Normal 12 13 2 2 4" xfId="40576"/>
    <cellStyle name="Normal 12 13 2 3" xfId="18845"/>
    <cellStyle name="Normal 12 13 2 3 2" xfId="18848"/>
    <cellStyle name="Normal 12 13 2 3 3" xfId="40702"/>
    <cellStyle name="Normal 12 13 2 3 4" xfId="40705"/>
    <cellStyle name="Normal 12 13 2 4" xfId="18853"/>
    <cellStyle name="Normal 12 13 2 4 2" xfId="40800"/>
    <cellStyle name="Normal 12 13 2 4 3" xfId="40803"/>
    <cellStyle name="Normal 12 13 2 4 4" xfId="40805"/>
    <cellStyle name="Normal 12 13 2 5" xfId="18856"/>
    <cellStyle name="Normal 12 13 2 5 2" xfId="40883"/>
    <cellStyle name="Normal 12 13 2 5 3" xfId="40885"/>
    <cellStyle name="Normal 12 13 2 5 4" xfId="40888"/>
    <cellStyle name="Normal 12 13 2 6" xfId="18859"/>
    <cellStyle name="Normal 12 13 2 7" xfId="44303"/>
    <cellStyle name="Normal 12 13 2 8" xfId="44304"/>
    <cellStyle name="Normal 12 13 3" xfId="44305"/>
    <cellStyle name="Normal 12 13 3 2" xfId="35199"/>
    <cellStyle name="Normal 12 13 3 3" xfId="18869"/>
    <cellStyle name="Normal 12 13 3 4" xfId="18876"/>
    <cellStyle name="Normal 12 13 4" xfId="34734"/>
    <cellStyle name="Normal 12 13 4 2" xfId="35252"/>
    <cellStyle name="Normal 12 13 4 3" xfId="18893"/>
    <cellStyle name="Normal 12 13 4 4" xfId="18905"/>
    <cellStyle name="Normal 12 13 5" xfId="34736"/>
    <cellStyle name="Normal 12 13 5 2" xfId="35429"/>
    <cellStyle name="Normal 12 13 5 3" xfId="18921"/>
    <cellStyle name="Normal 12 13 5 4" xfId="18935"/>
    <cellStyle name="Normal 12 13 6" xfId="44306"/>
    <cellStyle name="Normal 12 13 6 2" xfId="35500"/>
    <cellStyle name="Normal 12 13 6 3" xfId="18949"/>
    <cellStyle name="Normal 12 13 6 4" xfId="18957"/>
    <cellStyle name="Normal 12 13 7" xfId="44307"/>
    <cellStyle name="Normal 12 13 8" xfId="24445"/>
    <cellStyle name="Normal 12 13 9" xfId="24450"/>
    <cellStyle name="Normal 12 14" xfId="8869"/>
    <cellStyle name="Normal 12 14 2" xfId="44310"/>
    <cellStyle name="Normal 12 14 2 2" xfId="44311"/>
    <cellStyle name="Normal 12 14 2 2 2" xfId="44312"/>
    <cellStyle name="Normal 12 14 2 2 3" xfId="44313"/>
    <cellStyle name="Normal 12 14 2 2 4" xfId="44314"/>
    <cellStyle name="Normal 12 14 2 3" xfId="19375"/>
    <cellStyle name="Normal 12 14 2 3 2" xfId="19378"/>
    <cellStyle name="Normal 12 14 2 3 3" xfId="44315"/>
    <cellStyle name="Normal 12 14 2 3 4" xfId="44316"/>
    <cellStyle name="Normal 12 14 2 4" xfId="11222"/>
    <cellStyle name="Normal 12 14 2 4 2" xfId="44317"/>
    <cellStyle name="Normal 12 14 2 4 3" xfId="9203"/>
    <cellStyle name="Normal 12 14 2 4 4" xfId="5577"/>
    <cellStyle name="Normal 12 14 2 5" xfId="44318"/>
    <cellStyle name="Normal 12 14 2 5 2" xfId="44319"/>
    <cellStyle name="Normal 12 14 2 5 3" xfId="44320"/>
    <cellStyle name="Normal 12 14 2 5 4" xfId="44321"/>
    <cellStyle name="Normal 12 14 2 6" xfId="44322"/>
    <cellStyle name="Normal 12 14 2 7" xfId="44323"/>
    <cellStyle name="Normal 12 14 2 8" xfId="44324"/>
    <cellStyle name="Normal 12 14 3" xfId="44326"/>
    <cellStyle name="Normal 12 14 3 2" xfId="23663"/>
    <cellStyle name="Normal 12 14 3 3" xfId="19382"/>
    <cellStyle name="Normal 12 14 3 4" xfId="4319"/>
    <cellStyle name="Normal 12 14 4" xfId="34740"/>
    <cellStyle name="Normal 12 14 4 2" xfId="35765"/>
    <cellStyle name="Normal 12 14 4 3" xfId="19415"/>
    <cellStyle name="Normal 12 14 4 4" xfId="11293"/>
    <cellStyle name="Normal 12 14 5" xfId="34743"/>
    <cellStyle name="Normal 12 14 5 2" xfId="35775"/>
    <cellStyle name="Normal 12 14 5 3" xfId="19425"/>
    <cellStyle name="Normal 12 14 5 4" xfId="10238"/>
    <cellStyle name="Normal 12 14 6" xfId="13974"/>
    <cellStyle name="Normal 12 14 6 2" xfId="35782"/>
    <cellStyle name="Normal 12 14 6 3" xfId="19435"/>
    <cellStyle name="Normal 12 14 6 4" xfId="44327"/>
    <cellStyle name="Normal 12 14 7" xfId="44328"/>
    <cellStyle name="Normal 12 14 8" xfId="24456"/>
    <cellStyle name="Normal 12 14 9" xfId="24461"/>
    <cellStyle name="Normal 12 15" xfId="44332"/>
    <cellStyle name="Normal 12 15 2" xfId="44335"/>
    <cellStyle name="Normal 12 15 2 2" xfId="44336"/>
    <cellStyle name="Normal 12 15 2 3" xfId="44337"/>
    <cellStyle name="Normal 12 15 2 4" xfId="44338"/>
    <cellStyle name="Normal 12 15 3" xfId="44340"/>
    <cellStyle name="Normal 12 15 3 2" xfId="35907"/>
    <cellStyle name="Normal 12 15 3 3" xfId="35910"/>
    <cellStyle name="Normal 12 15 3 4" xfId="3254"/>
    <cellStyle name="Normal 12 15 4" xfId="34747"/>
    <cellStyle name="Normal 12 15 4 2" xfId="35915"/>
    <cellStyle name="Normal 12 15 4 3" xfId="30782"/>
    <cellStyle name="Normal 12 15 4 4" xfId="11779"/>
    <cellStyle name="Normal 12 15 5" xfId="34750"/>
    <cellStyle name="Normal 12 15 5 2" xfId="27313"/>
    <cellStyle name="Normal 12 15 5 3" xfId="27316"/>
    <cellStyle name="Normal 12 15 5 4" xfId="4542"/>
    <cellStyle name="Normal 12 15 6" xfId="13981"/>
    <cellStyle name="Normal 12 15 7" xfId="44341"/>
    <cellStyle name="Normal 12 15 8" xfId="16971"/>
    <cellStyle name="Normal 12 16" xfId="44345"/>
    <cellStyle name="Normal 12 16 2" xfId="44348"/>
    <cellStyle name="Normal 12 16 2 2" xfId="44349"/>
    <cellStyle name="Normal 12 16 2 3" xfId="44350"/>
    <cellStyle name="Normal 12 16 2 4" xfId="44351"/>
    <cellStyle name="Normal 12 16 3" xfId="44353"/>
    <cellStyle name="Normal 12 16 3 2" xfId="35989"/>
    <cellStyle name="Normal 12 16 3 3" xfId="35995"/>
    <cellStyle name="Normal 12 16 3 4" xfId="36002"/>
    <cellStyle name="Normal 12 16 4" xfId="44355"/>
    <cellStyle name="Normal 12 16 4 2" xfId="36024"/>
    <cellStyle name="Normal 12 16 4 3" xfId="36027"/>
    <cellStyle name="Normal 12 16 4 4" xfId="36034"/>
    <cellStyle name="Normal 12 16 5" xfId="30277"/>
    <cellStyle name="Normal 12 16 5 2" xfId="30281"/>
    <cellStyle name="Normal 12 16 5 3" xfId="30286"/>
    <cellStyle name="Normal 12 16 5 4" xfId="36063"/>
    <cellStyle name="Normal 12 16 6" xfId="30290"/>
    <cellStyle name="Normal 12 16 7" xfId="30294"/>
    <cellStyle name="Normal 12 16 8" xfId="13469"/>
    <cellStyle name="Normal 12 17" xfId="44359"/>
    <cellStyle name="Normal 12 17 2" xfId="44362"/>
    <cellStyle name="Normal 12 17 3" xfId="44364"/>
    <cellStyle name="Normal 12 17 4" xfId="44366"/>
    <cellStyle name="Normal 12 18" xfId="27731"/>
    <cellStyle name="Normal 12 18 2" xfId="27734"/>
    <cellStyle name="Normal 12 18 3" xfId="44368"/>
    <cellStyle name="Normal 12 18 4" xfId="44370"/>
    <cellStyle name="Normal 12 19" xfId="4994"/>
    <cellStyle name="Normal 12 19 2" xfId="27737"/>
    <cellStyle name="Normal 12 19 3" xfId="44372"/>
    <cellStyle name="Normal 12 19 4" xfId="40384"/>
    <cellStyle name="Normal 12 2" xfId="2147"/>
    <cellStyle name="Normal 12 2 10" xfId="44376"/>
    <cellStyle name="Normal 12 2 10 2" xfId="44377"/>
    <cellStyle name="Normal 12 2 10 2 2" xfId="5975"/>
    <cellStyle name="Normal 12 2 10 2 2 2" xfId="44380"/>
    <cellStyle name="Normal 12 2 10 2 2 3" xfId="40672"/>
    <cellStyle name="Normal 12 2 10 2 2 4" xfId="44383"/>
    <cellStyle name="Normal 12 2 10 2 3" xfId="44385"/>
    <cellStyle name="Normal 12 2 10 2 3 2" xfId="44386"/>
    <cellStyle name="Normal 12 2 10 2 3 3" xfId="40675"/>
    <cellStyle name="Normal 12 2 10 2 3 4" xfId="44387"/>
    <cellStyle name="Normal 12 2 10 2 4" xfId="44389"/>
    <cellStyle name="Normal 12 2 10 2 4 2" xfId="44390"/>
    <cellStyle name="Normal 12 2 10 2 4 3" xfId="44391"/>
    <cellStyle name="Normal 12 2 10 2 4 4" xfId="44392"/>
    <cellStyle name="Normal 12 2 10 2 5" xfId="30473"/>
    <cellStyle name="Normal 12 2 10 2 5 2" xfId="44393"/>
    <cellStyle name="Normal 12 2 10 2 5 3" xfId="44394"/>
    <cellStyle name="Normal 12 2 10 2 5 4" xfId="44395"/>
    <cellStyle name="Normal 12 2 10 2 6" xfId="30476"/>
    <cellStyle name="Normal 12 2 10 2 7" xfId="44398"/>
    <cellStyle name="Normal 12 2 10 2 8" xfId="36959"/>
    <cellStyle name="Normal 12 2 10 3" xfId="44401"/>
    <cellStyle name="Normal 12 2 10 3 2" xfId="11031"/>
    <cellStyle name="Normal 12 2 10 3 3" xfId="44404"/>
    <cellStyle name="Normal 12 2 10 3 4" xfId="44407"/>
    <cellStyle name="Normal 12 2 10 4" xfId="42685"/>
    <cellStyle name="Normal 12 2 10 4 2" xfId="44411"/>
    <cellStyle name="Normal 12 2 10 4 3" xfId="44413"/>
    <cellStyle name="Normal 12 2 10 4 4" xfId="44414"/>
    <cellStyle name="Normal 12 2 10 5" xfId="38755"/>
    <cellStyle name="Normal 12 2 10 5 2" xfId="44417"/>
    <cellStyle name="Normal 12 2 10 5 3" xfId="44419"/>
    <cellStyle name="Normal 12 2 10 5 4" xfId="44420"/>
    <cellStyle name="Normal 12 2 10 6" xfId="35324"/>
    <cellStyle name="Normal 12 2 10 6 2" xfId="44421"/>
    <cellStyle name="Normal 12 2 10 6 3" xfId="44423"/>
    <cellStyle name="Normal 12 2 10 6 4" xfId="44424"/>
    <cellStyle name="Normal 12 2 10 7" xfId="35326"/>
    <cellStyle name="Normal 12 2 10 8" xfId="35328"/>
    <cellStyle name="Normal 12 2 10 9" xfId="3776"/>
    <cellStyle name="Normal 12 2 11" xfId="37286"/>
    <cellStyle name="Normal 12 2 11 2" xfId="36399"/>
    <cellStyle name="Normal 12 2 11 2 2" xfId="11813"/>
    <cellStyle name="Normal 12 2 11 2 2 2" xfId="44425"/>
    <cellStyle name="Normal 12 2 11 2 2 3" xfId="44426"/>
    <cellStyle name="Normal 12 2 11 2 2 4" xfId="5217"/>
    <cellStyle name="Normal 12 2 11 2 3" xfId="44428"/>
    <cellStyle name="Normal 12 2 11 2 4" xfId="44431"/>
    <cellStyle name="Normal 12 2 11 2 5" xfId="30523"/>
    <cellStyle name="Normal 12 2 11 2 6" xfId="30526"/>
    <cellStyle name="Normal 12 2 11 2 7" xfId="44432"/>
    <cellStyle name="Normal 12 2 11 2 8" xfId="37186"/>
    <cellStyle name="Normal 12 2 11 3" xfId="36403"/>
    <cellStyle name="Normal 12 2 11 4" xfId="36407"/>
    <cellStyle name="Normal 12 2 11 5" xfId="36411"/>
    <cellStyle name="Normal 12 2 11 6" xfId="36415"/>
    <cellStyle name="Normal 12 2 11 7" xfId="36417"/>
    <cellStyle name="Normal 12 2 11 8" xfId="44433"/>
    <cellStyle name="Normal 12 2 11 9" xfId="24270"/>
    <cellStyle name="Normal 12 2 12" xfId="44434"/>
    <cellStyle name="Normal 12 2 12 2" xfId="44435"/>
    <cellStyle name="Normal 12 2 12 2 2" xfId="44436"/>
    <cellStyle name="Normal 12 2 12 2 3" xfId="44437"/>
    <cellStyle name="Normal 12 2 12 2 4" xfId="8963"/>
    <cellStyle name="Normal 12 2 12 2 5" xfId="8973"/>
    <cellStyle name="Normal 12 2 12 3" xfId="44440"/>
    <cellStyle name="Normal 12 2 12 4" xfId="44443"/>
    <cellStyle name="Normal 12 2 12 5" xfId="44446"/>
    <cellStyle name="Normal 12 2 12 6" xfId="44448"/>
    <cellStyle name="Normal 12 2 13" xfId="44449"/>
    <cellStyle name="Normal 12 2 13 2" xfId="44450"/>
    <cellStyle name="Normal 12 2 13 3" xfId="44453"/>
    <cellStyle name="Normal 12 2 13 4" xfId="44456"/>
    <cellStyle name="Normal 12 2 13 5" xfId="44459"/>
    <cellStyle name="Normal 12 2 14" xfId="44460"/>
    <cellStyle name="Normal 12 2 15" xfId="44462"/>
    <cellStyle name="Normal 12 2 16" xfId="44463"/>
    <cellStyle name="Normal 12 2 17" xfId="44464"/>
    <cellStyle name="Normal 12 2 18" xfId="44465"/>
    <cellStyle name="Normal 12 2 19" xfId="44466"/>
    <cellStyle name="Normal 12 2 2" xfId="44467"/>
    <cellStyle name="Normal 12 2 2 2" xfId="44468"/>
    <cellStyle name="Normal 12 2 2 2 2" xfId="44469"/>
    <cellStyle name="Normal 12 2 2 2 3" xfId="44470"/>
    <cellStyle name="Normal 12 2 2 2 4" xfId="44471"/>
    <cellStyle name="Normal 12 2 2 2 5" xfId="44472"/>
    <cellStyle name="Normal 12 2 2 2 6" xfId="44473"/>
    <cellStyle name="Normal 12 2 2 3" xfId="21942"/>
    <cellStyle name="Normal 12 2 2 4" xfId="44474"/>
    <cellStyle name="Normal 12 2 2 5" xfId="44475"/>
    <cellStyle name="Normal 12 2 2 6" xfId="44476"/>
    <cellStyle name="Normal 12 2 2 7" xfId="30043"/>
    <cellStyle name="Normal 12 2 20" xfId="44461"/>
    <cellStyle name="Normal 12 2 21" xfId="44373"/>
    <cellStyle name="Normal 12 2 3" xfId="44477"/>
    <cellStyle name="Normal 12 2 3 2" xfId="44480"/>
    <cellStyle name="Normal 12 2 3 2 2" xfId="44481"/>
    <cellStyle name="Normal 12 2 3 2 3" xfId="44482"/>
    <cellStyle name="Normal 12 2 3 2 4" xfId="44483"/>
    <cellStyle name="Normal 12 2 3 2 5" xfId="16939"/>
    <cellStyle name="Normal 12 2 3 3" xfId="44486"/>
    <cellStyle name="Normal 12 2 3 4" xfId="44489"/>
    <cellStyle name="Normal 12 2 3 5" xfId="44492"/>
    <cellStyle name="Normal 12 2 3 6" xfId="44493"/>
    <cellStyle name="Normal 12 2 3 7" xfId="30046"/>
    <cellStyle name="Normal 12 2 4" xfId="44494"/>
    <cellStyle name="Normal 12 2 4 2" xfId="44495"/>
    <cellStyle name="Normal 12 2 4 2 2" xfId="44496"/>
    <cellStyle name="Normal 12 2 4 2 3" xfId="18662"/>
    <cellStyle name="Normal 12 2 4 2 4" xfId="44497"/>
    <cellStyle name="Normal 12 2 4 2 5" xfId="44498"/>
    <cellStyle name="Normal 12 2 4 3" xfId="44501"/>
    <cellStyle name="Normal 12 2 4 4" xfId="44502"/>
    <cellStyle name="Normal 12 2 4 5" xfId="44503"/>
    <cellStyle name="Normal 12 2 4 6" xfId="44504"/>
    <cellStyle name="Normal 12 2 4 7" xfId="30049"/>
    <cellStyle name="Normal 12 2 5" xfId="44505"/>
    <cellStyle name="Normal 12 2 5 2" xfId="24424"/>
    <cellStyle name="Normal 12 2 5 2 2" xfId="44506"/>
    <cellStyle name="Normal 12 2 5 2 3" xfId="44507"/>
    <cellStyle name="Normal 12 2 5 2 4" xfId="44508"/>
    <cellStyle name="Normal 12 2 5 2 5" xfId="44509"/>
    <cellStyle name="Normal 12 2 5 3" xfId="44512"/>
    <cellStyle name="Normal 12 2 5 4" xfId="44513"/>
    <cellStyle name="Normal 12 2 5 5" xfId="44514"/>
    <cellStyle name="Normal 12 2 5 6" xfId="44515"/>
    <cellStyle name="Normal 12 2 6" xfId="36930"/>
    <cellStyle name="Normal 12 2 6 2" xfId="33285"/>
    <cellStyle name="Normal 12 2 6 2 2" xfId="44516"/>
    <cellStyle name="Normal 12 2 6 2 3" xfId="44517"/>
    <cellStyle name="Normal 12 2 6 2 4" xfId="44518"/>
    <cellStyle name="Normal 12 2 6 2 5" xfId="44519"/>
    <cellStyle name="Normal 12 2 6 3" xfId="33287"/>
    <cellStyle name="Normal 12 2 6 4" xfId="44520"/>
    <cellStyle name="Normal 12 2 6 5" xfId="44521"/>
    <cellStyle name="Normal 12 2 6 6" xfId="44522"/>
    <cellStyle name="Normal 12 2 7" xfId="44523"/>
    <cellStyle name="Normal 12 2 7 2" xfId="44524"/>
    <cellStyle name="Normal 12 2 7 2 2" xfId="44525"/>
    <cellStyle name="Normal 12 2 7 2 3" xfId="44526"/>
    <cellStyle name="Normal 12 2 7 2 4" xfId="44527"/>
    <cellStyle name="Normal 12 2 7 2 5" xfId="44528"/>
    <cellStyle name="Normal 12 2 7 3" xfId="44529"/>
    <cellStyle name="Normal 12 2 7 4" xfId="44530"/>
    <cellStyle name="Normal 12 2 7 5" xfId="44531"/>
    <cellStyle name="Normal 12 2 7 6" xfId="44532"/>
    <cellStyle name="Normal 12 2 8" xfId="44533"/>
    <cellStyle name="Normal 12 2 8 2" xfId="20662"/>
    <cellStyle name="Normal 12 2 8 2 2" xfId="44534"/>
    <cellStyle name="Normal 12 2 8 2 3" xfId="44535"/>
    <cellStyle name="Normal 12 2 8 2 4" xfId="44536"/>
    <cellStyle name="Normal 12 2 8 2 5" xfId="12253"/>
    <cellStyle name="Normal 12 2 8 3" xfId="44537"/>
    <cellStyle name="Normal 12 2 8 4" xfId="44538"/>
    <cellStyle name="Normal 12 2 8 5" xfId="44539"/>
    <cellStyle name="Normal 12 2 8 6" xfId="44541"/>
    <cellStyle name="Normal 12 2 9" xfId="44542"/>
    <cellStyle name="Normal 12 2 9 2" xfId="44543"/>
    <cellStyle name="Normal 12 2 9 2 2" xfId="44544"/>
    <cellStyle name="Normal 12 2 9 2 3" xfId="18683"/>
    <cellStyle name="Normal 12 2 9 2 4" xfId="44545"/>
    <cellStyle name="Normal 12 2 9 2 5" xfId="44546"/>
    <cellStyle name="Normal 12 2 9 3" xfId="44547"/>
    <cellStyle name="Normal 12 2 9 4" xfId="44548"/>
    <cellStyle name="Normal 12 2 9 5" xfId="44549"/>
    <cellStyle name="Normal 12 2 9 6" xfId="44550"/>
    <cellStyle name="Normal 12 20" xfId="44331"/>
    <cellStyle name="Normal 12 21" xfId="44344"/>
    <cellStyle name="Normal 12 22" xfId="44358"/>
    <cellStyle name="Normal 12 23" xfId="27730"/>
    <cellStyle name="Normal 12 24" xfId="44176"/>
    <cellStyle name="Normal 12 3" xfId="73"/>
    <cellStyle name="Normal 12 3 10" xfId="12294"/>
    <cellStyle name="Normal 12 3 10 2" xfId="15628"/>
    <cellStyle name="Normal 12 3 10 2 2" xfId="44552"/>
    <cellStyle name="Normal 12 3 10 2 3" xfId="44553"/>
    <cellStyle name="Normal 12 3 10 2 4" xfId="44554"/>
    <cellStyle name="Normal 12 3 10 2 5" xfId="44555"/>
    <cellStyle name="Normal 12 3 10 3" xfId="44556"/>
    <cellStyle name="Normal 12 3 10 4" xfId="42705"/>
    <cellStyle name="Normal 12 3 10 5" xfId="44557"/>
    <cellStyle name="Normal 12 3 10 6" xfId="44558"/>
    <cellStyle name="Normal 12 3 11" xfId="7947"/>
    <cellStyle name="Normal 12 3 11 2" xfId="44559"/>
    <cellStyle name="Normal 12 3 11 2 2" xfId="44560"/>
    <cellStyle name="Normal 12 3 11 2 3" xfId="44561"/>
    <cellStyle name="Normal 12 3 11 2 4" xfId="44564"/>
    <cellStyle name="Normal 12 3 11 2 5" xfId="44565"/>
    <cellStyle name="Normal 12 3 11 3" xfId="44566"/>
    <cellStyle name="Normal 12 3 11 4" xfId="44567"/>
    <cellStyle name="Normal 12 3 11 5" xfId="44568"/>
    <cellStyle name="Normal 12 3 11 6" xfId="44569"/>
    <cellStyle name="Normal 12 3 12" xfId="44570"/>
    <cellStyle name="Normal 12 3 12 2" xfId="25825"/>
    <cellStyle name="Normal 12 3 12 2 2" xfId="25830"/>
    <cellStyle name="Normal 12 3 12 2 3" xfId="6873"/>
    <cellStyle name="Normal 12 3 12 2 4" xfId="6898"/>
    <cellStyle name="Normal 12 3 12 2 5" xfId="37050"/>
    <cellStyle name="Normal 12 3 12 3" xfId="25840"/>
    <cellStyle name="Normal 12 3 12 4" xfId="44571"/>
    <cellStyle name="Normal 12 3 12 5" xfId="44572"/>
    <cellStyle name="Normal 12 3 12 6" xfId="24833"/>
    <cellStyle name="Normal 12 3 13" xfId="44573"/>
    <cellStyle name="Normal 12 3 13 2" xfId="21105"/>
    <cellStyle name="Normal 12 3 13 3" xfId="44574"/>
    <cellStyle name="Normal 12 3 13 4" xfId="44575"/>
    <cellStyle name="Normal 12 3 13 5" xfId="44576"/>
    <cellStyle name="Normal 12 3 14" xfId="44577"/>
    <cellStyle name="Normal 12 3 15" xfId="44579"/>
    <cellStyle name="Normal 12 3 16" xfId="44580"/>
    <cellStyle name="Normal 12 3 17" xfId="44581"/>
    <cellStyle name="Normal 12 3 18" xfId="44582"/>
    <cellStyle name="Normal 12 3 19" xfId="44583"/>
    <cellStyle name="Normal 12 3 2" xfId="1320"/>
    <cellStyle name="Normal 12 3 2 2" xfId="44585"/>
    <cellStyle name="Normal 12 3 2 2 2" xfId="25901"/>
    <cellStyle name="Normal 12 3 2 2 3" xfId="44586"/>
    <cellStyle name="Normal 12 3 2 2 4" xfId="44587"/>
    <cellStyle name="Normal 12 3 2 2 5" xfId="44588"/>
    <cellStyle name="Normal 12 3 2 3" xfId="44589"/>
    <cellStyle name="Normal 12 3 2 4" xfId="40865"/>
    <cellStyle name="Normal 12 3 2 5" xfId="44590"/>
    <cellStyle name="Normal 12 3 2 6" xfId="44591"/>
    <cellStyle name="Normal 12 3 2 7" xfId="17890"/>
    <cellStyle name="Normal 12 3 2 8" xfId="44584"/>
    <cellStyle name="Normal 12 3 20" xfId="44578"/>
    <cellStyle name="Normal 12 3 21" xfId="44551"/>
    <cellStyle name="Normal 12 3 3" xfId="44592"/>
    <cellStyle name="Normal 12 3 3 2" xfId="44595"/>
    <cellStyle name="Normal 12 3 3 2 2" xfId="25971"/>
    <cellStyle name="Normal 12 3 3 2 3" xfId="25974"/>
    <cellStyle name="Normal 12 3 3 2 4" xfId="35696"/>
    <cellStyle name="Normal 12 3 3 2 5" xfId="16944"/>
    <cellStyle name="Normal 12 3 3 3" xfId="44598"/>
    <cellStyle name="Normal 12 3 3 4" xfId="8843"/>
    <cellStyle name="Normal 12 3 3 5" xfId="44601"/>
    <cellStyle name="Normal 12 3 3 6" xfId="44602"/>
    <cellStyle name="Normal 12 3 3 7" xfId="7133"/>
    <cellStyle name="Normal 12 3 4" xfId="44603"/>
    <cellStyle name="Normal 12 3 4 2" xfId="44604"/>
    <cellStyle name="Normal 12 3 4 2 2" xfId="26038"/>
    <cellStyle name="Normal 12 3 4 2 3" xfId="36297"/>
    <cellStyle name="Normal 12 3 4 2 4" xfId="36301"/>
    <cellStyle name="Normal 12 3 4 2 5" xfId="36303"/>
    <cellStyle name="Normal 12 3 4 3" xfId="44607"/>
    <cellStyle name="Normal 12 3 4 4" xfId="44608"/>
    <cellStyle name="Normal 12 3 4 5" xfId="44609"/>
    <cellStyle name="Normal 12 3 4 6" xfId="44610"/>
    <cellStyle name="Normal 12 3 4 7" xfId="44611"/>
    <cellStyle name="Normal 12 3 5" xfId="44612"/>
    <cellStyle name="Normal 12 3 5 2" xfId="44613"/>
    <cellStyle name="Normal 12 3 5 2 2" xfId="44614"/>
    <cellStyle name="Normal 12 3 5 2 3" xfId="44615"/>
    <cellStyle name="Normal 12 3 5 2 4" xfId="44616"/>
    <cellStyle name="Normal 12 3 5 2 5" xfId="44617"/>
    <cellStyle name="Normal 12 3 5 3" xfId="44620"/>
    <cellStyle name="Normal 12 3 5 4" xfId="44621"/>
    <cellStyle name="Normal 12 3 5 5" xfId="44622"/>
    <cellStyle name="Normal 12 3 5 6" xfId="44623"/>
    <cellStyle name="Normal 12 3 6" xfId="44624"/>
    <cellStyle name="Normal 12 3 6 2" xfId="44625"/>
    <cellStyle name="Normal 12 3 6 2 2" xfId="44626"/>
    <cellStyle name="Normal 12 3 6 2 3" xfId="44627"/>
    <cellStyle name="Normal 12 3 6 2 4" xfId="44628"/>
    <cellStyle name="Normal 12 3 6 2 5" xfId="44629"/>
    <cellStyle name="Normal 12 3 6 3" xfId="44630"/>
    <cellStyle name="Normal 12 3 6 4" xfId="44631"/>
    <cellStyle name="Normal 12 3 6 5" xfId="44632"/>
    <cellStyle name="Normal 12 3 6 6" xfId="44633"/>
    <cellStyle name="Normal 12 3 7" xfId="44634"/>
    <cellStyle name="Normal 12 3 7 2" xfId="44635"/>
    <cellStyle name="Normal 12 3 7 2 2" xfId="44636"/>
    <cellStyle name="Normal 12 3 7 2 3" xfId="44637"/>
    <cellStyle name="Normal 12 3 7 2 4" xfId="44638"/>
    <cellStyle name="Normal 12 3 7 2 5" xfId="44639"/>
    <cellStyle name="Normal 12 3 7 3" xfId="44640"/>
    <cellStyle name="Normal 12 3 7 4" xfId="44641"/>
    <cellStyle name="Normal 12 3 7 5" xfId="44642"/>
    <cellStyle name="Normal 12 3 7 6" xfId="44643"/>
    <cellStyle name="Normal 12 3 8" xfId="44644"/>
    <cellStyle name="Normal 12 3 8 2" xfId="44647"/>
    <cellStyle name="Normal 12 3 8 2 2" xfId="44649"/>
    <cellStyle name="Normal 12 3 8 2 3" xfId="44650"/>
    <cellStyle name="Normal 12 3 8 2 4" xfId="44651"/>
    <cellStyle name="Normal 12 3 8 2 5" xfId="17099"/>
    <cellStyle name="Normal 12 3 8 3" xfId="44653"/>
    <cellStyle name="Normal 12 3 8 4" xfId="44655"/>
    <cellStyle name="Normal 12 3 8 5" xfId="44656"/>
    <cellStyle name="Normal 12 3 8 6" xfId="44657"/>
    <cellStyle name="Normal 12 3 9" xfId="44658"/>
    <cellStyle name="Normal 12 3 9 2" xfId="44659"/>
    <cellStyle name="Normal 12 3 9 2 2" xfId="44660"/>
    <cellStyle name="Normal 12 3 9 2 3" xfId="44661"/>
    <cellStyle name="Normal 12 3 9 2 4" xfId="4781"/>
    <cellStyle name="Normal 12 3 9 2 5" xfId="44662"/>
    <cellStyle name="Normal 12 3 9 3" xfId="44663"/>
    <cellStyle name="Normal 12 3 9 4" xfId="44664"/>
    <cellStyle name="Normal 12 3 9 5" xfId="44665"/>
    <cellStyle name="Normal 12 3 9 6" xfId="44666"/>
    <cellStyle name="Normal 12 4" xfId="2150"/>
    <cellStyle name="Normal 12 4 2" xfId="44668"/>
    <cellStyle name="Normal 12 4 2 2" xfId="39276"/>
    <cellStyle name="Normal 12 4 2 3" xfId="39289"/>
    <cellStyle name="Normal 12 4 2 4" xfId="39305"/>
    <cellStyle name="Normal 12 4 2 5" xfId="39330"/>
    <cellStyle name="Normal 12 4 2 6" xfId="39337"/>
    <cellStyle name="Normal 12 4 3" xfId="44669"/>
    <cellStyle name="Normal 12 4 3 2" xfId="44672"/>
    <cellStyle name="Normal 12 4 4" xfId="44673"/>
    <cellStyle name="Normal 12 4 4 2" xfId="44674"/>
    <cellStyle name="Normal 12 4 5" xfId="44675"/>
    <cellStyle name="Normal 12 4 6" xfId="44676"/>
    <cellStyle name="Normal 12 4 7" xfId="44677"/>
    <cellStyle name="Normal 12 4 8" xfId="44667"/>
    <cellStyle name="Normal 12 5" xfId="2155"/>
    <cellStyle name="Normal 12 5 2" xfId="44678"/>
    <cellStyle name="Normal 12 5 2 2" xfId="44679"/>
    <cellStyle name="Normal 12 5 2 3" xfId="44680"/>
    <cellStyle name="Normal 12 5 2 4" xfId="44681"/>
    <cellStyle name="Normal 12 5 2 5" xfId="37323"/>
    <cellStyle name="Normal 12 5 2 6" xfId="37325"/>
    <cellStyle name="Normal 12 5 3" xfId="44682"/>
    <cellStyle name="Normal 12 5 3 2" xfId="44685"/>
    <cellStyle name="Normal 12 5 4" xfId="44686"/>
    <cellStyle name="Normal 12 5 4 2" xfId="44687"/>
    <cellStyle name="Normal 12 5 5" xfId="44688"/>
    <cellStyle name="Normal 12 5 6" xfId="44689"/>
    <cellStyle name="Normal 12 5 7" xfId="44690"/>
    <cellStyle name="Normal 12 5 8" xfId="42012"/>
    <cellStyle name="Normal 12 6" xfId="44693"/>
    <cellStyle name="Normal 12 6 2" xfId="44696"/>
    <cellStyle name="Normal 12 6 2 2" xfId="44697"/>
    <cellStyle name="Normal 12 6 2 3" xfId="44700"/>
    <cellStyle name="Normal 12 6 2 4" xfId="4796"/>
    <cellStyle name="Normal 12 6 2 5" xfId="3786"/>
    <cellStyle name="Normal 12 6 2 6" xfId="44702"/>
    <cellStyle name="Normal 12 6 3" xfId="34089"/>
    <cellStyle name="Normal 12 6 3 2" xfId="44705"/>
    <cellStyle name="Normal 12 6 4" xfId="44706"/>
    <cellStyle name="Normal 12 6 4 2" xfId="44707"/>
    <cellStyle name="Normal 12 6 5" xfId="44708"/>
    <cellStyle name="Normal 12 6 6" xfId="44709"/>
    <cellStyle name="Normal 12 6 7" xfId="44710"/>
    <cellStyle name="Normal 12 7" xfId="44713"/>
    <cellStyle name="Normal 12 7 2" xfId="44716"/>
    <cellStyle name="Normal 12 7 2 2" xfId="44717"/>
    <cellStyle name="Normal 12 7 2 3" xfId="21965"/>
    <cellStyle name="Normal 12 7 2 4" xfId="35803"/>
    <cellStyle name="Normal 12 7 2 5" xfId="4341"/>
    <cellStyle name="Normal 12 7 2 6" xfId="44719"/>
    <cellStyle name="Normal 12 7 3" xfId="44720"/>
    <cellStyle name="Normal 12 7 3 2" xfId="44723"/>
    <cellStyle name="Normal 12 7 4" xfId="44724"/>
    <cellStyle name="Normal 12 7 4 2" xfId="44725"/>
    <cellStyle name="Normal 12 7 5" xfId="44726"/>
    <cellStyle name="Normal 12 7 6" xfId="44727"/>
    <cellStyle name="Normal 12 7 7" xfId="44728"/>
    <cellStyle name="Normal 12 8" xfId="21769"/>
    <cellStyle name="Normal 12 8 2" xfId="18778"/>
    <cellStyle name="Normal 12 8 2 2" xfId="41020"/>
    <cellStyle name="Normal 12 8 2 3" xfId="35434"/>
    <cellStyle name="Normal 12 8 2 4" xfId="35437"/>
    <cellStyle name="Normal 12 8 2 5" xfId="17615"/>
    <cellStyle name="Normal 12 8 2 6" xfId="43058"/>
    <cellStyle name="Normal 12 8 3" xfId="44729"/>
    <cellStyle name="Normal 12 8 3 2" xfId="44732"/>
    <cellStyle name="Normal 12 8 4" xfId="44734"/>
    <cellStyle name="Normal 12 8 4 2" xfId="44735"/>
    <cellStyle name="Normal 12 8 5" xfId="44736"/>
    <cellStyle name="Normal 12 8 6" xfId="44737"/>
    <cellStyle name="Normal 12 8 7" xfId="44738"/>
    <cellStyle name="Normal 12 9" xfId="21771"/>
    <cellStyle name="Normal 12 9 2" xfId="44739"/>
    <cellStyle name="Normal 12 9 2 2" xfId="44740"/>
    <cellStyle name="Normal 12 9 2 3" xfId="44742"/>
    <cellStyle name="Normal 12 9 2 4" xfId="44744"/>
    <cellStyle name="Normal 12 9 2 5" xfId="44746"/>
    <cellStyle name="Normal 12 9 2 6" xfId="44748"/>
    <cellStyle name="Normal 12 9 3" xfId="44749"/>
    <cellStyle name="Normal 12 9 4" xfId="44750"/>
    <cellStyle name="Normal 12 9 5" xfId="44751"/>
    <cellStyle name="Normal 12 9 6" xfId="44752"/>
    <cellStyle name="Normal 12 9 7" xfId="44753"/>
    <cellStyle name="Normal 12_BSD10" xfId="44754"/>
    <cellStyle name="Normal 120" xfId="2073"/>
    <cellStyle name="Normal 120 2" xfId="43572"/>
    <cellStyle name="Normal 121" xfId="2076"/>
    <cellStyle name="Normal 121 2" xfId="43575"/>
    <cellStyle name="Normal 122" xfId="2079"/>
    <cellStyle name="Normal 122 2" xfId="44169"/>
    <cellStyle name="Normal 123" xfId="2085"/>
    <cellStyle name="Normal 123 2" xfId="44171"/>
    <cellStyle name="Normal 124" xfId="2089"/>
    <cellStyle name="Normal 124 2" xfId="44173"/>
    <cellStyle name="Normal 125" xfId="2092"/>
    <cellStyle name="Normal 125 2" xfId="44756"/>
    <cellStyle name="Normal 126" xfId="2097"/>
    <cellStyle name="Normal 126 2" xfId="44758"/>
    <cellStyle name="Normal 127" xfId="2102"/>
    <cellStyle name="Normal 127 2" xfId="44762"/>
    <cellStyle name="Normal 127 3" xfId="44761"/>
    <cellStyle name="Normal 128" xfId="2108"/>
    <cellStyle name="Normal 128 2" xfId="44765"/>
    <cellStyle name="Normal 129" xfId="2113"/>
    <cellStyle name="Normal 129 2" xfId="20650"/>
    <cellStyle name="Normal 129 3" xfId="44768"/>
    <cellStyle name="Normal 13" xfId="2207"/>
    <cellStyle name="Normal 13 10" xfId="23516"/>
    <cellStyle name="Normal 13 10 2" xfId="44770"/>
    <cellStyle name="Normal 13 10 2 2" xfId="44771"/>
    <cellStyle name="Normal 13 10 2 3" xfId="28486"/>
    <cellStyle name="Normal 13 10 2 4" xfId="28507"/>
    <cellStyle name="Normal 13 10 2 5" xfId="28514"/>
    <cellStyle name="Normal 13 10 2 6" xfId="9554"/>
    <cellStyle name="Normal 13 10 3" xfId="44772"/>
    <cellStyle name="Normal 13 10 3 2" xfId="44773"/>
    <cellStyle name="Normal 13 10 4" xfId="44774"/>
    <cellStyle name="Normal 13 10 4 2" xfId="44775"/>
    <cellStyle name="Normal 13 10 5" xfId="44776"/>
    <cellStyle name="Normal 13 10 6" xfId="44777"/>
    <cellStyle name="Normal 13 10 7" xfId="44778"/>
    <cellStyle name="Normal 13 11" xfId="3852"/>
    <cellStyle name="Normal 13 11 2" xfId="44779"/>
    <cellStyle name="Normal 13 11 2 2" xfId="44780"/>
    <cellStyle name="Normal 13 11 2 3" xfId="44781"/>
    <cellStyle name="Normal 13 11 2 4" xfId="44783"/>
    <cellStyle name="Normal 13 11 2 5" xfId="44784"/>
    <cellStyle name="Normal 13 11 2 6" xfId="14944"/>
    <cellStyle name="Normal 13 11 3" xfId="44785"/>
    <cellStyle name="Normal 13 11 4" xfId="44786"/>
    <cellStyle name="Normal 13 11 5" xfId="44787"/>
    <cellStyle name="Normal 13 11 6" xfId="39603"/>
    <cellStyle name="Normal 13 11 7" xfId="44788"/>
    <cellStyle name="Normal 13 12" xfId="3858"/>
    <cellStyle name="Normal 13 12 2" xfId="44789"/>
    <cellStyle name="Normal 13 12 2 2" xfId="44790"/>
    <cellStyle name="Normal 13 12 2 3" xfId="44791"/>
    <cellStyle name="Normal 13 12 2 4" xfId="44792"/>
    <cellStyle name="Normal 13 12 2 5" xfId="44793"/>
    <cellStyle name="Normal 13 12 3" xfId="44794"/>
    <cellStyle name="Normal 13 12 4" xfId="44795"/>
    <cellStyle name="Normal 13 12 5" xfId="44796"/>
    <cellStyle name="Normal 13 12 6" xfId="44797"/>
    <cellStyle name="Normal 13 12 7" xfId="44798"/>
    <cellStyle name="Normal 13 13" xfId="43727"/>
    <cellStyle name="Normal 13 13 2" xfId="25998"/>
    <cellStyle name="Normal 13 13 2 2" xfId="13659"/>
    <cellStyle name="Normal 13 13 2 3" xfId="13695"/>
    <cellStyle name="Normal 13 13 2 4" xfId="13719"/>
    <cellStyle name="Normal 13 13 2 5" xfId="13731"/>
    <cellStyle name="Normal 13 13 3" xfId="32318"/>
    <cellStyle name="Normal 13 13 4" xfId="32343"/>
    <cellStyle name="Normal 13 13 5" xfId="14848"/>
    <cellStyle name="Normal 13 13 6" xfId="33222"/>
    <cellStyle name="Normal 13 14" xfId="43729"/>
    <cellStyle name="Normal 13 14 2" xfId="44800"/>
    <cellStyle name="Normal 13 14 2 2" xfId="44801"/>
    <cellStyle name="Normal 13 14 2 3" xfId="44802"/>
    <cellStyle name="Normal 13 14 2 4" xfId="44803"/>
    <cellStyle name="Normal 13 14 2 5" xfId="38798"/>
    <cellStyle name="Normal 13 14 3" xfId="44805"/>
    <cellStyle name="Normal 13 14 4" xfId="44807"/>
    <cellStyle name="Normal 13 14 5" xfId="44808"/>
    <cellStyle name="Normal 13 14 6" xfId="44809"/>
    <cellStyle name="Normal 13 15" xfId="44811"/>
    <cellStyle name="Normal 13 15 2" xfId="44812"/>
    <cellStyle name="Normal 13 15 3" xfId="44813"/>
    <cellStyle name="Normal 13 15 4" xfId="44814"/>
    <cellStyle name="Normal 13 15 5" xfId="44815"/>
    <cellStyle name="Normal 13 16" xfId="44817"/>
    <cellStyle name="Normal 13 17" xfId="44819"/>
    <cellStyle name="Normal 13 18" xfId="33261"/>
    <cellStyle name="Normal 13 19" xfId="44820"/>
    <cellStyle name="Normal 13 2" xfId="1132"/>
    <cellStyle name="Normal 13 2 10" xfId="44824"/>
    <cellStyle name="Normal 13 2 10 2" xfId="44825"/>
    <cellStyle name="Normal 13 2 10 2 2" xfId="44826"/>
    <cellStyle name="Normal 13 2 10 2 3" xfId="44827"/>
    <cellStyle name="Normal 13 2 10 2 4" xfId="44828"/>
    <cellStyle name="Normal 13 2 10 2 5" xfId="44829"/>
    <cellStyle name="Normal 13 2 10 3" xfId="44830"/>
    <cellStyle name="Normal 13 2 10 4" xfId="44831"/>
    <cellStyle name="Normal 13 2 10 5" xfId="44832"/>
    <cellStyle name="Normal 13 2 10 6" xfId="44833"/>
    <cellStyle name="Normal 13 2 11" xfId="44834"/>
    <cellStyle name="Normal 13 2 11 2" xfId="44835"/>
    <cellStyle name="Normal 13 2 11 2 2" xfId="44836"/>
    <cellStyle name="Normal 13 2 11 2 3" xfId="44837"/>
    <cellStyle name="Normal 13 2 11 2 4" xfId="44838"/>
    <cellStyle name="Normal 13 2 11 2 5" xfId="44839"/>
    <cellStyle name="Normal 13 2 11 3" xfId="44840"/>
    <cellStyle name="Normal 13 2 11 4" xfId="44841"/>
    <cellStyle name="Normal 13 2 11 5" xfId="44842"/>
    <cellStyle name="Normal 13 2 11 6" xfId="44843"/>
    <cellStyle name="Normal 13 2 12" xfId="44844"/>
    <cellStyle name="Normal 13 2 12 2" xfId="44845"/>
    <cellStyle name="Normal 13 2 12 2 2" xfId="32279"/>
    <cellStyle name="Normal 13 2 12 2 3" xfId="15197"/>
    <cellStyle name="Normal 13 2 12 2 4" xfId="32281"/>
    <cellStyle name="Normal 13 2 12 2 5" xfId="39122"/>
    <cellStyle name="Normal 13 2 12 3" xfId="44846"/>
    <cellStyle name="Normal 13 2 12 4" xfId="44847"/>
    <cellStyle name="Normal 13 2 12 5" xfId="44848"/>
    <cellStyle name="Normal 13 2 12 6" xfId="44849"/>
    <cellStyle name="Normal 13 2 13" xfId="44850"/>
    <cellStyle name="Normal 13 2 13 2" xfId="44851"/>
    <cellStyle name="Normal 13 2 13 3" xfId="44852"/>
    <cellStyle name="Normal 13 2 13 4" xfId="44853"/>
    <cellStyle name="Normal 13 2 13 5" xfId="44854"/>
    <cellStyle name="Normal 13 2 14" xfId="44855"/>
    <cellStyle name="Normal 13 2 15" xfId="44857"/>
    <cellStyle name="Normal 13 2 16" xfId="44858"/>
    <cellStyle name="Normal 13 2 17" xfId="44859"/>
    <cellStyle name="Normal 13 2 18" xfId="44860"/>
    <cellStyle name="Normal 13 2 19" xfId="44861"/>
    <cellStyle name="Normal 13 2 2" xfId="44862"/>
    <cellStyle name="Normal 13 2 2 2" xfId="25695"/>
    <cellStyle name="Normal 13 2 2 2 2" xfId="44863"/>
    <cellStyle name="Normal 13 2 2 2 3" xfId="34654"/>
    <cellStyle name="Normal 13 2 2 2 4" xfId="32100"/>
    <cellStyle name="Normal 13 2 2 2 5" xfId="44864"/>
    <cellStyle name="Normal 13 2 2 2 6" xfId="44865"/>
    <cellStyle name="Normal 13 2 2 3" xfId="22020"/>
    <cellStyle name="Normal 13 2 2 4" xfId="37997"/>
    <cellStyle name="Normal 13 2 2 5" xfId="10898"/>
    <cellStyle name="Normal 13 2 2 6" xfId="10902"/>
    <cellStyle name="Normal 13 2 2 7" xfId="30064"/>
    <cellStyle name="Normal 13 2 20" xfId="44856"/>
    <cellStyle name="Normal 13 2 21" xfId="44821"/>
    <cellStyle name="Normal 13 2 3" xfId="44866"/>
    <cellStyle name="Normal 13 2 3 2" xfId="25731"/>
    <cellStyle name="Normal 13 2 3 2 2" xfId="7064"/>
    <cellStyle name="Normal 13 2 3 2 3" xfId="7123"/>
    <cellStyle name="Normal 13 2 3 2 4" xfId="7161"/>
    <cellStyle name="Normal 13 2 3 2 5" xfId="7204"/>
    <cellStyle name="Normal 13 2 3 3" xfId="25734"/>
    <cellStyle name="Normal 13 2 3 4" xfId="25737"/>
    <cellStyle name="Normal 13 2 3 5" xfId="10913"/>
    <cellStyle name="Normal 13 2 3 6" xfId="44181"/>
    <cellStyle name="Normal 13 2 3 7" xfId="30070"/>
    <cellStyle name="Normal 13 2 4" xfId="44867"/>
    <cellStyle name="Normal 13 2 4 2" xfId="25751"/>
    <cellStyle name="Normal 13 2 4 2 2" xfId="44869"/>
    <cellStyle name="Normal 13 2 4 2 3" xfId="34674"/>
    <cellStyle name="Normal 13 2 4 2 4" xfId="13090"/>
    <cellStyle name="Normal 13 2 4 2 5" xfId="13105"/>
    <cellStyle name="Normal 13 2 4 3" xfId="44189"/>
    <cellStyle name="Normal 13 2 4 4" xfId="44191"/>
    <cellStyle name="Normal 13 2 4 5" xfId="44193"/>
    <cellStyle name="Normal 13 2 4 6" xfId="44870"/>
    <cellStyle name="Normal 13 2 4 7" xfId="30076"/>
    <cellStyle name="Normal 13 2 5" xfId="44871"/>
    <cellStyle name="Normal 13 2 5 2" xfId="2807"/>
    <cellStyle name="Normal 13 2 5 2 2" xfId="44872"/>
    <cellStyle name="Normal 13 2 5 2 3" xfId="34684"/>
    <cellStyle name="Normal 13 2 5 2 4" xfId="13737"/>
    <cellStyle name="Normal 13 2 5 2 5" xfId="44873"/>
    <cellStyle name="Normal 13 2 5 3" xfId="44197"/>
    <cellStyle name="Normal 13 2 5 4" xfId="44199"/>
    <cellStyle name="Normal 13 2 5 5" xfId="44201"/>
    <cellStyle name="Normal 13 2 5 6" xfId="44874"/>
    <cellStyle name="Normal 13 2 6" xfId="36940"/>
    <cellStyle name="Normal 13 2 6 2" xfId="44875"/>
    <cellStyle name="Normal 13 2 6 2 2" xfId="44876"/>
    <cellStyle name="Normal 13 2 6 2 3" xfId="44877"/>
    <cellStyle name="Normal 13 2 6 2 4" xfId="44878"/>
    <cellStyle name="Normal 13 2 6 2 5" xfId="44879"/>
    <cellStyle name="Normal 13 2 6 3" xfId="44204"/>
    <cellStyle name="Normal 13 2 6 4" xfId="44206"/>
    <cellStyle name="Normal 13 2 6 5" xfId="44208"/>
    <cellStyle name="Normal 13 2 6 6" xfId="44880"/>
    <cellStyle name="Normal 13 2 7" xfId="44881"/>
    <cellStyle name="Normal 13 2 7 2" xfId="44882"/>
    <cellStyle name="Normal 13 2 7 2 2" xfId="42018"/>
    <cellStyle name="Normal 13 2 7 2 3" xfId="44883"/>
    <cellStyle name="Normal 13 2 7 2 4" xfId="31178"/>
    <cellStyle name="Normal 13 2 7 2 5" xfId="31180"/>
    <cellStyle name="Normal 13 2 7 3" xfId="44211"/>
    <cellStyle name="Normal 13 2 7 4" xfId="44213"/>
    <cellStyle name="Normal 13 2 7 5" xfId="44215"/>
    <cellStyle name="Normal 13 2 7 6" xfId="44884"/>
    <cellStyle name="Normal 13 2 8" xfId="44885"/>
    <cellStyle name="Normal 13 2 8 2" xfId="44886"/>
    <cellStyle name="Normal 13 2 8 2 2" xfId="44887"/>
    <cellStyle name="Normal 13 2 8 2 3" xfId="44888"/>
    <cellStyle name="Normal 13 2 8 2 4" xfId="44889"/>
    <cellStyle name="Normal 13 2 8 2 5" xfId="18003"/>
    <cellStyle name="Normal 13 2 8 3" xfId="44890"/>
    <cellStyle name="Normal 13 2 8 4" xfId="44891"/>
    <cellStyle name="Normal 13 2 8 5" xfId="44892"/>
    <cellStyle name="Normal 13 2 8 6" xfId="44894"/>
    <cellStyle name="Normal 13 2 9" xfId="44895"/>
    <cellStyle name="Normal 13 2 9 2" xfId="44896"/>
    <cellStyle name="Normal 13 2 9 2 2" xfId="44540"/>
    <cellStyle name="Normal 13 2 9 2 3" xfId="44897"/>
    <cellStyle name="Normal 13 2 9 2 4" xfId="14308"/>
    <cellStyle name="Normal 13 2 9 2 5" xfId="14320"/>
    <cellStyle name="Normal 13 2 9 3" xfId="24406"/>
    <cellStyle name="Normal 13 2 9 4" xfId="44898"/>
    <cellStyle name="Normal 13 2 9 5" xfId="44899"/>
    <cellStyle name="Normal 13 2 9 6" xfId="44900"/>
    <cellStyle name="Normal 13 20" xfId="44810"/>
    <cellStyle name="Normal 13 21" xfId="44816"/>
    <cellStyle name="Normal 13 22" xfId="44818"/>
    <cellStyle name="Normal 13 23" xfId="44769"/>
    <cellStyle name="Normal 13 3" xfId="1139"/>
    <cellStyle name="Normal 13 3 10" xfId="10456"/>
    <cellStyle name="Normal 13 3 10 2" xfId="15847"/>
    <cellStyle name="Normal 13 3 10 2 2" xfId="44902"/>
    <cellStyle name="Normal 13 3 10 2 3" xfId="44903"/>
    <cellStyle name="Normal 13 3 10 2 4" xfId="44904"/>
    <cellStyle name="Normal 13 3 10 2 5" xfId="44905"/>
    <cellStyle name="Normal 13 3 10 3" xfId="44906"/>
    <cellStyle name="Normal 13 3 10 4" xfId="44907"/>
    <cellStyle name="Normal 13 3 10 5" xfId="36067"/>
    <cellStyle name="Normal 13 3 10 6" xfId="44910"/>
    <cellStyle name="Normal 13 3 11" xfId="12088"/>
    <cellStyle name="Normal 13 3 11 2" xfId="44911"/>
    <cellStyle name="Normal 13 3 11 2 2" xfId="44912"/>
    <cellStyle name="Normal 13 3 11 2 3" xfId="44913"/>
    <cellStyle name="Normal 13 3 11 2 4" xfId="44914"/>
    <cellStyle name="Normal 13 3 11 2 5" xfId="44915"/>
    <cellStyle name="Normal 13 3 11 3" xfId="44916"/>
    <cellStyle name="Normal 13 3 11 4" xfId="44917"/>
    <cellStyle name="Normal 13 3 11 5" xfId="44920"/>
    <cellStyle name="Normal 13 3 11 6" xfId="44923"/>
    <cellStyle name="Normal 13 3 12" xfId="44924"/>
    <cellStyle name="Normal 13 3 12 2" xfId="44925"/>
    <cellStyle name="Normal 13 3 12 2 2" xfId="44926"/>
    <cellStyle name="Normal 13 3 12 2 3" xfId="8997"/>
    <cellStyle name="Normal 13 3 12 2 4" xfId="44927"/>
    <cellStyle name="Normal 13 3 12 2 5" xfId="9003"/>
    <cellStyle name="Normal 13 3 12 3" xfId="44928"/>
    <cellStyle name="Normal 13 3 12 4" xfId="44929"/>
    <cellStyle name="Normal 13 3 12 5" xfId="44932"/>
    <cellStyle name="Normal 13 3 12 6" xfId="44935"/>
    <cellStyle name="Normal 13 3 13" xfId="44936"/>
    <cellStyle name="Normal 13 3 13 2" xfId="44937"/>
    <cellStyle name="Normal 13 3 13 3" xfId="44938"/>
    <cellStyle name="Normal 13 3 13 4" xfId="44939"/>
    <cellStyle name="Normal 13 3 13 5" xfId="44942"/>
    <cellStyle name="Normal 13 3 14" xfId="44943"/>
    <cellStyle name="Normal 13 3 15" xfId="13522"/>
    <cellStyle name="Normal 13 3 16" xfId="35285"/>
    <cellStyle name="Normal 13 3 17" xfId="44944"/>
    <cellStyle name="Normal 13 3 18" xfId="44945"/>
    <cellStyle name="Normal 13 3 19" xfId="42064"/>
    <cellStyle name="Normal 13 3 2" xfId="1818"/>
    <cellStyle name="Normal 13 3 2 2" xfId="44947"/>
    <cellStyle name="Normal 13 3 2 2 2" xfId="40383"/>
    <cellStyle name="Normal 13 3 2 2 3" xfId="30313"/>
    <cellStyle name="Normal 13 3 2 2 4" xfId="30317"/>
    <cellStyle name="Normal 13 3 2 2 5" xfId="44948"/>
    <cellStyle name="Normal 13 3 2 3" xfId="38775"/>
    <cellStyle name="Normal 13 3 2 4" xfId="38782"/>
    <cellStyle name="Normal 13 3 2 5" xfId="38787"/>
    <cellStyle name="Normal 13 3 2 6" xfId="38790"/>
    <cellStyle name="Normal 13 3 2 7" xfId="17935"/>
    <cellStyle name="Normal 13 3 2 8" xfId="44946"/>
    <cellStyle name="Normal 13 3 20" xfId="13521"/>
    <cellStyle name="Normal 13 3 21" xfId="44901"/>
    <cellStyle name="Normal 13 3 3" xfId="44949"/>
    <cellStyle name="Normal 13 3 3 2" xfId="44950"/>
    <cellStyle name="Normal 13 3 3 2 2" xfId="44951"/>
    <cellStyle name="Normal 13 3 3 2 3" xfId="9849"/>
    <cellStyle name="Normal 13 3 3 2 4" xfId="30352"/>
    <cellStyle name="Normal 13 3 3 2 5" xfId="18187"/>
    <cellStyle name="Normal 13 3 3 3" xfId="44225"/>
    <cellStyle name="Normal 13 3 3 4" xfId="40942"/>
    <cellStyle name="Normal 13 3 3 5" xfId="44231"/>
    <cellStyle name="Normal 13 3 3 6" xfId="44236"/>
    <cellStyle name="Normal 13 3 3 7" xfId="14655"/>
    <cellStyle name="Normal 13 3 4" xfId="44952"/>
    <cellStyle name="Normal 13 3 4 2" xfId="44953"/>
    <cellStyle name="Normal 13 3 4 2 2" xfId="44954"/>
    <cellStyle name="Normal 13 3 4 2 3" xfId="30378"/>
    <cellStyle name="Normal 13 3 4 2 4" xfId="30382"/>
    <cellStyle name="Normal 13 3 4 2 5" xfId="44955"/>
    <cellStyle name="Normal 13 3 4 3" xfId="44244"/>
    <cellStyle name="Normal 13 3 4 4" xfId="44246"/>
    <cellStyle name="Normal 13 3 4 5" xfId="44248"/>
    <cellStyle name="Normal 13 3 4 6" xfId="44956"/>
    <cellStyle name="Normal 13 3 4 7" xfId="44957"/>
    <cellStyle name="Normal 13 3 5" xfId="44959"/>
    <cellStyle name="Normal 13 3 5 2" xfId="44960"/>
    <cellStyle name="Normal 13 3 5 2 2" xfId="44961"/>
    <cellStyle name="Normal 13 3 5 2 3" xfId="30414"/>
    <cellStyle name="Normal 13 3 5 2 4" xfId="30419"/>
    <cellStyle name="Normal 13 3 5 2 5" xfId="44962"/>
    <cellStyle name="Normal 13 3 5 3" xfId="44252"/>
    <cellStyle name="Normal 13 3 5 4" xfId="44254"/>
    <cellStyle name="Normal 13 3 5 5" xfId="44256"/>
    <cellStyle name="Normal 13 3 5 6" xfId="44963"/>
    <cellStyle name="Normal 13 3 6" xfId="44964"/>
    <cellStyle name="Normal 13 3 6 2" xfId="44965"/>
    <cellStyle name="Normal 13 3 6 2 2" xfId="44966"/>
    <cellStyle name="Normal 13 3 6 2 3" xfId="44967"/>
    <cellStyle name="Normal 13 3 6 2 4" xfId="44968"/>
    <cellStyle name="Normal 13 3 6 2 5" xfId="44969"/>
    <cellStyle name="Normal 13 3 6 3" xfId="44259"/>
    <cellStyle name="Normal 13 3 6 4" xfId="44261"/>
    <cellStyle name="Normal 13 3 6 5" xfId="44263"/>
    <cellStyle name="Normal 13 3 6 6" xfId="44970"/>
    <cellStyle name="Normal 13 3 7" xfId="44971"/>
    <cellStyle name="Normal 13 3 7 2" xfId="44972"/>
    <cellStyle name="Normal 13 3 7 2 2" xfId="44973"/>
    <cellStyle name="Normal 13 3 7 2 3" xfId="44974"/>
    <cellStyle name="Normal 13 3 7 2 4" xfId="31242"/>
    <cellStyle name="Normal 13 3 7 2 5" xfId="31247"/>
    <cellStyle name="Normal 13 3 7 3" xfId="44266"/>
    <cellStyle name="Normal 13 3 7 4" xfId="44268"/>
    <cellStyle name="Normal 13 3 7 5" xfId="44270"/>
    <cellStyle name="Normal 13 3 7 6" xfId="44975"/>
    <cellStyle name="Normal 13 3 8" xfId="44976"/>
    <cellStyle name="Normal 13 3 8 2" xfId="44977"/>
    <cellStyle name="Normal 13 3 8 2 2" xfId="44978"/>
    <cellStyle name="Normal 13 3 8 2 3" xfId="44979"/>
    <cellStyle name="Normal 13 3 8 2 4" xfId="44980"/>
    <cellStyle name="Normal 13 3 8 2 5" xfId="18221"/>
    <cellStyle name="Normal 13 3 8 3" xfId="44981"/>
    <cellStyle name="Normal 13 3 8 4" xfId="44982"/>
    <cellStyle name="Normal 13 3 8 5" xfId="44983"/>
    <cellStyle name="Normal 13 3 8 6" xfId="44984"/>
    <cellStyle name="Normal 13 3 9" xfId="44985"/>
    <cellStyle name="Normal 13 3 9 2" xfId="44986"/>
    <cellStyle name="Normal 13 3 9 2 2" xfId="44893"/>
    <cellStyle name="Normal 13 3 9 2 3" xfId="16220"/>
    <cellStyle name="Normal 13 3 9 2 4" xfId="44987"/>
    <cellStyle name="Normal 13 3 9 2 5" xfId="44988"/>
    <cellStyle name="Normal 13 3 9 3" xfId="24417"/>
    <cellStyle name="Normal 13 3 9 4" xfId="44989"/>
    <cellStyle name="Normal 13 3 9 5" xfId="44990"/>
    <cellStyle name="Normal 13 3 9 6" xfId="44991"/>
    <cellStyle name="Normal 13 4" xfId="1143"/>
    <cellStyle name="Normal 13 4 2" xfId="44993"/>
    <cellStyle name="Normal 13 4 2 2" xfId="44994"/>
    <cellStyle name="Normal 13 4 2 3" xfId="39374"/>
    <cellStyle name="Normal 13 4 2 4" xfId="39379"/>
    <cellStyle name="Normal 13 4 2 5" xfId="39381"/>
    <cellStyle name="Normal 13 4 2 6" xfId="39384"/>
    <cellStyle name="Normal 13 4 3" xfId="44995"/>
    <cellStyle name="Normal 13 4 3 2" xfId="44996"/>
    <cellStyle name="Normal 13 4 4" xfId="32542"/>
    <cellStyle name="Normal 13 4 4 2" xfId="32608"/>
    <cellStyle name="Normal 13 4 5" xfId="33270"/>
    <cellStyle name="Normal 13 4 6" xfId="33371"/>
    <cellStyle name="Normal 13 4 7" xfId="11539"/>
    <cellStyle name="Normal 13 4 8" xfId="44992"/>
    <cellStyle name="Normal 13 5" xfId="1146"/>
    <cellStyle name="Normal 13 5 2" xfId="44998"/>
    <cellStyle name="Normal 13 5 2 2" xfId="44999"/>
    <cellStyle name="Normal 13 5 2 3" xfId="40051"/>
    <cellStyle name="Normal 13 5 2 4" xfId="18810"/>
    <cellStyle name="Normal 13 5 2 5" xfId="18820"/>
    <cellStyle name="Normal 13 5 2 6" xfId="18828"/>
    <cellStyle name="Normal 13 5 3" xfId="45000"/>
    <cellStyle name="Normal 13 5 3 2" xfId="45001"/>
    <cellStyle name="Normal 13 5 4" xfId="35126"/>
    <cellStyle name="Normal 13 5 4 2" xfId="35131"/>
    <cellStyle name="Normal 13 5 5" xfId="35242"/>
    <cellStyle name="Normal 13 5 6" xfId="35284"/>
    <cellStyle name="Normal 13 5 7" xfId="35494"/>
    <cellStyle name="Normal 13 5 8" xfId="44997"/>
    <cellStyle name="Normal 13 6" xfId="18"/>
    <cellStyle name="Normal 13 6 2" xfId="45005"/>
    <cellStyle name="Normal 13 6 2 2" xfId="45006"/>
    <cellStyle name="Normal 13 6 2 3" xfId="45008"/>
    <cellStyle name="Normal 13 6 2 4" xfId="19367"/>
    <cellStyle name="Normal 13 6 2 5" xfId="11201"/>
    <cellStyle name="Normal 13 6 2 6" xfId="45010"/>
    <cellStyle name="Normal 13 6 3" xfId="3494"/>
    <cellStyle name="Normal 13 6 3 2" xfId="4176"/>
    <cellStyle name="Normal 13 6 4" xfId="35716"/>
    <cellStyle name="Normal 13 6 4 2" xfId="35719"/>
    <cellStyle name="Normal 13 6 5" xfId="35760"/>
    <cellStyle name="Normal 13 6 6" xfId="35772"/>
    <cellStyle name="Normal 13 6 7" xfId="26697"/>
    <cellStyle name="Normal 13 6 8" xfId="45004"/>
    <cellStyle name="Normal 13 7" xfId="1149"/>
    <cellStyle name="Normal 13 7 2" xfId="45012"/>
    <cellStyle name="Normal 13 7 2 2" xfId="45013"/>
    <cellStyle name="Normal 13 7 2 3" xfId="45015"/>
    <cellStyle name="Normal 13 7 2 4" xfId="38833"/>
    <cellStyle name="Normal 13 7 2 5" xfId="45017"/>
    <cellStyle name="Normal 13 7 2 6" xfId="6428"/>
    <cellStyle name="Normal 13 7 3" xfId="45018"/>
    <cellStyle name="Normal 13 7 3 2" xfId="45019"/>
    <cellStyle name="Normal 13 7 4" xfId="35873"/>
    <cellStyle name="Normal 13 7 4 2" xfId="35874"/>
    <cellStyle name="Normal 13 7 5" xfId="35912"/>
    <cellStyle name="Normal 13 7 6" xfId="27309"/>
    <cellStyle name="Normal 13 7 7" xfId="35917"/>
    <cellStyle name="Normal 13 7 8" xfId="45011"/>
    <cellStyle name="Normal 13 8" xfId="21781"/>
    <cellStyle name="Normal 13 8 2" xfId="30843"/>
    <cellStyle name="Normal 13 8 2 2" xfId="45020"/>
    <cellStyle name="Normal 13 8 2 3" xfId="45022"/>
    <cellStyle name="Normal 13 8 2 4" xfId="45024"/>
    <cellStyle name="Normal 13 8 2 5" xfId="43105"/>
    <cellStyle name="Normal 13 8 2 6" xfId="36617"/>
    <cellStyle name="Normal 13 8 3" xfId="45025"/>
    <cellStyle name="Normal 13 8 3 2" xfId="45026"/>
    <cellStyle name="Normal 13 8 4" xfId="35978"/>
    <cellStyle name="Normal 13 8 4 2" xfId="35981"/>
    <cellStyle name="Normal 13 8 5" xfId="36018"/>
    <cellStyle name="Normal 13 8 6" xfId="36047"/>
    <cellStyle name="Normal 13 8 7" xfId="36072"/>
    <cellStyle name="Normal 13 9" xfId="21783"/>
    <cellStyle name="Normal 13 9 2" xfId="30847"/>
    <cellStyle name="Normal 13 9 2 2" xfId="45027"/>
    <cellStyle name="Normal 13 9 2 3" xfId="45029"/>
    <cellStyle name="Normal 13 9 2 4" xfId="45031"/>
    <cellStyle name="Normal 13 9 2 5" xfId="45033"/>
    <cellStyle name="Normal 13 9 2 6" xfId="36668"/>
    <cellStyle name="Normal 13 9 3" xfId="45034"/>
    <cellStyle name="Normal 13 9 3 2" xfId="45035"/>
    <cellStyle name="Normal 13 9 4" xfId="36159"/>
    <cellStyle name="Normal 13 9 4 2" xfId="36161"/>
    <cellStyle name="Normal 13 9 5" xfId="36186"/>
    <cellStyle name="Normal 13 9 6" xfId="36196"/>
    <cellStyle name="Normal 13 9 7" xfId="36203"/>
    <cellStyle name="Normal 13_BSD 2" xfId="45036"/>
    <cellStyle name="Normal 130" xfId="2093"/>
    <cellStyle name="Normal 130 2" xfId="44755"/>
    <cellStyle name="Normal 131" xfId="2098"/>
    <cellStyle name="Normal 131 2" xfId="44757"/>
    <cellStyle name="Normal 132" xfId="2103"/>
    <cellStyle name="Normal 132 2" xfId="44760"/>
    <cellStyle name="Normal 133" xfId="2109"/>
    <cellStyle name="Normal 133 2" xfId="44764"/>
    <cellStyle name="Normal 134" xfId="2114"/>
    <cellStyle name="Normal 134 2" xfId="44767"/>
    <cellStyle name="Normal 135" xfId="2119"/>
    <cellStyle name="Normal 135 2" xfId="45039"/>
    <cellStyle name="Normal 136" xfId="2124"/>
    <cellStyle name="Normal 136 2" xfId="45040"/>
    <cellStyle name="Normal 136 3" xfId="14890"/>
    <cellStyle name="Normal 137" xfId="2129"/>
    <cellStyle name="Normal 137 2" xfId="45043"/>
    <cellStyle name="Normal 138" xfId="2209"/>
    <cellStyle name="Normal 138 2" xfId="2212"/>
    <cellStyle name="Normal 138 3" xfId="2029"/>
    <cellStyle name="Normal 138 4" xfId="2213"/>
    <cellStyle name="Normal 138 5" xfId="2214"/>
    <cellStyle name="Normal 138 6" xfId="26452"/>
    <cellStyle name="Normal 139" xfId="2216"/>
    <cellStyle name="Normal 139 2" xfId="2219"/>
    <cellStyle name="Normal 139 3" xfId="2220"/>
    <cellStyle name="Normal 139 4" xfId="2221"/>
    <cellStyle name="Normal 139 5" xfId="2222"/>
    <cellStyle name="Normal 139 6" xfId="45046"/>
    <cellStyle name="Normal 14" xfId="2223"/>
    <cellStyle name="Normal 14 10" xfId="4188"/>
    <cellStyle name="Normal 14 10 2" xfId="39902"/>
    <cellStyle name="Normal 14 10 2 2" xfId="34416"/>
    <cellStyle name="Normal 14 10 2 3" xfId="45049"/>
    <cellStyle name="Normal 14 10 2 4" xfId="45050"/>
    <cellStyle name="Normal 14 10 2 5" xfId="37419"/>
    <cellStyle name="Normal 14 10 3" xfId="39904"/>
    <cellStyle name="Normal 14 10 4" xfId="39907"/>
    <cellStyle name="Normal 14 10 5" xfId="39910"/>
    <cellStyle name="Normal 14 10 6" xfId="39913"/>
    <cellStyle name="Normal 14 11" xfId="18760"/>
    <cellStyle name="Normal 14 11 2" xfId="18765"/>
    <cellStyle name="Normal 14 11 2 2" xfId="5198"/>
    <cellStyle name="Normal 14 11 2 3" xfId="45051"/>
    <cellStyle name="Normal 14 11 2 4" xfId="45052"/>
    <cellStyle name="Normal 14 11 2 5" xfId="37437"/>
    <cellStyle name="Normal 14 11 3" xfId="17656"/>
    <cellStyle name="Normal 14 11 4" xfId="14251"/>
    <cellStyle name="Normal 14 11 5" xfId="18768"/>
    <cellStyle name="Normal 14 11 6" xfId="18773"/>
    <cellStyle name="Normal 14 12" xfId="18781"/>
    <cellStyle name="Normal 14 12 2" xfId="18783"/>
    <cellStyle name="Normal 14 12 2 2" xfId="11212"/>
    <cellStyle name="Normal 14 12 2 3" xfId="45053"/>
    <cellStyle name="Normal 14 12 2 4" xfId="45054"/>
    <cellStyle name="Normal 14 12 2 5" xfId="37461"/>
    <cellStyle name="Normal 14 12 3" xfId="18786"/>
    <cellStyle name="Normal 14 12 4" xfId="18789"/>
    <cellStyle name="Normal 14 12 5" xfId="18795"/>
    <cellStyle name="Normal 14 12 6" xfId="18798"/>
    <cellStyle name="Normal 14 13" xfId="18803"/>
    <cellStyle name="Normal 14 13 2" xfId="18809"/>
    <cellStyle name="Normal 14 13 2 2" xfId="18813"/>
    <cellStyle name="Normal 14 13 2 3" xfId="45055"/>
    <cellStyle name="Normal 14 13 2 4" xfId="45056"/>
    <cellStyle name="Normal 14 13 2 5" xfId="37486"/>
    <cellStyle name="Normal 14 13 3" xfId="18819"/>
    <cellStyle name="Normal 14 13 4" xfId="18827"/>
    <cellStyle name="Normal 14 13 5" xfId="18834"/>
    <cellStyle name="Normal 14 13 6" xfId="18837"/>
    <cellStyle name="Normal 14 14" xfId="18842"/>
    <cellStyle name="Normal 14 14 2" xfId="18844"/>
    <cellStyle name="Normal 14 14 2 2" xfId="18847"/>
    <cellStyle name="Normal 14 14 2 3" xfId="40701"/>
    <cellStyle name="Normal 14 14 2 4" xfId="40704"/>
    <cellStyle name="Normal 14 14 2 5" xfId="37510"/>
    <cellStyle name="Normal 14 14 3" xfId="18852"/>
    <cellStyle name="Normal 14 14 4" xfId="18855"/>
    <cellStyle name="Normal 14 14 5" xfId="18858"/>
    <cellStyle name="Normal 14 14 6" xfId="44302"/>
    <cellStyle name="Normal 14 15" xfId="18862"/>
    <cellStyle name="Normal 14 15 2" xfId="18868"/>
    <cellStyle name="Normal 14 15 3" xfId="18875"/>
    <cellStyle name="Normal 14 15 4" xfId="18879"/>
    <cellStyle name="Normal 14 15 5" xfId="18882"/>
    <cellStyle name="Normal 14 16" xfId="18890"/>
    <cellStyle name="Normal 14 17" xfId="18918"/>
    <cellStyle name="Normal 14 18" xfId="18942"/>
    <cellStyle name="Normal 14 19" xfId="18962"/>
    <cellStyle name="Normal 14 2" xfId="1203"/>
    <cellStyle name="Normal 14 2 10" xfId="27600"/>
    <cellStyle name="Normal 14 2 10 2" xfId="27603"/>
    <cellStyle name="Normal 14 2 10 2 2" xfId="19727"/>
    <cellStyle name="Normal 14 2 10 2 3" xfId="45062"/>
    <cellStyle name="Normal 14 2 10 2 4" xfId="45064"/>
    <cellStyle name="Normal 14 2 10 2 5" xfId="45066"/>
    <cellStyle name="Normal 14 2 10 3" xfId="27606"/>
    <cellStyle name="Normal 14 2 10 4" xfId="45067"/>
    <cellStyle name="Normal 14 2 10 5" xfId="45068"/>
    <cellStyle name="Normal 14 2 10 6" xfId="45069"/>
    <cellStyle name="Normal 14 2 11" xfId="27610"/>
    <cellStyle name="Normal 14 2 11 2" xfId="27612"/>
    <cellStyle name="Normal 14 2 11 2 2" xfId="45070"/>
    <cellStyle name="Normal 14 2 11 2 3" xfId="45071"/>
    <cellStyle name="Normal 14 2 11 2 4" xfId="45072"/>
    <cellStyle name="Normal 14 2 11 2 5" xfId="45073"/>
    <cellStyle name="Normal 14 2 11 3" xfId="27614"/>
    <cellStyle name="Normal 14 2 11 4" xfId="45074"/>
    <cellStyle name="Normal 14 2 11 5" xfId="45075"/>
    <cellStyle name="Normal 14 2 11 6" xfId="45076"/>
    <cellStyle name="Normal 14 2 12" xfId="27616"/>
    <cellStyle name="Normal 14 2 12 2" xfId="27618"/>
    <cellStyle name="Normal 14 2 12 2 2" xfId="45077"/>
    <cellStyle name="Normal 14 2 12 2 3" xfId="38291"/>
    <cellStyle name="Normal 14 2 12 2 4" xfId="45078"/>
    <cellStyle name="Normal 14 2 12 2 5" xfId="45079"/>
    <cellStyle name="Normal 14 2 12 3" xfId="27620"/>
    <cellStyle name="Normal 14 2 12 4" xfId="45080"/>
    <cellStyle name="Normal 14 2 12 5" xfId="45081"/>
    <cellStyle name="Normal 14 2 12 6" xfId="45082"/>
    <cellStyle name="Normal 14 2 13" xfId="27622"/>
    <cellStyle name="Normal 14 2 13 2" xfId="27624"/>
    <cellStyle name="Normal 14 2 13 3" xfId="27626"/>
    <cellStyle name="Normal 14 2 13 4" xfId="45083"/>
    <cellStyle name="Normal 14 2 13 5" xfId="45084"/>
    <cellStyle name="Normal 14 2 14" xfId="27628"/>
    <cellStyle name="Normal 14 2 15" xfId="27631"/>
    <cellStyle name="Normal 14 2 16" xfId="45085"/>
    <cellStyle name="Normal 14 2 17" xfId="45086"/>
    <cellStyle name="Normal 14 2 18" xfId="45087"/>
    <cellStyle name="Normal 14 2 19" xfId="45088"/>
    <cellStyle name="Normal 14 2 2" xfId="45089"/>
    <cellStyle name="Normal 14 2 2 2" xfId="45090"/>
    <cellStyle name="Normal 14 2 2 2 2" xfId="45091"/>
    <cellStyle name="Normal 14 2 2 2 3" xfId="45092"/>
    <cellStyle name="Normal 14 2 2 2 4" xfId="45093"/>
    <cellStyle name="Normal 14 2 2 2 5" xfId="45094"/>
    <cellStyle name="Normal 14 2 2 3" xfId="45095"/>
    <cellStyle name="Normal 14 2 2 4" xfId="45096"/>
    <cellStyle name="Normal 14 2 2 5" xfId="45097"/>
    <cellStyle name="Normal 14 2 2 6" xfId="45098"/>
    <cellStyle name="Normal 14 2 2 7" xfId="16216"/>
    <cellStyle name="Normal 14 2 20" xfId="27630"/>
    <cellStyle name="Normal 14 2 21" xfId="45058"/>
    <cellStyle name="Normal 14 2 3" xfId="45099"/>
    <cellStyle name="Normal 14 2 3 2" xfId="45100"/>
    <cellStyle name="Normal 14 2 3 2 2" xfId="45102"/>
    <cellStyle name="Normal 14 2 3 2 3" xfId="45103"/>
    <cellStyle name="Normal 14 2 3 2 4" xfId="45104"/>
    <cellStyle name="Normal 14 2 3 2 5" xfId="45105"/>
    <cellStyle name="Normal 14 2 3 3" xfId="45106"/>
    <cellStyle name="Normal 14 2 3 4" xfId="45107"/>
    <cellStyle name="Normal 14 2 3 5" xfId="45108"/>
    <cellStyle name="Normal 14 2 3 6" xfId="45109"/>
    <cellStyle name="Normal 14 2 3 7" xfId="9104"/>
    <cellStyle name="Normal 14 2 4" xfId="45110"/>
    <cellStyle name="Normal 14 2 4 2" xfId="45111"/>
    <cellStyle name="Normal 14 2 4 2 2" xfId="45112"/>
    <cellStyle name="Normal 14 2 4 2 3" xfId="45113"/>
    <cellStyle name="Normal 14 2 4 2 4" xfId="45114"/>
    <cellStyle name="Normal 14 2 4 2 5" xfId="45115"/>
    <cellStyle name="Normal 14 2 4 3" xfId="45116"/>
    <cellStyle name="Normal 14 2 4 4" xfId="6971"/>
    <cellStyle name="Normal 14 2 4 5" xfId="6992"/>
    <cellStyle name="Normal 14 2 4 6" xfId="45117"/>
    <cellStyle name="Normal 14 2 5" xfId="45118"/>
    <cellStyle name="Normal 14 2 5 2" xfId="45119"/>
    <cellStyle name="Normal 14 2 5 2 2" xfId="45120"/>
    <cellStyle name="Normal 14 2 5 2 3" xfId="45121"/>
    <cellStyle name="Normal 14 2 5 2 4" xfId="26077"/>
    <cellStyle name="Normal 14 2 5 2 5" xfId="45122"/>
    <cellStyle name="Normal 14 2 5 3" xfId="45123"/>
    <cellStyle name="Normal 14 2 5 4" xfId="45124"/>
    <cellStyle name="Normal 14 2 5 5" xfId="45125"/>
    <cellStyle name="Normal 14 2 5 6" xfId="45126"/>
    <cellStyle name="Normal 14 2 6" xfId="45127"/>
    <cellStyle name="Normal 14 2 6 2" xfId="45128"/>
    <cellStyle name="Normal 14 2 6 2 2" xfId="45129"/>
    <cellStyle name="Normal 14 2 6 2 3" xfId="45130"/>
    <cellStyle name="Normal 14 2 6 2 4" xfId="45131"/>
    <cellStyle name="Normal 14 2 6 2 5" xfId="45132"/>
    <cellStyle name="Normal 14 2 6 3" xfId="45133"/>
    <cellStyle name="Normal 14 2 6 4" xfId="3702"/>
    <cellStyle name="Normal 14 2 6 5" xfId="45134"/>
    <cellStyle name="Normal 14 2 6 6" xfId="45135"/>
    <cellStyle name="Normal 14 2 7" xfId="19008"/>
    <cellStyle name="Normal 14 2 7 2" xfId="19013"/>
    <cellStyle name="Normal 14 2 7 2 2" xfId="19015"/>
    <cellStyle name="Normal 14 2 7 2 3" xfId="45136"/>
    <cellStyle name="Normal 14 2 7 2 4" xfId="45137"/>
    <cellStyle name="Normal 14 2 7 2 5" xfId="27195"/>
    <cellStyle name="Normal 14 2 7 3" xfId="19017"/>
    <cellStyle name="Normal 14 2 7 4" xfId="19025"/>
    <cellStyle name="Normal 14 2 7 5" xfId="19029"/>
    <cellStyle name="Normal 14 2 7 6" xfId="19031"/>
    <cellStyle name="Normal 14 2 8" xfId="19035"/>
    <cellStyle name="Normal 14 2 8 2" xfId="19038"/>
    <cellStyle name="Normal 14 2 8 2 2" xfId="45138"/>
    <cellStyle name="Normal 14 2 8 2 3" xfId="45139"/>
    <cellStyle name="Normal 14 2 8 2 4" xfId="45140"/>
    <cellStyle name="Normal 14 2 8 2 5" xfId="45141"/>
    <cellStyle name="Normal 14 2 8 3" xfId="19044"/>
    <cellStyle name="Normal 14 2 8 4" xfId="5154"/>
    <cellStyle name="Normal 14 2 8 5" xfId="19046"/>
    <cellStyle name="Normal 14 2 8 6" xfId="33555"/>
    <cellStyle name="Normal 14 2 9" xfId="19049"/>
    <cellStyle name="Normal 14 2 9 2" xfId="19052"/>
    <cellStyle name="Normal 14 2 9 2 2" xfId="6524"/>
    <cellStyle name="Normal 14 2 9 2 3" xfId="5314"/>
    <cellStyle name="Normal 14 2 9 2 4" xfId="5329"/>
    <cellStyle name="Normal 14 2 9 2 5" xfId="15390"/>
    <cellStyle name="Normal 14 2 9 3" xfId="19057"/>
    <cellStyle name="Normal 14 2 9 4" xfId="19062"/>
    <cellStyle name="Normal 14 2 9 5" xfId="19064"/>
    <cellStyle name="Normal 14 2 9 6" xfId="33568"/>
    <cellStyle name="Normal 14 20" xfId="18861"/>
    <cellStyle name="Normal 14 21" xfId="18889"/>
    <cellStyle name="Normal 14 22" xfId="45048"/>
    <cellStyle name="Normal 14 3" xfId="1209"/>
    <cellStyle name="Normal 14 3 10" xfId="12571"/>
    <cellStyle name="Normal 14 3 10 2" xfId="16035"/>
    <cellStyle name="Normal 14 3 10 2 2" xfId="45143"/>
    <cellStyle name="Normal 14 3 10 2 3" xfId="12552"/>
    <cellStyle name="Normal 14 3 10 2 4" xfId="8124"/>
    <cellStyle name="Normal 14 3 10 2 5" xfId="12562"/>
    <cellStyle name="Normal 14 3 10 3" xfId="45144"/>
    <cellStyle name="Normal 14 3 10 4" xfId="45145"/>
    <cellStyle name="Normal 14 3 10 5" xfId="45146"/>
    <cellStyle name="Normal 14 3 10 6" xfId="32421"/>
    <cellStyle name="Normal 14 3 11" xfId="12577"/>
    <cellStyle name="Normal 14 3 11 2" xfId="45147"/>
    <cellStyle name="Normal 14 3 11 2 2" xfId="45148"/>
    <cellStyle name="Normal 14 3 11 2 3" xfId="45149"/>
    <cellStyle name="Normal 14 3 11 2 4" xfId="45150"/>
    <cellStyle name="Normal 14 3 11 2 5" xfId="45151"/>
    <cellStyle name="Normal 14 3 11 3" xfId="45152"/>
    <cellStyle name="Normal 14 3 11 4" xfId="45153"/>
    <cellStyle name="Normal 14 3 11 5" xfId="45154"/>
    <cellStyle name="Normal 14 3 11 6" xfId="45155"/>
    <cellStyle name="Normal 14 3 12" xfId="45156"/>
    <cellStyle name="Normal 14 3 12 2" xfId="45157"/>
    <cellStyle name="Normal 14 3 12 2 2" xfId="45158"/>
    <cellStyle name="Normal 14 3 12 2 3" xfId="38394"/>
    <cellStyle name="Normal 14 3 12 2 4" xfId="45159"/>
    <cellStyle name="Normal 14 3 12 2 5" xfId="45160"/>
    <cellStyle name="Normal 14 3 12 3" xfId="45161"/>
    <cellStyle name="Normal 14 3 12 4" xfId="45162"/>
    <cellStyle name="Normal 14 3 12 5" xfId="45163"/>
    <cellStyle name="Normal 14 3 12 6" xfId="45164"/>
    <cellStyle name="Normal 14 3 13" xfId="45165"/>
    <cellStyle name="Normal 14 3 13 2" xfId="45166"/>
    <cellStyle name="Normal 14 3 13 3" xfId="45167"/>
    <cellStyle name="Normal 14 3 13 4" xfId="45168"/>
    <cellStyle name="Normal 14 3 13 5" xfId="6016"/>
    <cellStyle name="Normal 14 3 14" xfId="45169"/>
    <cellStyle name="Normal 14 3 15" xfId="45171"/>
    <cellStyle name="Normal 14 3 16" xfId="45172"/>
    <cellStyle name="Normal 14 3 17" xfId="29271"/>
    <cellStyle name="Normal 14 3 18" xfId="29274"/>
    <cellStyle name="Normal 14 3 19" xfId="42122"/>
    <cellStyle name="Normal 14 3 2" xfId="408"/>
    <cellStyle name="Normal 14 3 2 2" xfId="45174"/>
    <cellStyle name="Normal 14 3 2 2 2" xfId="40526"/>
    <cellStyle name="Normal 14 3 2 2 3" xfId="45175"/>
    <cellStyle name="Normal 14 3 2 2 4" xfId="45176"/>
    <cellStyle name="Normal 14 3 2 2 5" xfId="45177"/>
    <cellStyle name="Normal 14 3 2 3" xfId="45178"/>
    <cellStyle name="Normal 14 3 2 4" xfId="40967"/>
    <cellStyle name="Normal 14 3 2 5" xfId="45179"/>
    <cellStyle name="Normal 14 3 2 6" xfId="45180"/>
    <cellStyle name="Normal 14 3 2 7" xfId="17191"/>
    <cellStyle name="Normal 14 3 2 8" xfId="45173"/>
    <cellStyle name="Normal 14 3 20" xfId="45170"/>
    <cellStyle name="Normal 14 3 21" xfId="45142"/>
    <cellStyle name="Normal 14 3 3" xfId="45181"/>
    <cellStyle name="Normal 14 3 3 2" xfId="45182"/>
    <cellStyle name="Normal 14 3 3 2 2" xfId="45183"/>
    <cellStyle name="Normal 14 3 3 2 3" xfId="45184"/>
    <cellStyle name="Normal 14 3 3 2 4" xfId="45185"/>
    <cellStyle name="Normal 14 3 3 2 5" xfId="45186"/>
    <cellStyle name="Normal 14 3 3 3" xfId="45187"/>
    <cellStyle name="Normal 14 3 3 4" xfId="40969"/>
    <cellStyle name="Normal 14 3 3 5" xfId="45188"/>
    <cellStyle name="Normal 14 3 3 6" xfId="45189"/>
    <cellStyle name="Normal 14 3 4" xfId="45190"/>
    <cellStyle name="Normal 14 3 4 2" xfId="45191"/>
    <cellStyle name="Normal 14 3 4 2 2" xfId="45192"/>
    <cellStyle name="Normal 14 3 4 2 3" xfId="45193"/>
    <cellStyle name="Normal 14 3 4 2 4" xfId="45194"/>
    <cellStyle name="Normal 14 3 4 2 5" xfId="45195"/>
    <cellStyle name="Normal 14 3 4 3" xfId="45196"/>
    <cellStyle name="Normal 14 3 4 4" xfId="7022"/>
    <cellStyle name="Normal 14 3 4 5" xfId="7033"/>
    <cellStyle name="Normal 14 3 4 6" xfId="45197"/>
    <cellStyle name="Normal 14 3 5" xfId="45198"/>
    <cellStyle name="Normal 14 3 5 2" xfId="3082"/>
    <cellStyle name="Normal 14 3 5 2 2" xfId="45200"/>
    <cellStyle name="Normal 14 3 5 2 3" xfId="45202"/>
    <cellStyle name="Normal 14 3 5 2 4" xfId="12645"/>
    <cellStyle name="Normal 14 3 5 2 5" xfId="45203"/>
    <cellStyle name="Normal 14 3 5 3" xfId="45204"/>
    <cellStyle name="Normal 14 3 5 4" xfId="45205"/>
    <cellStyle name="Normal 14 3 5 5" xfId="45206"/>
    <cellStyle name="Normal 14 3 5 6" xfId="45207"/>
    <cellStyle name="Normal 14 3 6" xfId="45208"/>
    <cellStyle name="Normal 14 3 6 2" xfId="7664"/>
    <cellStyle name="Normal 14 3 6 2 2" xfId="45209"/>
    <cellStyle name="Normal 14 3 6 2 3" xfId="45210"/>
    <cellStyle name="Normal 14 3 6 2 4" xfId="45211"/>
    <cellStyle name="Normal 14 3 6 2 5" xfId="45212"/>
    <cellStyle name="Normal 14 3 6 3" xfId="45213"/>
    <cellStyle name="Normal 14 3 6 4" xfId="45214"/>
    <cellStyle name="Normal 14 3 6 5" xfId="45215"/>
    <cellStyle name="Normal 14 3 6 6" xfId="45217"/>
    <cellStyle name="Normal 14 3 7" xfId="19217"/>
    <cellStyle name="Normal 14 3 7 2" xfId="19219"/>
    <cellStyle name="Normal 14 3 7 2 2" xfId="45219"/>
    <cellStyle name="Normal 14 3 7 2 3" xfId="45220"/>
    <cellStyle name="Normal 14 3 7 2 4" xfId="45221"/>
    <cellStyle name="Normal 14 3 7 2 5" xfId="23001"/>
    <cellStyle name="Normal 14 3 7 3" xfId="19222"/>
    <cellStyle name="Normal 14 3 7 4" xfId="45222"/>
    <cellStyle name="Normal 14 3 7 5" xfId="45223"/>
    <cellStyle name="Normal 14 3 7 6" xfId="45224"/>
    <cellStyle name="Normal 14 3 8" xfId="19224"/>
    <cellStyle name="Normal 14 3 8 2" xfId="19226"/>
    <cellStyle name="Normal 14 3 8 2 2" xfId="45225"/>
    <cellStyle name="Normal 14 3 8 2 3" xfId="45226"/>
    <cellStyle name="Normal 14 3 8 2 4" xfId="45227"/>
    <cellStyle name="Normal 14 3 8 2 5" xfId="45228"/>
    <cellStyle name="Normal 14 3 8 3" xfId="19229"/>
    <cellStyle name="Normal 14 3 8 4" xfId="45229"/>
    <cellStyle name="Normal 14 3 8 5" xfId="45230"/>
    <cellStyle name="Normal 14 3 8 6" xfId="28173"/>
    <cellStyle name="Normal 14 3 9" xfId="19231"/>
    <cellStyle name="Normal 14 3 9 2" xfId="19233"/>
    <cellStyle name="Normal 14 3 9 2 2" xfId="45231"/>
    <cellStyle name="Normal 14 3 9 2 3" xfId="45232"/>
    <cellStyle name="Normal 14 3 9 2 4" xfId="45233"/>
    <cellStyle name="Normal 14 3 9 2 5" xfId="45234"/>
    <cellStyle name="Normal 14 3 9 3" xfId="45235"/>
    <cellStyle name="Normal 14 3 9 4" xfId="45236"/>
    <cellStyle name="Normal 14 3 9 5" xfId="45237"/>
    <cellStyle name="Normal 14 3 9 6" xfId="28180"/>
    <cellStyle name="Normal 14 4" xfId="1212"/>
    <cellStyle name="Normal 14 4 2" xfId="45239"/>
    <cellStyle name="Normal 14 4 2 2" xfId="45240"/>
    <cellStyle name="Normal 14 4 2 3" xfId="45241"/>
    <cellStyle name="Normal 14 4 2 4" xfId="45242"/>
    <cellStyle name="Normal 14 4 2 5" xfId="45243"/>
    <cellStyle name="Normal 14 4 3" xfId="45244"/>
    <cellStyle name="Normal 14 4 4" xfId="45245"/>
    <cellStyle name="Normal 14 4 5" xfId="45246"/>
    <cellStyle name="Normal 14 4 6" xfId="45247"/>
    <cellStyle name="Normal 14 4 7" xfId="19299"/>
    <cellStyle name="Normal 14 4 8" xfId="45238"/>
    <cellStyle name="Normal 14 5" xfId="1215"/>
    <cellStyle name="Normal 14 5 2" xfId="45249"/>
    <cellStyle name="Normal 14 5 2 2" xfId="14679"/>
    <cellStyle name="Normal 14 5 2 3" xfId="14687"/>
    <cellStyle name="Normal 14 5 2 4" xfId="14695"/>
    <cellStyle name="Normal 14 5 2 5" xfId="21638"/>
    <cellStyle name="Normal 14 5 3" xfId="45250"/>
    <cellStyle name="Normal 14 5 4" xfId="45251"/>
    <cellStyle name="Normal 14 5 5" xfId="45252"/>
    <cellStyle name="Normal 14 5 6" xfId="45253"/>
    <cellStyle name="Normal 14 5 7" xfId="45248"/>
    <cellStyle name="Normal 14 6" xfId="1219"/>
    <cellStyle name="Normal 14 6 2" xfId="45254"/>
    <cellStyle name="Normal 14 6 2 2" xfId="45255"/>
    <cellStyle name="Normal 14 6 2 3" xfId="45257"/>
    <cellStyle name="Normal 14 6 2 4" xfId="21985"/>
    <cellStyle name="Normal 14 6 2 5" xfId="21338"/>
    <cellStyle name="Normal 14 6 3" xfId="45258"/>
    <cellStyle name="Normal 14 6 4" xfId="45259"/>
    <cellStyle name="Normal 14 6 5" xfId="45260"/>
    <cellStyle name="Normal 14 6 6" xfId="45261"/>
    <cellStyle name="Normal 14 6 7" xfId="41539"/>
    <cellStyle name="Normal 14 7" xfId="45262"/>
    <cellStyle name="Normal 14 7 2" xfId="45263"/>
    <cellStyle name="Normal 14 7 2 2" xfId="45264"/>
    <cellStyle name="Normal 14 7 2 3" xfId="45265"/>
    <cellStyle name="Normal 14 7 2 4" xfId="45266"/>
    <cellStyle name="Normal 14 7 2 5" xfId="45267"/>
    <cellStyle name="Normal 14 7 3" xfId="45268"/>
    <cellStyle name="Normal 14 7 4" xfId="45269"/>
    <cellStyle name="Normal 14 7 5" xfId="45270"/>
    <cellStyle name="Normal 14 7 6" xfId="45271"/>
    <cellStyle name="Normal 14 8" xfId="45272"/>
    <cellStyle name="Normal 14 8 2" xfId="45273"/>
    <cellStyle name="Normal 14 8 2 2" xfId="20034"/>
    <cellStyle name="Normal 14 8 2 3" xfId="20043"/>
    <cellStyle name="Normal 14 8 2 4" xfId="20087"/>
    <cellStyle name="Normal 14 8 2 5" xfId="20093"/>
    <cellStyle name="Normal 14 8 3" xfId="45274"/>
    <cellStyle name="Normal 14 8 4" xfId="45275"/>
    <cellStyle name="Normal 14 8 5" xfId="45276"/>
    <cellStyle name="Normal 14 8 6" xfId="45277"/>
    <cellStyle name="Normal 14 9" xfId="37714"/>
    <cellStyle name="Normal 14 9 2" xfId="45278"/>
    <cellStyle name="Normal 14 9 2 2" xfId="45279"/>
    <cellStyle name="Normal 14 9 2 3" xfId="45280"/>
    <cellStyle name="Normal 14 9 2 4" xfId="45281"/>
    <cellStyle name="Normal 14 9 2 5" xfId="45282"/>
    <cellStyle name="Normal 14 9 3" xfId="45283"/>
    <cellStyle name="Normal 14 9 4" xfId="45284"/>
    <cellStyle name="Normal 14 9 5" xfId="45285"/>
    <cellStyle name="Normal 14 9 6" xfId="45286"/>
    <cellStyle name="Normal 14_BSD2" xfId="45287"/>
    <cellStyle name="Normal 140" xfId="2120"/>
    <cellStyle name="Normal 140 2" xfId="45038"/>
    <cellStyle name="Normal 141" xfId="2125"/>
    <cellStyle name="Normal 141 2" xfId="1"/>
    <cellStyle name="Normal 141 3" xfId="53"/>
    <cellStyle name="Normal 141 4" xfId="46"/>
    <cellStyle name="Normal 141 5" xfId="107"/>
    <cellStyle name="Normal 141 6" xfId="14889"/>
    <cellStyle name="Normal 142" xfId="2130"/>
    <cellStyle name="Normal 142 2" xfId="45042"/>
    <cellStyle name="Normal 143" xfId="2210"/>
    <cellStyle name="Normal 143 2" xfId="26451"/>
    <cellStyle name="Normal 144" xfId="2217"/>
    <cellStyle name="Normal 144 2" xfId="45045"/>
    <cellStyle name="Normal 145" xfId="2226"/>
    <cellStyle name="Normal 145 2" xfId="45290"/>
    <cellStyle name="Normal 146" xfId="820"/>
    <cellStyle name="Normal 146 2" xfId="45293"/>
    <cellStyle name="Normal 147" xfId="830"/>
    <cellStyle name="Normal 147 2" xfId="45296"/>
    <cellStyle name="Normal 148" xfId="835"/>
    <cellStyle name="Normal 148 2" xfId="45299"/>
    <cellStyle name="Normal 149" xfId="839"/>
    <cellStyle name="Normal 149 2" xfId="45302"/>
    <cellStyle name="Normal 15" xfId="637"/>
    <cellStyle name="Normal 15 10" xfId="43779"/>
    <cellStyle name="Normal 15 10 2" xfId="45306"/>
    <cellStyle name="Normal 15 10 2 2" xfId="37371"/>
    <cellStyle name="Normal 15 10 2 3" xfId="45307"/>
    <cellStyle name="Normal 15 10 2 4" xfId="45308"/>
    <cellStyle name="Normal 15 10 2 5" xfId="19595"/>
    <cellStyle name="Normal 15 10 3" xfId="45309"/>
    <cellStyle name="Normal 15 10 4" xfId="45310"/>
    <cellStyle name="Normal 15 10 5" xfId="45311"/>
    <cellStyle name="Normal 15 10 6" xfId="45312"/>
    <cellStyle name="Normal 15 11" xfId="19539"/>
    <cellStyle name="Normal 15 11 2" xfId="19542"/>
    <cellStyle name="Normal 15 11 2 2" xfId="19545"/>
    <cellStyle name="Normal 15 11 2 3" xfId="45313"/>
    <cellStyle name="Normal 15 11 2 4" xfId="45314"/>
    <cellStyle name="Normal 15 11 2 5" xfId="19987"/>
    <cellStyle name="Normal 15 11 3" xfId="17772"/>
    <cellStyle name="Normal 15 11 4" xfId="14456"/>
    <cellStyle name="Normal 15 11 5" xfId="16647"/>
    <cellStyle name="Normal 15 11 6" xfId="19550"/>
    <cellStyle name="Normal 15 12" xfId="19553"/>
    <cellStyle name="Normal 15 12 2" xfId="19556"/>
    <cellStyle name="Normal 15 12 2 2" xfId="19558"/>
    <cellStyle name="Normal 15 12 2 3" xfId="45315"/>
    <cellStyle name="Normal 15 12 2 4" xfId="45316"/>
    <cellStyle name="Normal 15 12 2 5" xfId="38067"/>
    <cellStyle name="Normal 15 12 3" xfId="4343"/>
    <cellStyle name="Normal 15 12 4" xfId="19561"/>
    <cellStyle name="Normal 15 12 5" xfId="19566"/>
    <cellStyle name="Normal 15 12 6" xfId="19568"/>
    <cellStyle name="Normal 15 13" xfId="19572"/>
    <cellStyle name="Normal 15 13 2" xfId="19575"/>
    <cellStyle name="Normal 15 13 3" xfId="19579"/>
    <cellStyle name="Normal 15 13 4" xfId="19582"/>
    <cellStyle name="Normal 15 13 5" xfId="19585"/>
    <cellStyle name="Normal 15 14" xfId="15987"/>
    <cellStyle name="Normal 15 14 2" xfId="19593"/>
    <cellStyle name="Normal 15 14 3" xfId="19597"/>
    <cellStyle name="Normal 15 14 4" xfId="19600"/>
    <cellStyle name="Normal 15 14 5" xfId="19603"/>
    <cellStyle name="Normal 15 15" xfId="19608"/>
    <cellStyle name="Normal 15 16" xfId="19626"/>
    <cellStyle name="Normal 15 17" xfId="5690"/>
    <cellStyle name="Normal 15 18" xfId="13631"/>
    <cellStyle name="Normal 15 19" xfId="19650"/>
    <cellStyle name="Normal 15 2" xfId="2228"/>
    <cellStyle name="Normal 15 2 2" xfId="45321"/>
    <cellStyle name="Normal 15 2 2 2" xfId="45323"/>
    <cellStyle name="Normal 15 2 2 2 2" xfId="45325"/>
    <cellStyle name="Normal 15 2 2 3" xfId="45327"/>
    <cellStyle name="Normal 15 2 2 4" xfId="45330"/>
    <cellStyle name="Normal 15 2 2 5" xfId="45332"/>
    <cellStyle name="Normal 15 2 2 6" xfId="45334"/>
    <cellStyle name="Normal 15 2 3" xfId="45336"/>
    <cellStyle name="Normal 15 2 3 2" xfId="45339"/>
    <cellStyle name="Normal 15 2 3 3" xfId="45342"/>
    <cellStyle name="Normal 15 2 4" xfId="45344"/>
    <cellStyle name="Normal 15 2 4 2" xfId="45345"/>
    <cellStyle name="Normal 15 2 5" xfId="45347"/>
    <cellStyle name="Normal 15 2 6" xfId="23594"/>
    <cellStyle name="Normal 15 2 7" xfId="19683"/>
    <cellStyle name="Normal 15 2 8" xfId="45319"/>
    <cellStyle name="Normal 15 20" xfId="19607"/>
    <cellStyle name="Normal 15 21" xfId="19625"/>
    <cellStyle name="Normal 15 22" xfId="45305"/>
    <cellStyle name="Normal 15 3" xfId="2230"/>
    <cellStyle name="Normal 15 3 2" xfId="1196"/>
    <cellStyle name="Normal 15 3 2 2" xfId="45352"/>
    <cellStyle name="Normal 15 3 2 2 2" xfId="40653"/>
    <cellStyle name="Normal 15 3 2 3" xfId="45353"/>
    <cellStyle name="Normal 15 3 2 4" xfId="45354"/>
    <cellStyle name="Normal 15 3 2 5" xfId="45355"/>
    <cellStyle name="Normal 15 3 2 6" xfId="45356"/>
    <cellStyle name="Normal 15 3 2 7" xfId="45351"/>
    <cellStyle name="Normal 15 3 3" xfId="45358"/>
    <cellStyle name="Normal 15 3 3 2" xfId="38187"/>
    <cellStyle name="Normal 15 3 4" xfId="45360"/>
    <cellStyle name="Normal 15 3 4 2" xfId="45361"/>
    <cellStyle name="Normal 15 3 5" xfId="45363"/>
    <cellStyle name="Normal 15 3 6" xfId="23600"/>
    <cellStyle name="Normal 15 3 7" xfId="19839"/>
    <cellStyle name="Normal 15 3 8" xfId="45349"/>
    <cellStyle name="Normal 15 4" xfId="2233"/>
    <cellStyle name="Normal 15 4 2" xfId="45368"/>
    <cellStyle name="Normal 15 4 2 2" xfId="45370"/>
    <cellStyle name="Normal 15 4 2 3" xfId="45372"/>
    <cellStyle name="Normal 15 4 2 4" xfId="45374"/>
    <cellStyle name="Normal 15 4 2 5" xfId="45376"/>
    <cellStyle name="Normal 15 4 2 6" xfId="12080"/>
    <cellStyle name="Normal 15 4 3" xfId="45378"/>
    <cellStyle name="Normal 15 4 4" xfId="45379"/>
    <cellStyle name="Normal 15 4 5" xfId="45380"/>
    <cellStyle name="Normal 15 4 6" xfId="45381"/>
    <cellStyle name="Normal 15 4 7" xfId="19896"/>
    <cellStyle name="Normal 15 4 8" xfId="45365"/>
    <cellStyle name="Normal 15 5" xfId="2235"/>
    <cellStyle name="Normal 15 5 2" xfId="45385"/>
    <cellStyle name="Normal 15 5 2 2" xfId="45386"/>
    <cellStyle name="Normal 15 5 2 3" xfId="45387"/>
    <cellStyle name="Normal 15 5 2 4" xfId="45388"/>
    <cellStyle name="Normal 15 5 2 5" xfId="45389"/>
    <cellStyle name="Normal 15 5 3" xfId="45390"/>
    <cellStyle name="Normal 15 5 4" xfId="45391"/>
    <cellStyle name="Normal 15 5 5" xfId="45392"/>
    <cellStyle name="Normal 15 5 6" xfId="45393"/>
    <cellStyle name="Normal 15 5 7" xfId="19953"/>
    <cellStyle name="Normal 15 5 8" xfId="45383"/>
    <cellStyle name="Normal 15 6" xfId="45395"/>
    <cellStyle name="Normal 15 6 2" xfId="45396"/>
    <cellStyle name="Normal 15 6 2 2" xfId="45397"/>
    <cellStyle name="Normal 15 6 2 3" xfId="45398"/>
    <cellStyle name="Normal 15 6 2 4" xfId="45400"/>
    <cellStyle name="Normal 15 6 2 5" xfId="6413"/>
    <cellStyle name="Normal 15 6 3" xfId="45401"/>
    <cellStyle name="Normal 15 6 4" xfId="45402"/>
    <cellStyle name="Normal 15 6 5" xfId="45403"/>
    <cellStyle name="Normal 15 6 6" xfId="45404"/>
    <cellStyle name="Normal 15 7" xfId="45405"/>
    <cellStyle name="Normal 15 7 2" xfId="45406"/>
    <cellStyle name="Normal 15 7 2 2" xfId="45407"/>
    <cellStyle name="Normal 15 7 2 3" xfId="45408"/>
    <cellStyle name="Normal 15 7 2 4" xfId="45409"/>
    <cellStyle name="Normal 15 7 2 5" xfId="45410"/>
    <cellStyle name="Normal 15 7 3" xfId="45411"/>
    <cellStyle name="Normal 15 7 4" xfId="45412"/>
    <cellStyle name="Normal 15 7 5" xfId="45413"/>
    <cellStyle name="Normal 15 7 6" xfId="45414"/>
    <cellStyle name="Normal 15 8" xfId="45415"/>
    <cellStyle name="Normal 15 8 2" xfId="45416"/>
    <cellStyle name="Normal 15 8 2 2" xfId="45417"/>
    <cellStyle name="Normal 15 8 2 3" xfId="45418"/>
    <cellStyle name="Normal 15 8 2 4" xfId="45419"/>
    <cellStyle name="Normal 15 8 2 5" xfId="4772"/>
    <cellStyle name="Normal 15 8 3" xfId="45420"/>
    <cellStyle name="Normal 15 8 4" xfId="45421"/>
    <cellStyle name="Normal 15 8 5" xfId="45422"/>
    <cellStyle name="Normal 15 8 6" xfId="45423"/>
    <cellStyle name="Normal 15 9" xfId="45424"/>
    <cellStyle name="Normal 15 9 2" xfId="45425"/>
    <cellStyle name="Normal 15 9 2 2" xfId="42021"/>
    <cellStyle name="Normal 15 9 2 3" xfId="43513"/>
    <cellStyle name="Normal 15 9 2 4" xfId="45426"/>
    <cellStyle name="Normal 15 9 2 5" xfId="45427"/>
    <cellStyle name="Normal 15 9 3" xfId="45428"/>
    <cellStyle name="Normal 15 9 4" xfId="45429"/>
    <cellStyle name="Normal 15 9 5" xfId="45430"/>
    <cellStyle name="Normal 15 9 6" xfId="45431"/>
    <cellStyle name="Normal 15_BSD2" xfId="45432"/>
    <cellStyle name="Normal 150" xfId="2227"/>
    <cellStyle name="Normal 150 2" xfId="45289"/>
    <cellStyle name="Normal 151" xfId="821"/>
    <cellStyle name="Normal 151 2" xfId="45292"/>
    <cellStyle name="Normal 152" xfId="831"/>
    <cellStyle name="Normal 152 2" xfId="45295"/>
    <cellStyle name="Normal 153" xfId="836"/>
    <cellStyle name="Normal 153 2" xfId="45298"/>
    <cellStyle name="Normal 154" xfId="840"/>
    <cellStyle name="Normal 154 2" xfId="45301"/>
    <cellStyle name="Normal 155" xfId="844"/>
    <cellStyle name="Normal 155 2" xfId="45433"/>
    <cellStyle name="Normal 156" xfId="850"/>
    <cellStyle name="Normal 156 2" xfId="45434"/>
    <cellStyle name="Normal 157" xfId="856"/>
    <cellStyle name="Normal 157 2" xfId="45435"/>
    <cellStyle name="Normal 158" xfId="862"/>
    <cellStyle name="Normal 158 2" xfId="30416"/>
    <cellStyle name="Normal 159" xfId="869"/>
    <cellStyle name="Normal 159 2" xfId="40320"/>
    <cellStyle name="Normal 16" xfId="2237"/>
    <cellStyle name="Normal 16 2" xfId="2239"/>
    <cellStyle name="Normal 16 2 2" xfId="42059"/>
    <cellStyle name="Normal 16 2 2 2" xfId="45442"/>
    <cellStyle name="Normal 16 2 3" xfId="45444"/>
    <cellStyle name="Normal 16 2 4" xfId="45446"/>
    <cellStyle name="Normal 16 2 5" xfId="45440"/>
    <cellStyle name="Normal 16 3" xfId="2241"/>
    <cellStyle name="Normal 16 3 2" xfId="2243"/>
    <cellStyle name="Normal 16 3 2 2" xfId="45450"/>
    <cellStyle name="Normal 16 3 3" xfId="39430"/>
    <cellStyle name="Normal 16 3 4" xfId="45452"/>
    <cellStyle name="Normal 16 3 5" xfId="45448"/>
    <cellStyle name="Normal 16 4" xfId="2245"/>
    <cellStyle name="Normal 16 4 2" xfId="45457"/>
    <cellStyle name="Normal 16 4 3" xfId="45455"/>
    <cellStyle name="Normal 16 5" xfId="2246"/>
    <cellStyle name="Normal 16 5 2" xfId="45459"/>
    <cellStyle name="Normal 16 6" xfId="45461"/>
    <cellStyle name="Normal 16 7" xfId="45462"/>
    <cellStyle name="Normal 16 8" xfId="45463"/>
    <cellStyle name="Normal 16 9" xfId="45438"/>
    <cellStyle name="Normal 16_BSD2" xfId="45464"/>
    <cellStyle name="Normal 160" xfId="845"/>
    <cellStyle name="Normal 161" xfId="851"/>
    <cellStyle name="Normal 162" xfId="857"/>
    <cellStyle name="Normal 163" xfId="863"/>
    <cellStyle name="Normal 164" xfId="870"/>
    <cellStyle name="Normal 165" xfId="876"/>
    <cellStyle name="Normal 166" xfId="888"/>
    <cellStyle name="Normal 167" xfId="894"/>
    <cellStyle name="Normal 168" xfId="901"/>
    <cellStyle name="Normal 169" xfId="908"/>
    <cellStyle name="Normal 17" xfId="2248"/>
    <cellStyle name="Normal 17 10" xfId="23538"/>
    <cellStyle name="Normal 17 10 2" xfId="45470"/>
    <cellStyle name="Normal 17 10 2 2" xfId="45471"/>
    <cellStyle name="Normal 17 10 2 3" xfId="45472"/>
    <cellStyle name="Normal 17 10 2 4" xfId="45473"/>
    <cellStyle name="Normal 17 10 2 5" xfId="39434"/>
    <cellStyle name="Normal 17 10 3" xfId="45476"/>
    <cellStyle name="Normal 17 10 4" xfId="45480"/>
    <cellStyle name="Normal 17 10 5" xfId="45484"/>
    <cellStyle name="Normal 17 10 6" xfId="45488"/>
    <cellStyle name="Normal 17 11" xfId="12638"/>
    <cellStyle name="Normal 17 11 2" xfId="13191"/>
    <cellStyle name="Normal 17 11 2 2" xfId="20664"/>
    <cellStyle name="Normal 17 11 2 3" xfId="45489"/>
    <cellStyle name="Normal 17 11 2 4" xfId="25099"/>
    <cellStyle name="Normal 17 11 2 5" xfId="39444"/>
    <cellStyle name="Normal 17 11 3" xfId="18173"/>
    <cellStyle name="Normal 17 11 4" xfId="14961"/>
    <cellStyle name="Normal 17 11 5" xfId="20666"/>
    <cellStyle name="Normal 17 11 6" xfId="20668"/>
    <cellStyle name="Normal 17 12" xfId="20670"/>
    <cellStyle name="Normal 17 12 2" xfId="20672"/>
    <cellStyle name="Normal 17 12 2 2" xfId="3521"/>
    <cellStyle name="Normal 17 12 2 3" xfId="45490"/>
    <cellStyle name="Normal 17 12 2 4" xfId="42048"/>
    <cellStyle name="Normal 17 12 2 5" xfId="39464"/>
    <cellStyle name="Normal 17 12 3" xfId="20677"/>
    <cellStyle name="Normal 17 12 4" xfId="20684"/>
    <cellStyle name="Normal 17 12 5" xfId="20411"/>
    <cellStyle name="Normal 17 12 6" xfId="20688"/>
    <cellStyle name="Normal 17 13" xfId="20690"/>
    <cellStyle name="Normal 17 13 2" xfId="20692"/>
    <cellStyle name="Normal 17 13 3" xfId="20695"/>
    <cellStyle name="Normal 17 13 4" xfId="20698"/>
    <cellStyle name="Normal 17 13 5" xfId="20700"/>
    <cellStyle name="Normal 17 14" xfId="20702"/>
    <cellStyle name="Normal 17 15" xfId="6707"/>
    <cellStyle name="Normal 17 16" xfId="6711"/>
    <cellStyle name="Normal 17 17" xfId="6716"/>
    <cellStyle name="Normal 17 18" xfId="6721"/>
    <cellStyle name="Normal 17 19" xfId="20768"/>
    <cellStyle name="Normal 17 2" xfId="2250"/>
    <cellStyle name="Normal 17 2 2" xfId="45494"/>
    <cellStyle name="Normal 17 2 2 2" xfId="45495"/>
    <cellStyle name="Normal 17 2 2 2 2" xfId="45496"/>
    <cellStyle name="Normal 17 2 2 3" xfId="45497"/>
    <cellStyle name="Normal 17 2 2 4" xfId="45498"/>
    <cellStyle name="Normal 17 2 2 5" xfId="45499"/>
    <cellStyle name="Normal 17 2 2 6" xfId="45500"/>
    <cellStyle name="Normal 17 2 3" xfId="45502"/>
    <cellStyle name="Normal 17 2 3 2" xfId="45504"/>
    <cellStyle name="Normal 17 2 4" xfId="45505"/>
    <cellStyle name="Normal 17 2 4 2" xfId="45506"/>
    <cellStyle name="Normal 17 2 5" xfId="45507"/>
    <cellStyle name="Normal 17 2 6" xfId="23623"/>
    <cellStyle name="Normal 17 2 7" xfId="20803"/>
    <cellStyle name="Normal 17 2 8" xfId="45492"/>
    <cellStyle name="Normal 17 20" xfId="6706"/>
    <cellStyle name="Normal 17 21" xfId="45467"/>
    <cellStyle name="Normal 17 3" xfId="2252"/>
    <cellStyle name="Normal 17 3 2" xfId="2254"/>
    <cellStyle name="Normal 17 3 2 2" xfId="45511"/>
    <cellStyle name="Normal 17 3 2 3" xfId="45512"/>
    <cellStyle name="Normal 17 3 2 4" xfId="45513"/>
    <cellStyle name="Normal 17 3 2 5" xfId="45514"/>
    <cellStyle name="Normal 17 3 2 6" xfId="5456"/>
    <cellStyle name="Normal 17 3 2 7" xfId="45510"/>
    <cellStyle name="Normal 17 3 3" xfId="45515"/>
    <cellStyle name="Normal 17 3 3 2" xfId="35401"/>
    <cellStyle name="Normal 17 3 4" xfId="45516"/>
    <cellStyle name="Normal 17 3 4 2" xfId="45517"/>
    <cellStyle name="Normal 17 3 5" xfId="45518"/>
    <cellStyle name="Normal 17 3 6" xfId="23628"/>
    <cellStyle name="Normal 17 3 7" xfId="20883"/>
    <cellStyle name="Normal 17 3 8" xfId="45509"/>
    <cellStyle name="Normal 17 4" xfId="2256"/>
    <cellStyle name="Normal 17 4 2" xfId="45521"/>
    <cellStyle name="Normal 17 4 2 2" xfId="41987"/>
    <cellStyle name="Normal 17 4 2 3" xfId="42046"/>
    <cellStyle name="Normal 17 4 2 4" xfId="45522"/>
    <cellStyle name="Normal 17 4 2 5" xfId="45524"/>
    <cellStyle name="Normal 17 4 2 6" xfId="45525"/>
    <cellStyle name="Normal 17 4 3" xfId="45526"/>
    <cellStyle name="Normal 17 4 3 2" xfId="45527"/>
    <cellStyle name="Normal 17 4 4" xfId="45528"/>
    <cellStyle name="Normal 17 4 4 2" xfId="42125"/>
    <cellStyle name="Normal 17 4 5" xfId="45529"/>
    <cellStyle name="Normal 17 4 6" xfId="45530"/>
    <cellStyle name="Normal 17 4 7" xfId="20960"/>
    <cellStyle name="Normal 17 4 8" xfId="45520"/>
    <cellStyle name="Normal 17 5" xfId="45531"/>
    <cellStyle name="Normal 17 5 2" xfId="45532"/>
    <cellStyle name="Normal 17 5 2 2" xfId="45533"/>
    <cellStyle name="Normal 17 5 2 3" xfId="45534"/>
    <cellStyle name="Normal 17 5 2 4" xfId="45535"/>
    <cellStyle name="Normal 17 5 2 5" xfId="45538"/>
    <cellStyle name="Normal 17 5 2 6" xfId="45540"/>
    <cellStyle name="Normal 17 5 3" xfId="26592"/>
    <cellStyle name="Normal 17 5 3 2" xfId="25277"/>
    <cellStyle name="Normal 17 5 4" xfId="45541"/>
    <cellStyle name="Normal 17 5 4 2" xfId="35282"/>
    <cellStyle name="Normal 17 5 5" xfId="45542"/>
    <cellStyle name="Normal 17 5 6" xfId="45543"/>
    <cellStyle name="Normal 17 5 7" xfId="21033"/>
    <cellStyle name="Normal 17 6" xfId="45544"/>
    <cellStyle name="Normal 17 6 2" xfId="45545"/>
    <cellStyle name="Normal 17 6 2 2" xfId="35815"/>
    <cellStyle name="Normal 17 6 2 3" xfId="45546"/>
    <cellStyle name="Normal 17 6 2 4" xfId="45548"/>
    <cellStyle name="Normal 17 6 2 5" xfId="19086"/>
    <cellStyle name="Normal 17 6 2 6" xfId="45550"/>
    <cellStyle name="Normal 17 6 3" xfId="45551"/>
    <cellStyle name="Normal 17 6 3 2" xfId="35822"/>
    <cellStyle name="Normal 17 6 4" xfId="45552"/>
    <cellStyle name="Normal 17 6 4 2" xfId="35825"/>
    <cellStyle name="Normal 17 6 5" xfId="45553"/>
    <cellStyle name="Normal 17 6 6" xfId="45554"/>
    <cellStyle name="Normal 17 6 7" xfId="21092"/>
    <cellStyle name="Normal 17 7" xfId="45555"/>
    <cellStyle name="Normal 17 7 2" xfId="45556"/>
    <cellStyle name="Normal 17 7 2 2" xfId="6645"/>
    <cellStyle name="Normal 17 7 2 3" xfId="45557"/>
    <cellStyle name="Normal 17 7 2 4" xfId="45559"/>
    <cellStyle name="Normal 17 7 2 5" xfId="45561"/>
    <cellStyle name="Normal 17 7 2 6" xfId="45563"/>
    <cellStyle name="Normal 17 7 3" xfId="45564"/>
    <cellStyle name="Normal 17 7 4" xfId="45565"/>
    <cellStyle name="Normal 17 7 5" xfId="41115"/>
    <cellStyle name="Normal 17 7 6" xfId="45566"/>
    <cellStyle name="Normal 17 7 7" xfId="21132"/>
    <cellStyle name="Normal 17 8" xfId="45567"/>
    <cellStyle name="Normal 17 8 2" xfId="45568"/>
    <cellStyle name="Normal 17 8 2 2" xfId="45569"/>
    <cellStyle name="Normal 17 8 2 3" xfId="45570"/>
    <cellStyle name="Normal 17 8 2 4" xfId="45572"/>
    <cellStyle name="Normal 17 8 2 5" xfId="10231"/>
    <cellStyle name="Normal 17 8 3" xfId="45573"/>
    <cellStyle name="Normal 17 8 4" xfId="45574"/>
    <cellStyle name="Normal 17 8 5" xfId="45575"/>
    <cellStyle name="Normal 17 8 6" xfId="45576"/>
    <cellStyle name="Normal 17 8 7" xfId="21167"/>
    <cellStyle name="Normal 17 9" xfId="45577"/>
    <cellStyle name="Normal 17 9 2" xfId="45578"/>
    <cellStyle name="Normal 17 9 2 2" xfId="45579"/>
    <cellStyle name="Normal 17 9 2 3" xfId="45580"/>
    <cellStyle name="Normal 17 9 2 4" xfId="45582"/>
    <cellStyle name="Normal 17 9 2 5" xfId="45584"/>
    <cellStyle name="Normal 17 9 3" xfId="45585"/>
    <cellStyle name="Normal 17 9 4" xfId="45586"/>
    <cellStyle name="Normal 17 9 5" xfId="45587"/>
    <cellStyle name="Normal 17 9 6" xfId="45588"/>
    <cellStyle name="Normal 17_BSD2" xfId="2969"/>
    <cellStyle name="Normal 170" xfId="877"/>
    <cellStyle name="Normal 171" xfId="889"/>
    <cellStyle name="Normal 172" xfId="895"/>
    <cellStyle name="Normal 173" xfId="902"/>
    <cellStyle name="Normal 174" xfId="909"/>
    <cellStyle name="Normal 175" xfId="914"/>
    <cellStyle name="Normal 176" xfId="920"/>
    <cellStyle name="Normal 177" xfId="926"/>
    <cellStyle name="Normal 178" xfId="932"/>
    <cellStyle name="Normal 179" xfId="185"/>
    <cellStyle name="Normal 18" xfId="2258"/>
    <cellStyle name="Normal 18 10" xfId="45592"/>
    <cellStyle name="Normal 18 11" xfId="21206"/>
    <cellStyle name="Normal 18 12" xfId="21213"/>
    <cellStyle name="Normal 18 13" xfId="21220"/>
    <cellStyle name="Normal 18 14" xfId="21222"/>
    <cellStyle name="Normal 18 15" xfId="3119"/>
    <cellStyle name="Normal 18 16" xfId="2940"/>
    <cellStyle name="Normal 18 17" xfId="2800"/>
    <cellStyle name="Normal 18 18" xfId="21224"/>
    <cellStyle name="Normal 18 18 2" xfId="8599"/>
    <cellStyle name="Normal 18 19" xfId="21230"/>
    <cellStyle name="Normal 18 2" xfId="2260"/>
    <cellStyle name="Normal 18 2 2" xfId="45596"/>
    <cellStyle name="Normal 18 2 2 2" xfId="45597"/>
    <cellStyle name="Normal 18 2 2 2 2" xfId="45598"/>
    <cellStyle name="Normal 18 2 2 3" xfId="45599"/>
    <cellStyle name="Normal 18 2 3" xfId="45601"/>
    <cellStyle name="Normal 18 2 3 2" xfId="45602"/>
    <cellStyle name="Normal 18 2 4" xfId="45603"/>
    <cellStyle name="Normal 18 2 5" xfId="45604"/>
    <cellStyle name="Normal 18 2 6" xfId="23640"/>
    <cellStyle name="Normal 18 2 7" xfId="45594"/>
    <cellStyle name="Normal 18 20" xfId="3118"/>
    <cellStyle name="Normal 18 21" xfId="2939"/>
    <cellStyle name="Normal 18 22" xfId="45591"/>
    <cellStyle name="Normal 18 3" xfId="2262"/>
    <cellStyle name="Normal 18 3 2" xfId="2081"/>
    <cellStyle name="Normal 18 3 2 2" xfId="45608"/>
    <cellStyle name="Normal 18 3 2 3" xfId="45609"/>
    <cellStyle name="Normal 18 3 2 4" xfId="45607"/>
    <cellStyle name="Normal 18 3 3" xfId="45610"/>
    <cellStyle name="Normal 18 3 3 2" xfId="45611"/>
    <cellStyle name="Normal 18 3 4" xfId="45612"/>
    <cellStyle name="Normal 18 3 5" xfId="45613"/>
    <cellStyle name="Normal 18 3 6" xfId="45614"/>
    <cellStyle name="Normal 18 3 7" xfId="45606"/>
    <cellStyle name="Normal 18 4" xfId="1362"/>
    <cellStyle name="Normal 18 4 2" xfId="45615"/>
    <cellStyle name="Normal 18 4 3" xfId="45616"/>
    <cellStyle name="Normal 18 4 4" xfId="45617"/>
    <cellStyle name="Normal 18 4 5" xfId="45618"/>
    <cellStyle name="Normal 18 4 6" xfId="36475"/>
    <cellStyle name="Normal 18 5" xfId="1364"/>
    <cellStyle name="Normal 18 5 2" xfId="45620"/>
    <cellStyle name="Normal 18 5 3" xfId="45621"/>
    <cellStyle name="Normal 18 5 4" xfId="45619"/>
    <cellStyle name="Normal 18 6" xfId="45622"/>
    <cellStyle name="Normal 18 6 2" xfId="45623"/>
    <cellStyle name="Normal 18 7" xfId="45624"/>
    <cellStyle name="Normal 18 8" xfId="45625"/>
    <cellStyle name="Normal 18 9" xfId="45626"/>
    <cellStyle name="Normal 180" xfId="915"/>
    <cellStyle name="Normal 181" xfId="921"/>
    <cellStyle name="Normal 182" xfId="927"/>
    <cellStyle name="Normal 183" xfId="933"/>
    <cellStyle name="Normal 184" xfId="186"/>
    <cellStyle name="Normal 185" xfId="232"/>
    <cellStyle name="Normal 186" xfId="940"/>
    <cellStyle name="Normal 187" xfId="948"/>
    <cellStyle name="Normal 188" xfId="955"/>
    <cellStyle name="Normal 189" xfId="962"/>
    <cellStyle name="Normal 19" xfId="2264"/>
    <cellStyle name="Normal 19 2" xfId="2266"/>
    <cellStyle name="Normal 19 2 2" xfId="45634"/>
    <cellStyle name="Normal 19 2 2 2" xfId="45635"/>
    <cellStyle name="Normal 19 2 2 3" xfId="45636"/>
    <cellStyle name="Normal 19 2 3" xfId="45638"/>
    <cellStyle name="Normal 19 2 3 2" xfId="41252"/>
    <cellStyle name="Normal 19 2 4" xfId="45639"/>
    <cellStyle name="Normal 19 2 4 2" xfId="25949"/>
    <cellStyle name="Normal 19 2 5" xfId="45640"/>
    <cellStyle name="Normal 19 2 6" xfId="23646"/>
    <cellStyle name="Normal 19 2 7" xfId="45632"/>
    <cellStyle name="Normal 19 3" xfId="2268"/>
    <cellStyle name="Normal 19 3 2" xfId="2270"/>
    <cellStyle name="Normal 19 3 2 2" xfId="45641"/>
    <cellStyle name="Normal 19 3 3" xfId="45642"/>
    <cellStyle name="Normal 19 3 4" xfId="4499"/>
    <cellStyle name="Normal 19 4" xfId="1382"/>
    <cellStyle name="Normal 19 4 2" xfId="26802"/>
    <cellStyle name="Normal 19 4 3" xfId="36479"/>
    <cellStyle name="Normal 19 5" xfId="1386"/>
    <cellStyle name="Normal 19 5 2" xfId="45643"/>
    <cellStyle name="Normal 19 6" xfId="45644"/>
    <cellStyle name="Normal 19 7" xfId="45645"/>
    <cellStyle name="Normal 19 8" xfId="45646"/>
    <cellStyle name="Normal 19 9" xfId="45630"/>
    <cellStyle name="Normal 190" xfId="233"/>
    <cellStyle name="Normal 191" xfId="941"/>
    <cellStyle name="Normal 192" xfId="949"/>
    <cellStyle name="Normal 193" xfId="956"/>
    <cellStyle name="Normal 193 2" xfId="22694"/>
    <cellStyle name="Normal 193 3" xfId="45648"/>
    <cellStyle name="Normal 194" xfId="963"/>
    <cellStyle name="Normal 195" xfId="970"/>
    <cellStyle name="Normal 195 2" xfId="45652"/>
    <cellStyle name="Normal 195 3" xfId="45650"/>
    <cellStyle name="Normal 196" xfId="979"/>
    <cellStyle name="Normal 197" xfId="986"/>
    <cellStyle name="Normal 198" xfId="992"/>
    <cellStyle name="Normal 199" xfId="998"/>
    <cellStyle name="Normal 2" xfId="1964"/>
    <cellStyle name="Normal 2 10" xfId="1959"/>
    <cellStyle name="Normal 2 10 10" xfId="32314"/>
    <cellStyle name="Normal 2 10 10 2" xfId="45655"/>
    <cellStyle name="Normal 2 10 10 3" xfId="45656"/>
    <cellStyle name="Normal 2 10 11" xfId="32429"/>
    <cellStyle name="Normal 2 10 11 2" xfId="45657"/>
    <cellStyle name="Normal 2 10 12" xfId="45658"/>
    <cellStyle name="Normal 2 10 13" xfId="45659"/>
    <cellStyle name="Normal 2 10 14" xfId="45660"/>
    <cellStyle name="Normal 2 10 15" xfId="45663"/>
    <cellStyle name="Normal 2 10 16" xfId="27099"/>
    <cellStyle name="Normal 2 10 17" xfId="27103"/>
    <cellStyle name="Normal 2 10 18" xfId="27107"/>
    <cellStyle name="Normal 2 10 19" xfId="45665"/>
    <cellStyle name="Normal 2 10 2" xfId="45666"/>
    <cellStyle name="Normal 2 10 2 2" xfId="45668"/>
    <cellStyle name="Normal 2 10 2 2 2" xfId="45669"/>
    <cellStyle name="Normal 2 10 2 3" xfId="45671"/>
    <cellStyle name="Normal 2 10 2 3 2" xfId="45672"/>
    <cellStyle name="Normal 2 10 2 4" xfId="45673"/>
    <cellStyle name="Normal 2 10 2 4 2" xfId="45674"/>
    <cellStyle name="Normal 2 10 2 5" xfId="45675"/>
    <cellStyle name="Normal 2 10 2 5 2" xfId="45676"/>
    <cellStyle name="Normal 2 10 2 6" xfId="45679"/>
    <cellStyle name="Normal 2 10 2 7" xfId="45683"/>
    <cellStyle name="Normal 2 10 2_Annexure" xfId="45684"/>
    <cellStyle name="Normal 2 10 20" xfId="45662"/>
    <cellStyle name="Normal 2 10 21" xfId="27098"/>
    <cellStyle name="Normal 2 10 22" xfId="27102"/>
    <cellStyle name="Normal 2 10 22 2" xfId="34297"/>
    <cellStyle name="Normal 2 10 22 3" xfId="45685"/>
    <cellStyle name="Normal 2 10 22 4" xfId="45686"/>
    <cellStyle name="Normal 2 10 23" xfId="27106"/>
    <cellStyle name="Normal 2 10 23 2" xfId="34301"/>
    <cellStyle name="Normal 2 10 24" xfId="45664"/>
    <cellStyle name="Normal 2 10 25" xfId="45687"/>
    <cellStyle name="Normal 2 10 26" xfId="45688"/>
    <cellStyle name="Normal 2 10 27" xfId="45654"/>
    <cellStyle name="Normal 2 10 3" xfId="45689"/>
    <cellStyle name="Normal 2 10 3 2" xfId="41727"/>
    <cellStyle name="Normal 2 10 3 3" xfId="45690"/>
    <cellStyle name="Normal 2 10 3 4" xfId="45691"/>
    <cellStyle name="Normal 2 10 4" xfId="45692"/>
    <cellStyle name="Normal 2 10 4 2" xfId="45693"/>
    <cellStyle name="Normal 2 10 4 3" xfId="45694"/>
    <cellStyle name="Normal 2 10 4 4" xfId="45695"/>
    <cellStyle name="Normal 2 10 4 5" xfId="45696"/>
    <cellStyle name="Normal 2 10 5" xfId="45697"/>
    <cellStyle name="Normal 2 10 5 2" xfId="45698"/>
    <cellStyle name="Normal 2 10 5 3" xfId="45699"/>
    <cellStyle name="Normal 2 10 5 4" xfId="45700"/>
    <cellStyle name="Normal 2 10 5 5" xfId="45701"/>
    <cellStyle name="Normal 2 10 6" xfId="45702"/>
    <cellStyle name="Normal 2 10 6 2" xfId="45703"/>
    <cellStyle name="Normal 2 10 6 3" xfId="45704"/>
    <cellStyle name="Normal 2 10 6 4" xfId="45705"/>
    <cellStyle name="Normal 2 10 6 5" xfId="45706"/>
    <cellStyle name="Normal 2 10 7" xfId="45707"/>
    <cellStyle name="Normal 2 10 7 2" xfId="45708"/>
    <cellStyle name="Normal 2 10 7 3" xfId="45709"/>
    <cellStyle name="Normal 2 10 7 4" xfId="45710"/>
    <cellStyle name="Normal 2 10 7 5" xfId="45711"/>
    <cellStyle name="Normal 2 10 8" xfId="45712"/>
    <cellStyle name="Normal 2 10 8 2" xfId="45713"/>
    <cellStyle name="Normal 2 10 8 3" xfId="45714"/>
    <cellStyle name="Normal 2 10 8 4" xfId="4790"/>
    <cellStyle name="Normal 2 10 8 5" xfId="45715"/>
    <cellStyle name="Normal 2 10 9" xfId="45716"/>
    <cellStyle name="Normal 2 10 9 2" xfId="45717"/>
    <cellStyle name="Normal 2 10 9 3" xfId="2919"/>
    <cellStyle name="Normal 2 10 9 4" xfId="45718"/>
    <cellStyle name="Normal 2 10 9 5" xfId="45719"/>
    <cellStyle name="Normal 2 10_AMAL 30-04-2008-SUBMITTED" xfId="45720"/>
    <cellStyle name="Normal 2 11" xfId="2273"/>
    <cellStyle name="Normal 2 11 10" xfId="45047"/>
    <cellStyle name="Normal 2 11 10 2" xfId="45057"/>
    <cellStyle name="Normal 2 11 11" xfId="45304"/>
    <cellStyle name="Normal 2 11 11 2" xfId="45318"/>
    <cellStyle name="Normal 2 11 12" xfId="45437"/>
    <cellStyle name="Normal 2 11 13" xfId="45466"/>
    <cellStyle name="Normal 2 11 14" xfId="45590"/>
    <cellStyle name="Normal 2 11 15" xfId="45629"/>
    <cellStyle name="Normal 2 11 16" xfId="45724"/>
    <cellStyle name="Normal 2 11 17" xfId="13312"/>
    <cellStyle name="Normal 2 11 18" xfId="35530"/>
    <cellStyle name="Normal 2 11 19" xfId="35547"/>
    <cellStyle name="Normal 2 11 2" xfId="45726"/>
    <cellStyle name="Normal 2 11 2 2" xfId="45727"/>
    <cellStyle name="Normal 2 11 2 3" xfId="45728"/>
    <cellStyle name="Normal 2 11 2 4" xfId="28284"/>
    <cellStyle name="Normal 2 11 20" xfId="45628"/>
    <cellStyle name="Normal 2 11 21" xfId="45723"/>
    <cellStyle name="Normal 2 11 21 2" xfId="45731"/>
    <cellStyle name="Normal 2 11 21 3" xfId="45734"/>
    <cellStyle name="Normal 2 11 21 4" xfId="45736"/>
    <cellStyle name="Normal 2 11 22" xfId="13311"/>
    <cellStyle name="Normal 2 11 3" xfId="45737"/>
    <cellStyle name="Normal 2 11 3 2" xfId="45738"/>
    <cellStyle name="Normal 2 11 3 3" xfId="45739"/>
    <cellStyle name="Normal 2 11 3 4" xfId="28287"/>
    <cellStyle name="Normal 2 11 4" xfId="45740"/>
    <cellStyle name="Normal 2 11 4 2" xfId="44759"/>
    <cellStyle name="Normal 2 11 4 3" xfId="44763"/>
    <cellStyle name="Normal 2 11 4 4" xfId="44766"/>
    <cellStyle name="Normal 2 11 4 5" xfId="45037"/>
    <cellStyle name="Normal 2 11 5" xfId="45741"/>
    <cellStyle name="Normal 2 11 5 2" xfId="45742"/>
    <cellStyle name="Normal 2 11 5 3" xfId="45744"/>
    <cellStyle name="Normal 2 11 5 4" xfId="45745"/>
    <cellStyle name="Normal 2 11 5 5" xfId="45746"/>
    <cellStyle name="Normal 2 11 6" xfId="45747"/>
    <cellStyle name="Normal 2 11 6 2" xfId="45748"/>
    <cellStyle name="Normal 2 11 6 3" xfId="45749"/>
    <cellStyle name="Normal 2 11 6 4" xfId="45752"/>
    <cellStyle name="Normal 2 11 6 5" xfId="45753"/>
    <cellStyle name="Normal 2 11 7" xfId="45754"/>
    <cellStyle name="Normal 2 11 7 2" xfId="45755"/>
    <cellStyle name="Normal 2 11 7 3" xfId="45756"/>
    <cellStyle name="Normal 2 11 7 4" xfId="45757"/>
    <cellStyle name="Normal 2 11 7 5" xfId="45758"/>
    <cellStyle name="Normal 2 11 8" xfId="45759"/>
    <cellStyle name="Normal 2 11 8 2" xfId="45760"/>
    <cellStyle name="Normal 2 11 8 3" xfId="45761"/>
    <cellStyle name="Normal 2 11 8 4" xfId="36492"/>
    <cellStyle name="Normal 2 11 8 5" xfId="25778"/>
    <cellStyle name="Normal 2 11 9" xfId="45762"/>
    <cellStyle name="Normal 2 11 9 2" xfId="45763"/>
    <cellStyle name="Normal 2 11 9 3" xfId="13076"/>
    <cellStyle name="Normal 2 11_Annexure" xfId="45764"/>
    <cellStyle name="Normal 2 12" xfId="2276"/>
    <cellStyle name="Normal 2 12 10" xfId="45766"/>
    <cellStyle name="Normal 2 12 10 2" xfId="43867"/>
    <cellStyle name="Normal 2 12 11" xfId="45770"/>
    <cellStyle name="Normal 2 12 11 2" xfId="43873"/>
    <cellStyle name="Normal 2 12 12" xfId="45772"/>
    <cellStyle name="Normal 2 12 13" xfId="45774"/>
    <cellStyle name="Normal 2 12 14" xfId="45776"/>
    <cellStyle name="Normal 2 12 15" xfId="45778"/>
    <cellStyle name="Normal 2 12 16" xfId="24567"/>
    <cellStyle name="Normal 2 12 17" xfId="24572"/>
    <cellStyle name="Normal 2 12 18" xfId="24575"/>
    <cellStyle name="Normal 2 12 19" xfId="24578"/>
    <cellStyle name="Normal 2 12 2" xfId="3872"/>
    <cellStyle name="Normal 2 12 2 2" xfId="4749"/>
    <cellStyle name="Normal 2 12 2 3" xfId="3039"/>
    <cellStyle name="Normal 2 12 2 4" xfId="28339"/>
    <cellStyle name="Normal 2 12 3" xfId="4763"/>
    <cellStyle name="Normal 2 12 3 2" xfId="45781"/>
    <cellStyle name="Normal 2 12 3 3" xfId="45783"/>
    <cellStyle name="Normal 2 12 3 4" xfId="28345"/>
    <cellStyle name="Normal 2 12 4" xfId="4768"/>
    <cellStyle name="Normal 2 12 4 2" xfId="45784"/>
    <cellStyle name="Normal 2 12 4 3" xfId="45785"/>
    <cellStyle name="Normal 2 12 4 4" xfId="45786"/>
    <cellStyle name="Normal 2 12 4 5" xfId="37024"/>
    <cellStyle name="Normal 2 12 5" xfId="45787"/>
    <cellStyle name="Normal 2 12 5 2" xfId="45788"/>
    <cellStyle name="Normal 2 12 5 3" xfId="45789"/>
    <cellStyle name="Normal 2 12 5 4" xfId="45790"/>
    <cellStyle name="Normal 2 12 5 5" xfId="37031"/>
    <cellStyle name="Normal 2 12 6" xfId="45791"/>
    <cellStyle name="Normal 2 12 6 2" xfId="45792"/>
    <cellStyle name="Normal 2 12 6 3" xfId="45793"/>
    <cellStyle name="Normal 2 12 6 4" xfId="45794"/>
    <cellStyle name="Normal 2 12 6 5" xfId="37036"/>
    <cellStyle name="Normal 2 12 7" xfId="45795"/>
    <cellStyle name="Normal 2 12 7 2" xfId="45796"/>
    <cellStyle name="Normal 2 12 7 3" xfId="45797"/>
    <cellStyle name="Normal 2 12 7 4" xfId="45799"/>
    <cellStyle name="Normal 2 12 7 5" xfId="37045"/>
    <cellStyle name="Normal 2 12 8" xfId="45800"/>
    <cellStyle name="Normal 2 12 8 2" xfId="41009"/>
    <cellStyle name="Normal 2 12 8 3" xfId="45802"/>
    <cellStyle name="Normal 2 12 8 4" xfId="36499"/>
    <cellStyle name="Normal 2 12 8 5" xfId="45804"/>
    <cellStyle name="Normal 2 12 9" xfId="45805"/>
    <cellStyle name="Normal 2 12 9 2" xfId="45806"/>
    <cellStyle name="Normal 2 12 9 3" xfId="23187"/>
    <cellStyle name="Normal 2 12_BSD2" xfId="45807"/>
    <cellStyle name="Normal 2 13" xfId="720"/>
    <cellStyle name="Normal 2 13 10" xfId="45810"/>
    <cellStyle name="Normal 2 13 11" xfId="45813"/>
    <cellStyle name="Normal 2 13 12" xfId="45816"/>
    <cellStyle name="Normal 2 13 13" xfId="45819"/>
    <cellStyle name="Normal 2 13 14" xfId="33030"/>
    <cellStyle name="Normal 2 13 15" xfId="24620"/>
    <cellStyle name="Normal 2 13 16" xfId="24627"/>
    <cellStyle name="Normal 2 13 17" xfId="45820"/>
    <cellStyle name="Normal 2 13 18" xfId="45821"/>
    <cellStyle name="Normal 2 13 19" xfId="45822"/>
    <cellStyle name="Normal 2 13 2" xfId="45823"/>
    <cellStyle name="Normal 2 13 2 2" xfId="45824"/>
    <cellStyle name="Normal 2 13 3" xfId="45825"/>
    <cellStyle name="Normal 2 13 4" xfId="45765"/>
    <cellStyle name="Normal 2 13 4 2" xfId="43866"/>
    <cellStyle name="Normal 2 13 5" xfId="45769"/>
    <cellStyle name="Normal 2 13 5 2" xfId="43872"/>
    <cellStyle name="Normal 2 13 6" xfId="45771"/>
    <cellStyle name="Normal 2 13 7" xfId="45773"/>
    <cellStyle name="Normal 2 13 8" xfId="45775"/>
    <cellStyle name="Normal 2 13 9" xfId="45777"/>
    <cellStyle name="Normal 2 13_BSD2" xfId="39047"/>
    <cellStyle name="Normal 2 14" xfId="63"/>
    <cellStyle name="Normal 2 14 10" xfId="14829"/>
    <cellStyle name="Normal 2 14 11" xfId="21532"/>
    <cellStyle name="Normal 2 14 12" xfId="21537"/>
    <cellStyle name="Normal 2 14 13" xfId="45828"/>
    <cellStyle name="Normal 2 14 14" xfId="33055"/>
    <cellStyle name="Normal 2 14 15" xfId="24732"/>
    <cellStyle name="Normal 2 14 16" xfId="24739"/>
    <cellStyle name="Normal 2 14 17" xfId="27116"/>
    <cellStyle name="Normal 2 14 18" xfId="27118"/>
    <cellStyle name="Normal 2 14 19" xfId="45829"/>
    <cellStyle name="Normal 2 14 2" xfId="45830"/>
    <cellStyle name="Normal 2 14 2 2" xfId="45831"/>
    <cellStyle name="Normal 2 14 3" xfId="45832"/>
    <cellStyle name="Normal 2 14 4" xfId="45833"/>
    <cellStyle name="Normal 2 14 4 2" xfId="45834"/>
    <cellStyle name="Normal 2 14 5" xfId="45837"/>
    <cellStyle name="Normal 2 14 6" xfId="45838"/>
    <cellStyle name="Normal 2 14 7" xfId="45839"/>
    <cellStyle name="Normal 2 14 8" xfId="45840"/>
    <cellStyle name="Normal 2 14 9" xfId="45842"/>
    <cellStyle name="Normal 2 15" xfId="724"/>
    <cellStyle name="Normal 2 15 10" xfId="45844"/>
    <cellStyle name="Normal 2 15 11" xfId="45845"/>
    <cellStyle name="Normal 2 15 12" xfId="45846"/>
    <cellStyle name="Normal 2 15 13" xfId="45847"/>
    <cellStyle name="Normal 2 15 14" xfId="45338"/>
    <cellStyle name="Normal 2 15 15" xfId="45341"/>
    <cellStyle name="Normal 2 15 16" xfId="45849"/>
    <cellStyle name="Normal 2 15 17" xfId="45850"/>
    <cellStyle name="Normal 2 15 18" xfId="45851"/>
    <cellStyle name="Normal 2 15 19" xfId="30112"/>
    <cellStyle name="Normal 2 15 2" xfId="45852"/>
    <cellStyle name="Normal 2 15 20" xfId="45843"/>
    <cellStyle name="Normal 2 15 3" xfId="45854"/>
    <cellStyle name="Normal 2 15 4" xfId="45856"/>
    <cellStyle name="Normal 2 15 4 2" xfId="45857"/>
    <cellStyle name="Normal 2 15 5" xfId="45859"/>
    <cellStyle name="Normal 2 15 6" xfId="45860"/>
    <cellStyle name="Normal 2 15 7" xfId="45861"/>
    <cellStyle name="Normal 2 15 8" xfId="45862"/>
    <cellStyle name="Normal 2 15 9" xfId="45863"/>
    <cellStyle name="Normal 2 16" xfId="729"/>
    <cellStyle name="Normal 2 16 10" xfId="45864"/>
    <cellStyle name="Normal 2 16 11" xfId="45865"/>
    <cellStyle name="Normal 2 16 12" xfId="45866"/>
    <cellStyle name="Normal 2 16 13" xfId="33493"/>
    <cellStyle name="Normal 2 16 14" xfId="19689"/>
    <cellStyle name="Normal 2 16 15" xfId="19691"/>
    <cellStyle name="Normal 2 16 16" xfId="13213"/>
    <cellStyle name="Normal 2 16 17" xfId="19695"/>
    <cellStyle name="Normal 2 16 18" xfId="45867"/>
    <cellStyle name="Normal 2 16 19" xfId="45868"/>
    <cellStyle name="Normal 2 16 2" xfId="45870"/>
    <cellStyle name="Normal 2 16 3" xfId="45872"/>
    <cellStyle name="Normal 2 16 4" xfId="45874"/>
    <cellStyle name="Normal 2 16 4 2" xfId="45875"/>
    <cellStyle name="Normal 2 16 5" xfId="45877"/>
    <cellStyle name="Normal 2 16 6" xfId="45878"/>
    <cellStyle name="Normal 2 16 7" xfId="45879"/>
    <cellStyle name="Normal 2 16 8" xfId="45880"/>
    <cellStyle name="Normal 2 16 9" xfId="45881"/>
    <cellStyle name="Normal 2 17" xfId="735"/>
    <cellStyle name="Normal 2 17 10" xfId="40994"/>
    <cellStyle name="Normal 2 17 11" xfId="45882"/>
    <cellStyle name="Normal 2 17 12" xfId="14851"/>
    <cellStyle name="Normal 2 17 13" xfId="45883"/>
    <cellStyle name="Normal 2 17 14" xfId="19733"/>
    <cellStyle name="Normal 2 17 15" xfId="19739"/>
    <cellStyle name="Normal 2 17 16" xfId="19744"/>
    <cellStyle name="Normal 2 17 17" xfId="19748"/>
    <cellStyle name="Normal 2 17 18" xfId="45884"/>
    <cellStyle name="Normal 2 17 19" xfId="45885"/>
    <cellStyle name="Normal 2 17 2" xfId="45887"/>
    <cellStyle name="Normal 2 17 3" xfId="45888"/>
    <cellStyle name="Normal 2 17 4" xfId="45889"/>
    <cellStyle name="Normal 2 17 4 2" xfId="45890"/>
    <cellStyle name="Normal 2 17 5" xfId="45891"/>
    <cellStyle name="Normal 2 17 6" xfId="45892"/>
    <cellStyle name="Normal 2 17 7" xfId="45893"/>
    <cellStyle name="Normal 2 17 8" xfId="43592"/>
    <cellStyle name="Normal 2 17 9" xfId="43596"/>
    <cellStyle name="Normal 2 18" xfId="480"/>
    <cellStyle name="Normal 2 18 10" xfId="45896"/>
    <cellStyle name="Normal 2 18 11" xfId="45898"/>
    <cellStyle name="Normal 2 18 12" xfId="45900"/>
    <cellStyle name="Normal 2 18 13" xfId="45902"/>
    <cellStyle name="Normal 2 18 14" xfId="43640"/>
    <cellStyle name="Normal 2 18 15" xfId="43643"/>
    <cellStyle name="Normal 2 18 16" xfId="43646"/>
    <cellStyle name="Normal 2 18 17" xfId="45904"/>
    <cellStyle name="Normal 2 18 18" xfId="45906"/>
    <cellStyle name="Normal 2 18 19" xfId="45907"/>
    <cellStyle name="Normal 2 18 2" xfId="45909"/>
    <cellStyle name="Normal 2 18 3" xfId="45911"/>
    <cellStyle name="Normal 2 18 4" xfId="45809"/>
    <cellStyle name="Normal 2 18 4 2" xfId="45912"/>
    <cellStyle name="Normal 2 18 5" xfId="45812"/>
    <cellStyle name="Normal 2 18 6" xfId="45815"/>
    <cellStyle name="Normal 2 18 7" xfId="45818"/>
    <cellStyle name="Normal 2 18 8" xfId="33029"/>
    <cellStyle name="Normal 2 18 9" xfId="24619"/>
    <cellStyle name="Normal 2 19" xfId="490"/>
    <cellStyle name="Normal 2 19 2" xfId="45916"/>
    <cellStyle name="Normal 2 19 3" xfId="45918"/>
    <cellStyle name="Normal 2 19 4" xfId="45919"/>
    <cellStyle name="Normal 2 19 5" xfId="45914"/>
    <cellStyle name="Normal 2 2" xfId="807"/>
    <cellStyle name="Normal 2 2 10" xfId="27092"/>
    <cellStyle name="Normal 2 2 10 10" xfId="45922"/>
    <cellStyle name="Normal 2 2 10 11" xfId="45923"/>
    <cellStyle name="Normal 2 2 10 12" xfId="45924"/>
    <cellStyle name="Normal 2 2 10 2" xfId="27372"/>
    <cellStyle name="Normal 2 2 10 2 2" xfId="45925"/>
    <cellStyle name="Normal 2 2 10 2 3" xfId="45926"/>
    <cellStyle name="Normal 2 2 10 2 4" xfId="45929"/>
    <cellStyle name="Normal 2 2 10 3" xfId="45930"/>
    <cellStyle name="Normal 2 2 10 3 2" xfId="45931"/>
    <cellStyle name="Normal 2 2 10 3 3" xfId="45932"/>
    <cellStyle name="Normal 2 2 10 3 4" xfId="45933"/>
    <cellStyle name="Normal 2 2 10 4" xfId="45934"/>
    <cellStyle name="Normal 2 2 10 4 2" xfId="45935"/>
    <cellStyle name="Normal 2 2 10 4 3" xfId="45936"/>
    <cellStyle name="Normal 2 2 10 4 4" xfId="36386"/>
    <cellStyle name="Normal 2 2 10 5" xfId="45937"/>
    <cellStyle name="Normal 2 2 10 5 2" xfId="45938"/>
    <cellStyle name="Normal 2 2 10 5 3" xfId="45939"/>
    <cellStyle name="Normal 2 2 10 5 4" xfId="45940"/>
    <cellStyle name="Normal 2 2 10 6" xfId="45941"/>
    <cellStyle name="Normal 2 2 10 6 2" xfId="45942"/>
    <cellStyle name="Normal 2 2 10 6 3" xfId="45945"/>
    <cellStyle name="Normal 2 2 10 6 4" xfId="45946"/>
    <cellStyle name="Normal 2 2 10 7" xfId="45947"/>
    <cellStyle name="Normal 2 2 10 7 2" xfId="45948"/>
    <cellStyle name="Normal 2 2 10 7 3" xfId="45950"/>
    <cellStyle name="Normal 2 2 10 7 4" xfId="45952"/>
    <cellStyle name="Normal 2 2 10 8" xfId="45953"/>
    <cellStyle name="Normal 2 2 10 8 2" xfId="45954"/>
    <cellStyle name="Normal 2 2 10 8 3" xfId="45955"/>
    <cellStyle name="Normal 2 2 10 8 4" xfId="45956"/>
    <cellStyle name="Normal 2 2 10 9" xfId="45957"/>
    <cellStyle name="Normal 2 2 11" xfId="21381"/>
    <cellStyle name="Normal 2 2 11 2" xfId="27377"/>
    <cellStyle name="Normal 2 2 11 3" xfId="45958"/>
    <cellStyle name="Normal 2 2 11 4" xfId="24302"/>
    <cellStyle name="Normal 2 2 11 5" xfId="45959"/>
    <cellStyle name="Normal 2 2 12" xfId="27094"/>
    <cellStyle name="Normal 2 2 12 2" xfId="27380"/>
    <cellStyle name="Normal 2 2 12 3" xfId="45960"/>
    <cellStyle name="Normal 2 2 12 4" xfId="45961"/>
    <cellStyle name="Normal 2 2 12 5" xfId="45962"/>
    <cellStyle name="Normal 2 2 13" xfId="45963"/>
    <cellStyle name="Normal 2 2 13 2" xfId="27384"/>
    <cellStyle name="Normal 2 2 13 3" xfId="45964"/>
    <cellStyle name="Normal 2 2 13 4" xfId="45965"/>
    <cellStyle name="Normal 2 2 13 5" xfId="45966"/>
    <cellStyle name="Normal 2 2 14" xfId="45967"/>
    <cellStyle name="Normal 2 2 14 2" xfId="45968"/>
    <cellStyle name="Normal 2 2 14 3" xfId="45969"/>
    <cellStyle name="Normal 2 2 14 4" xfId="45970"/>
    <cellStyle name="Normal 2 2 14 5" xfId="45971"/>
    <cellStyle name="Normal 2 2 15" xfId="45973"/>
    <cellStyle name="Normal 2 2 15 2" xfId="45975"/>
    <cellStyle name="Normal 2 2 15 3" xfId="45977"/>
    <cellStyle name="Normal 2 2 15 4" xfId="45978"/>
    <cellStyle name="Normal 2 2 15 5" xfId="45979"/>
    <cellStyle name="Normal 2 2 16" xfId="45981"/>
    <cellStyle name="Normal 2 2 16 2" xfId="45983"/>
    <cellStyle name="Normal 2 2 16 3" xfId="45985"/>
    <cellStyle name="Normal 2 2 16 4" xfId="45986"/>
    <cellStyle name="Normal 2 2 16 5" xfId="45987"/>
    <cellStyle name="Normal 2 2 17" xfId="45989"/>
    <cellStyle name="Normal 2 2 17 2" xfId="34400"/>
    <cellStyle name="Normal 2 2 17 3" xfId="45991"/>
    <cellStyle name="Normal 2 2 18" xfId="45993"/>
    <cellStyle name="Normal 2 2 18 2" xfId="45995"/>
    <cellStyle name="Normal 2 2 18 3" xfId="16639"/>
    <cellStyle name="Normal 2 2 19" xfId="45997"/>
    <cellStyle name="Normal 2 2 19 2" xfId="45999"/>
    <cellStyle name="Normal 2 2 19 3" xfId="46000"/>
    <cellStyle name="Normal 2 2 2" xfId="2277"/>
    <cellStyle name="Normal 2 2 2 10" xfId="30835"/>
    <cellStyle name="Normal 2 2 2 10 2" xfId="30838"/>
    <cellStyle name="Normal 2 2 2 10 3" xfId="22497"/>
    <cellStyle name="Normal 2 2 2 10 4" xfId="30860"/>
    <cellStyle name="Normal 2 2 2 11" xfId="30869"/>
    <cellStyle name="Normal 2 2 2 11 2" xfId="30872"/>
    <cellStyle name="Normal 2 2 2 12" xfId="30900"/>
    <cellStyle name="Normal 2 2 2 12 2" xfId="30903"/>
    <cellStyle name="Normal 2 2 2 13" xfId="30928"/>
    <cellStyle name="Normal 2 2 2 14" xfId="30972"/>
    <cellStyle name="Normal 2 2 2 15" xfId="41312"/>
    <cellStyle name="Normal 2 2 2 2" xfId="2278"/>
    <cellStyle name="Normal 2 2 2 2 10" xfId="46001"/>
    <cellStyle name="Normal 2 2 2 2 10 2" xfId="46002"/>
    <cellStyle name="Normal 2 2 2 2 11" xfId="46003"/>
    <cellStyle name="Normal 2 2 2 2 12" xfId="46004"/>
    <cellStyle name="Normal 2 2 2 2 2" xfId="46005"/>
    <cellStyle name="Normal 2 2 2 2 2 10" xfId="10844"/>
    <cellStyle name="Normal 2 2 2 2 2 10 2" xfId="26866"/>
    <cellStyle name="Normal 2 2 2 2 2 11" xfId="10850"/>
    <cellStyle name="Normal 2 2 2 2 2 12" xfId="37931"/>
    <cellStyle name="Normal 2 2 2 2 2 2" xfId="18022"/>
    <cellStyle name="Normal 2 2 2 2 2 2 10" xfId="37061"/>
    <cellStyle name="Normal 2 2 2 2 2 2 11" xfId="45101"/>
    <cellStyle name="Normal 2 2 2 2 2 2 2" xfId="37602"/>
    <cellStyle name="Normal 2 2 2 2 2 2 2 2" xfId="24905"/>
    <cellStyle name="Normal 2 2 2 2 2 2 2 3" xfId="7762"/>
    <cellStyle name="Normal 2 2 2 2 2 2 2 4" xfId="24939"/>
    <cellStyle name="Normal 2 2 2 2 2 2 3" xfId="37608"/>
    <cellStyle name="Normal 2 2 2 2 2 2 3 2" xfId="37611"/>
    <cellStyle name="Normal 2 2 2 2 2 2 3 3" xfId="13602"/>
    <cellStyle name="Normal 2 2 2 2 2 2 3 4" xfId="46006"/>
    <cellStyle name="Normal 2 2 2 2 2 2 4" xfId="37614"/>
    <cellStyle name="Normal 2 2 2 2 2 2 4 2" xfId="37617"/>
    <cellStyle name="Normal 2 2 2 2 2 2 4 3" xfId="46007"/>
    <cellStyle name="Normal 2 2 2 2 2 2 4 4" xfId="46008"/>
    <cellStyle name="Normal 2 2 2 2 2 2 5" xfId="37620"/>
    <cellStyle name="Normal 2 2 2 2 2 2 5 2" xfId="35479"/>
    <cellStyle name="Normal 2 2 2 2 2 2 5 3" xfId="35481"/>
    <cellStyle name="Normal 2 2 2 2 2 2 5 4" xfId="35486"/>
    <cellStyle name="Normal 2 2 2 2 2 2 6" xfId="46009"/>
    <cellStyle name="Normal 2 2 2 2 2 2 6 2" xfId="46010"/>
    <cellStyle name="Normal 2 2 2 2 2 2 6 3" xfId="46011"/>
    <cellStyle name="Normal 2 2 2 2 2 2 6 4" xfId="46012"/>
    <cellStyle name="Normal 2 2 2 2 2 2 7" xfId="46013"/>
    <cellStyle name="Normal 2 2 2 2 2 2 7 2" xfId="46014"/>
    <cellStyle name="Normal 2 2 2 2 2 2 7 3" xfId="46015"/>
    <cellStyle name="Normal 2 2 2 2 2 2 7 4" xfId="46016"/>
    <cellStyle name="Normal 2 2 2 2 2 2 8" xfId="46017"/>
    <cellStyle name="Normal 2 2 2 2 2 2 8 2" xfId="46018"/>
    <cellStyle name="Normal 2 2 2 2 2 2 8 3" xfId="45667"/>
    <cellStyle name="Normal 2 2 2 2 2 2 8 4" xfId="45670"/>
    <cellStyle name="Normal 2 2 2 2 2 2 9" xfId="46019"/>
    <cellStyle name="Normal 2 2 2 2 2 3" xfId="7455"/>
    <cellStyle name="Normal 2 2 2 2 2 3 2" xfId="37623"/>
    <cellStyle name="Normal 2 2 2 2 2 3 3" xfId="37640"/>
    <cellStyle name="Normal 2 2 2 2 2 3 4" xfId="37645"/>
    <cellStyle name="Normal 2 2 2 2 2 4" xfId="33480"/>
    <cellStyle name="Normal 2 2 2 2 2 4 2" xfId="37652"/>
    <cellStyle name="Normal 2 2 2 2 2 4 3" xfId="37674"/>
    <cellStyle name="Normal 2 2 2 2 2 4 4" xfId="37679"/>
    <cellStyle name="Normal 2 2 2 2 2 5" xfId="25135"/>
    <cellStyle name="Normal 2 2 2 2 2 5 2" xfId="25139"/>
    <cellStyle name="Normal 2 2 2 2 2 5 3" xfId="25148"/>
    <cellStyle name="Normal 2 2 2 2 2 5 4" xfId="25155"/>
    <cellStyle name="Normal 2 2 2 2 2 6" xfId="25168"/>
    <cellStyle name="Normal 2 2 2 2 2 6 2" xfId="25172"/>
    <cellStyle name="Normal 2 2 2 2 2 6 3" xfId="25187"/>
    <cellStyle name="Normal 2 2 2 2 2 6 4" xfId="25198"/>
    <cellStyle name="Normal 2 2 2 2 2 7" xfId="21981"/>
    <cellStyle name="Normal 2 2 2 2 2 7 2" xfId="21988"/>
    <cellStyle name="Normal 2 2 2 2 2 7 3" xfId="25215"/>
    <cellStyle name="Normal 2 2 2 2 2 7 4" xfId="12748"/>
    <cellStyle name="Normal 2 2 2 2 2 8" xfId="21334"/>
    <cellStyle name="Normal 2 2 2 2 2 8 2" xfId="25230"/>
    <cellStyle name="Normal 2 2 2 2 2 8 3" xfId="25239"/>
    <cellStyle name="Normal 2 2 2 2 2 8 4" xfId="10719"/>
    <cellStyle name="Normal 2 2 2 2 2 9" xfId="25246"/>
    <cellStyle name="Normal 2 2 2 2 2 9 2" xfId="24504"/>
    <cellStyle name="Normal 2 2 2 2 2 9 3" xfId="24515"/>
    <cellStyle name="Normal 2 2 2 2 2 9 4" xfId="25250"/>
    <cellStyle name="Normal 2 2 2 2 3" xfId="46020"/>
    <cellStyle name="Normal 2 2 2 2 3 2" xfId="25608"/>
    <cellStyle name="Normal 2 2 2 2 3 3" xfId="25626"/>
    <cellStyle name="Normal 2 2 2 2 3 4" xfId="21308"/>
    <cellStyle name="Normal 2 2 2 2 4" xfId="46021"/>
    <cellStyle name="Normal 2 2 2 2 4 2" xfId="46022"/>
    <cellStyle name="Normal 2 2 2 2 4 3" xfId="46023"/>
    <cellStyle name="Normal 2 2 2 2 4 4" xfId="46024"/>
    <cellStyle name="Normal 2 2 2 2 5" xfId="46025"/>
    <cellStyle name="Normal 2 2 2 2 5 2" xfId="33637"/>
    <cellStyle name="Normal 2 2 2 2 5 3" xfId="46026"/>
    <cellStyle name="Normal 2 2 2 2 5 4" xfId="46027"/>
    <cellStyle name="Normal 2 2 2 2 6" xfId="46028"/>
    <cellStyle name="Normal 2 2 2 2 6 2" xfId="46029"/>
    <cellStyle name="Normal 2 2 2 2 6 3" xfId="46030"/>
    <cellStyle name="Normal 2 2 2 2 6 4" xfId="46031"/>
    <cellStyle name="Normal 2 2 2 2 7" xfId="46032"/>
    <cellStyle name="Normal 2 2 2 2 7 2" xfId="29641"/>
    <cellStyle name="Normal 2 2 2 2 7 3" xfId="38237"/>
    <cellStyle name="Normal 2 2 2 2 7 4" xfId="38264"/>
    <cellStyle name="Normal 2 2 2 2 8" xfId="21134"/>
    <cellStyle name="Normal 2 2 2 2 8 2" xfId="29649"/>
    <cellStyle name="Normal 2 2 2 2 8 3" xfId="38710"/>
    <cellStyle name="Normal 2 2 2 2 8 4" xfId="33499"/>
    <cellStyle name="Normal 2 2 2 2 9" xfId="46033"/>
    <cellStyle name="Normal 2 2 2 2 9 2" xfId="46034"/>
    <cellStyle name="Normal 2 2 2 2 9 3" xfId="46035"/>
    <cellStyle name="Normal 2 2 2 2 9 4" xfId="46036"/>
    <cellStyle name="Normal 2 2 2 2_April 2009 Report" xfId="46037"/>
    <cellStyle name="Normal 2 2 2 3" xfId="21893"/>
    <cellStyle name="Normal 2 2 2 3 2" xfId="46038"/>
    <cellStyle name="Normal 2 2 2 3 2 2" xfId="46039"/>
    <cellStyle name="Normal 2 2 2 3 3" xfId="46040"/>
    <cellStyle name="Normal 2 2 2 3 4" xfId="46041"/>
    <cellStyle name="Normal 2 2 2 4" xfId="46042"/>
    <cellStyle name="Normal 2 2 2 4 2" xfId="30802"/>
    <cellStyle name="Normal 2 2 2 4 2 2" xfId="20012"/>
    <cellStyle name="Normal 2 2 2 4 3" xfId="30805"/>
    <cellStyle name="Normal 2 2 2 4 4" xfId="30808"/>
    <cellStyle name="Normal 2 2 2 5" xfId="46043"/>
    <cellStyle name="Normal 2 2 2 5 2" xfId="46044"/>
    <cellStyle name="Normal 2 2 2 5 3" xfId="46045"/>
    <cellStyle name="Normal 2 2 2 5 4" xfId="46046"/>
    <cellStyle name="Normal 2 2 2 6" xfId="46047"/>
    <cellStyle name="Normal 2 2 2 6 2" xfId="46048"/>
    <cellStyle name="Normal 2 2 2 6 3" xfId="46049"/>
    <cellStyle name="Normal 2 2 2 6 4" xfId="46050"/>
    <cellStyle name="Normal 2 2 2 7" xfId="46051"/>
    <cellStyle name="Normal 2 2 2 7 2" xfId="46052"/>
    <cellStyle name="Normal 2 2 2 7 3" xfId="46054"/>
    <cellStyle name="Normal 2 2 2 7 4" xfId="46057"/>
    <cellStyle name="Normal 2 2 2 8" xfId="46058"/>
    <cellStyle name="Normal 2 2 2 8 2" xfId="46059"/>
    <cellStyle name="Normal 2 2 2 8 3" xfId="46060"/>
    <cellStyle name="Normal 2 2 2 8 4" xfId="2864"/>
    <cellStyle name="Normal 2 2 2 9" xfId="46061"/>
    <cellStyle name="Normal 2 2 2 9 2" xfId="31297"/>
    <cellStyle name="Normal 2 2 2 9 3" xfId="31303"/>
    <cellStyle name="Normal 2 2 2 9 4" xfId="31307"/>
    <cellStyle name="Normal 2 2 2_Annexure" xfId="46062"/>
    <cellStyle name="Normal 2 2 20" xfId="45972"/>
    <cellStyle name="Normal 2 2 20 2" xfId="45974"/>
    <cellStyle name="Normal 2 2 20 3" xfId="45976"/>
    <cellStyle name="Normal 2 2 21" xfId="45980"/>
    <cellStyle name="Normal 2 2 21 2" xfId="45982"/>
    <cellStyle name="Normal 2 2 21 3" xfId="45984"/>
    <cellStyle name="Normal 2 2 22" xfId="45988"/>
    <cellStyle name="Normal 2 2 22 2" xfId="34399"/>
    <cellStyle name="Normal 2 2 22 2 2" xfId="46063"/>
    <cellStyle name="Normal 2 2 22 3" xfId="45990"/>
    <cellStyle name="Normal 2 2 23" xfId="45992"/>
    <cellStyle name="Normal 2 2 23 2" xfId="45994"/>
    <cellStyle name="Normal 2 2 23 3" xfId="16638"/>
    <cellStyle name="Normal 2 2 24" xfId="45996"/>
    <cellStyle name="Normal 2 2 24 2" xfId="45998"/>
    <cellStyle name="Normal 2 2 25" xfId="46064"/>
    <cellStyle name="Normal 2 2 26" xfId="35504"/>
    <cellStyle name="Normal 2 2 27" xfId="35506"/>
    <cellStyle name="Normal 2 2 28" xfId="45921"/>
    <cellStyle name="Normal 2 2 3" xfId="1945"/>
    <cellStyle name="Normal 2 2 3 2" xfId="1947"/>
    <cellStyle name="Normal 2 2 3 2 2" xfId="46066"/>
    <cellStyle name="Normal 2 2 3 2 3" xfId="46067"/>
    <cellStyle name="Normal 2 2 3 2 4" xfId="46068"/>
    <cellStyle name="Normal 2 2 3 2 5" xfId="46065"/>
    <cellStyle name="Normal 2 2 3 3" xfId="46069"/>
    <cellStyle name="Normal 2 2 3 3 2" xfId="46071"/>
    <cellStyle name="Normal 2 2 3 4" xfId="46072"/>
    <cellStyle name="Normal 2 2 3 4 2" xfId="46073"/>
    <cellStyle name="Normal 2 2 3 5" xfId="46074"/>
    <cellStyle name="Normal 2 2 3 5 2" xfId="46075"/>
    <cellStyle name="Normal 2 2 3 6" xfId="46076"/>
    <cellStyle name="Normal 2 2 3 7" xfId="46077"/>
    <cellStyle name="Normal 2 2 3 8" xfId="41317"/>
    <cellStyle name="Normal 2 2 3_Annexure" xfId="46078"/>
    <cellStyle name="Normal 2 2 4" xfId="1950"/>
    <cellStyle name="Normal 2 2 4 2" xfId="46080"/>
    <cellStyle name="Normal 2 2 4 2 2" xfId="46081"/>
    <cellStyle name="Normal 2 2 4 2 3" xfId="46082"/>
    <cellStyle name="Normal 2 2 4 2 4" xfId="46083"/>
    <cellStyle name="Normal 2 2 4 3" xfId="46084"/>
    <cellStyle name="Normal 2 2 4 3 2" xfId="22610"/>
    <cellStyle name="Normal 2 2 4 3 3" xfId="46085"/>
    <cellStyle name="Normal 2 2 4 4" xfId="46086"/>
    <cellStyle name="Normal 2 2 4 4 2" xfId="46087"/>
    <cellStyle name="Normal 2 2 4 5" xfId="46088"/>
    <cellStyle name="Normal 2 2 4 5 2" xfId="46089"/>
    <cellStyle name="Normal 2 2 4 6" xfId="24438"/>
    <cellStyle name="Normal 2 2 4 7" xfId="46091"/>
    <cellStyle name="Normal 2 2 4 8" xfId="46092"/>
    <cellStyle name="Normal 2 2 4 9" xfId="46079"/>
    <cellStyle name="Normal 2 2 4_BSD10" xfId="46093"/>
    <cellStyle name="Normal 2 2 5" xfId="1953"/>
    <cellStyle name="Normal 2 2 5 2" xfId="46095"/>
    <cellStyle name="Normal 2 2 5 2 2" xfId="46096"/>
    <cellStyle name="Normal 2 2 5 3" xfId="16354"/>
    <cellStyle name="Normal 2 2 5 3 2" xfId="46097"/>
    <cellStyle name="Normal 2 2 5 4" xfId="46098"/>
    <cellStyle name="Normal 2 2 5 4 2" xfId="46099"/>
    <cellStyle name="Normal 2 2 5 5" xfId="46100"/>
    <cellStyle name="Normal 2 2 5 5 2" xfId="46101"/>
    <cellStyle name="Normal 2 2 5 6" xfId="38381"/>
    <cellStyle name="Normal 2 2 5 7" xfId="46102"/>
    <cellStyle name="Normal 2 2 5 8" xfId="46103"/>
    <cellStyle name="Normal 2 2 5 9" xfId="46094"/>
    <cellStyle name="Normal 2 2 5_BSD10" xfId="46104"/>
    <cellStyle name="Normal 2 2 6" xfId="2279"/>
    <cellStyle name="Normal 2 2 6 2" xfId="45682"/>
    <cellStyle name="Normal 2 2 6 2 2" xfId="46108"/>
    <cellStyle name="Normal 2 2 6 3" xfId="46111"/>
    <cellStyle name="Normal 2 2 6 3 2" xfId="46112"/>
    <cellStyle name="Normal 2 2 6 4" xfId="46113"/>
    <cellStyle name="Normal 2 2 6 4 2" xfId="46114"/>
    <cellStyle name="Normal 2 2 6 5" xfId="46115"/>
    <cellStyle name="Normal 2 2 6 6" xfId="46116"/>
    <cellStyle name="Normal 2 2 6 7" xfId="46117"/>
    <cellStyle name="Normal 2 2 6 8" xfId="46118"/>
    <cellStyle name="Normal 2 2 6 9" xfId="46105"/>
    <cellStyle name="Normal 2 2 6_BSD10" xfId="30412"/>
    <cellStyle name="Normal 2 2 7" xfId="2280"/>
    <cellStyle name="Normal 2 2 7 2" xfId="46120"/>
    <cellStyle name="Normal 2 2 7 2 2" xfId="46121"/>
    <cellStyle name="Normal 2 2 7 3" xfId="46122"/>
    <cellStyle name="Normal 2 2 7 3 2" xfId="30906"/>
    <cellStyle name="Normal 2 2 7 4" xfId="46123"/>
    <cellStyle name="Normal 2 2 7 4 2" xfId="30910"/>
    <cellStyle name="Normal 2 2 7 5" xfId="46124"/>
    <cellStyle name="Normal 2 2 7 6" xfId="46125"/>
    <cellStyle name="Normal 2 2 7 7" xfId="46126"/>
    <cellStyle name="Normal 2 2 7 8" xfId="38510"/>
    <cellStyle name="Normal 2 2 7 9" xfId="46119"/>
    <cellStyle name="Normal 2 2 7_BSD10" xfId="46127"/>
    <cellStyle name="Normal 2 2 8" xfId="46128"/>
    <cellStyle name="Normal 2 2 8 2" xfId="30160"/>
    <cellStyle name="Normal 2 2 8 2 2" xfId="46129"/>
    <cellStyle name="Normal 2 2 8 3" xfId="46130"/>
    <cellStyle name="Normal 2 2 8 3 2" xfId="46131"/>
    <cellStyle name="Normal 2 2 8 4" xfId="46132"/>
    <cellStyle name="Normal 2 2 8 4 2" xfId="46133"/>
    <cellStyle name="Normal 2 2 8 5" xfId="46134"/>
    <cellStyle name="Normal 2 2 8 6" xfId="46135"/>
    <cellStyle name="Normal 2 2 8 7" xfId="46136"/>
    <cellStyle name="Normal 2 2 8 8" xfId="46137"/>
    <cellStyle name="Normal 2 2 8_BSD10" xfId="46138"/>
    <cellStyle name="Normal 2 2 9" xfId="46139"/>
    <cellStyle name="Normal 2 2 9 10" xfId="46140"/>
    <cellStyle name="Normal 2 2 9 11" xfId="46141"/>
    <cellStyle name="Normal 2 2 9 12" xfId="46142"/>
    <cellStyle name="Normal 2 2 9 13" xfId="46143"/>
    <cellStyle name="Normal 2 2 9 2" xfId="46144"/>
    <cellStyle name="Normal 2 2 9 2 10" xfId="46145"/>
    <cellStyle name="Normal 2 2 9 2 11" xfId="46146"/>
    <cellStyle name="Normal 2 2 9 2 2" xfId="46147"/>
    <cellStyle name="Normal 2 2 9 2 2 2" xfId="23287"/>
    <cellStyle name="Normal 2 2 9 2 2 3" xfId="23318"/>
    <cellStyle name="Normal 2 2 9 2 2 4" xfId="22933"/>
    <cellStyle name="Normal 2 2 9 2 3" xfId="46148"/>
    <cellStyle name="Normal 2 2 9 2 3 2" xfId="23532"/>
    <cellStyle name="Normal 2 2 9 2 3 3" xfId="23543"/>
    <cellStyle name="Normal 2 2 9 2 3 4" xfId="23545"/>
    <cellStyle name="Normal 2 2 9 2 4" xfId="46149"/>
    <cellStyle name="Normal 2 2 9 2 4 2" xfId="46150"/>
    <cellStyle name="Normal 2 2 9 2 4 3" xfId="46151"/>
    <cellStyle name="Normal 2 2 9 2 4 4" xfId="46152"/>
    <cellStyle name="Normal 2 2 9 2 5" xfId="46153"/>
    <cellStyle name="Normal 2 2 9 2 5 2" xfId="46154"/>
    <cellStyle name="Normal 2 2 9 2 5 3" xfId="46155"/>
    <cellStyle name="Normal 2 2 9 2 5 4" xfId="46156"/>
    <cellStyle name="Normal 2 2 9 2 6" xfId="46157"/>
    <cellStyle name="Normal 2 2 9 2 6 2" xfId="46159"/>
    <cellStyle name="Normal 2 2 9 2 6 3" xfId="46160"/>
    <cellStyle name="Normal 2 2 9 2 6 4" xfId="46161"/>
    <cellStyle name="Normal 2 2 9 2 7" xfId="46162"/>
    <cellStyle name="Normal 2 2 9 2 7 2" xfId="23818"/>
    <cellStyle name="Normal 2 2 9 2 7 3" xfId="23843"/>
    <cellStyle name="Normal 2 2 9 2 7 4" xfId="23858"/>
    <cellStyle name="Normal 2 2 9 2 8" xfId="46163"/>
    <cellStyle name="Normal 2 2 9 2 8 2" xfId="24104"/>
    <cellStyle name="Normal 2 2 9 2 8 3" xfId="24110"/>
    <cellStyle name="Normal 2 2 9 2 8 4" xfId="24112"/>
    <cellStyle name="Normal 2 2 9 2 9" xfId="46164"/>
    <cellStyle name="Normal 2 2 9 3" xfId="5586"/>
    <cellStyle name="Normal 2 2 9 3 2" xfId="4956"/>
    <cellStyle name="Normal 2 2 9 3 3" xfId="5597"/>
    <cellStyle name="Normal 2 2 9 3 4" xfId="46165"/>
    <cellStyle name="Normal 2 2 9 4" xfId="5599"/>
    <cellStyle name="Normal 2 2 9 4 2" xfId="46166"/>
    <cellStyle name="Normal 2 2 9 4 3" xfId="46167"/>
    <cellStyle name="Normal 2 2 9 4 4" xfId="46168"/>
    <cellStyle name="Normal 2 2 9 5" xfId="4815"/>
    <cellStyle name="Normal 2 2 9 5 2" xfId="46169"/>
    <cellStyle name="Normal 2 2 9 5 3" xfId="46170"/>
    <cellStyle name="Normal 2 2 9 5 4" xfId="46171"/>
    <cellStyle name="Normal 2 2 9 6" xfId="46172"/>
    <cellStyle name="Normal 2 2 9 6 2" xfId="46173"/>
    <cellStyle name="Normal 2 2 9 6 3" xfId="46174"/>
    <cellStyle name="Normal 2 2 9 6 4" xfId="46175"/>
    <cellStyle name="Normal 2 2 9 7" xfId="46176"/>
    <cellStyle name="Normal 2 2 9 7 2" xfId="46177"/>
    <cellStyle name="Normal 2 2 9 7 3" xfId="46178"/>
    <cellStyle name="Normal 2 2 9 7 4" xfId="46179"/>
    <cellStyle name="Normal 2 2 9 8" xfId="46180"/>
    <cellStyle name="Normal 2 2 9 8 2" xfId="46181"/>
    <cellStyle name="Normal 2 2 9 8 3" xfId="28095"/>
    <cellStyle name="Normal 2 2 9 8 4" xfId="28112"/>
    <cellStyle name="Normal 2 2 9 9" xfId="22945"/>
    <cellStyle name="Normal 2 2 9 9 2" xfId="46182"/>
    <cellStyle name="Normal 2 2 9 9 3" xfId="28136"/>
    <cellStyle name="Normal 2 2 9 9 4" xfId="19676"/>
    <cellStyle name="Normal 2 2 9_BSD10" xfId="46183"/>
    <cellStyle name="Normal 2 2_AMAL 30-04-2008-SUBMITTED" xfId="29854"/>
    <cellStyle name="Normal 2 20" xfId="725"/>
    <cellStyle name="Normal 2 20 2" xfId="2281"/>
    <cellStyle name="Normal 2 20 2 2" xfId="494"/>
    <cellStyle name="Normal 2 20 3" xfId="2282"/>
    <cellStyle name="Normal 2 20 3 2" xfId="45853"/>
    <cellStyle name="Normal 2 20 4" xfId="45855"/>
    <cellStyle name="Normal 2 21" xfId="730"/>
    <cellStyle name="Normal 2 21 2" xfId="354"/>
    <cellStyle name="Normal 2 21 2 2" xfId="45869"/>
    <cellStyle name="Normal 2 21 3" xfId="45871"/>
    <cellStyle name="Normal 2 21 4" xfId="45873"/>
    <cellStyle name="Normal 2 22" xfId="736"/>
    <cellStyle name="Normal 2 22 2" xfId="1475"/>
    <cellStyle name="Normal 2 22 2 2" xfId="45886"/>
    <cellStyle name="Normal 2 23" xfId="481"/>
    <cellStyle name="Normal 2 23 10" xfId="45895"/>
    <cellStyle name="Normal 2 23 11" xfId="45897"/>
    <cellStyle name="Normal 2 23 12" xfId="45899"/>
    <cellStyle name="Normal 2 23 13" xfId="45901"/>
    <cellStyle name="Normal 2 23 14" xfId="43639"/>
    <cellStyle name="Normal 2 23 15" xfId="43642"/>
    <cellStyle name="Normal 2 23 16" xfId="43645"/>
    <cellStyle name="Normal 2 23 17" xfId="45903"/>
    <cellStyle name="Normal 2 23 18" xfId="45905"/>
    <cellStyle name="Normal 2 23 19" xfId="45894"/>
    <cellStyle name="Normal 2 23 2" xfId="2283"/>
    <cellStyle name="Normal 2 23 2 10" xfId="17207"/>
    <cellStyle name="Normal 2 23 2 10 2" xfId="46184"/>
    <cellStyle name="Normal 2 23 2 10 3" xfId="46185"/>
    <cellStyle name="Normal 2 23 2 10 4" xfId="46186"/>
    <cellStyle name="Normal 2 23 2 10 5" xfId="46187"/>
    <cellStyle name="Normal 2 23 2 10 6" xfId="46188"/>
    <cellStyle name="Normal 2 23 2 10 7" xfId="46189"/>
    <cellStyle name="Normal 2 23 2 10 8" xfId="46190"/>
    <cellStyle name="Normal 2 23 2 10 9" xfId="46191"/>
    <cellStyle name="Normal 2 23 2 11" xfId="13568"/>
    <cellStyle name="Normal 2 23 2 12" xfId="14600"/>
    <cellStyle name="Normal 2 23 2 13" xfId="14608"/>
    <cellStyle name="Normal 2 23 2 14" xfId="14615"/>
    <cellStyle name="Normal 2 23 2 14 2" xfId="21603"/>
    <cellStyle name="Normal 2 23 2 14 3" xfId="17428"/>
    <cellStyle name="Normal 2 23 2 14 4" xfId="46192"/>
    <cellStyle name="Normal 2 23 2 14 5" xfId="46193"/>
    <cellStyle name="Normal 2 23 2 14 6" xfId="9011"/>
    <cellStyle name="Normal 2 23 2 15" xfId="46194"/>
    <cellStyle name="Normal 2 23 2 15 2" xfId="46195"/>
    <cellStyle name="Normal 2 23 2 15 3" xfId="46196"/>
    <cellStyle name="Normal 2 23 2 15 4" xfId="46197"/>
    <cellStyle name="Normal 2 23 2 15 5" xfId="46198"/>
    <cellStyle name="Normal 2 23 2 15 6" xfId="7865"/>
    <cellStyle name="Normal 2 23 2 16" xfId="46199"/>
    <cellStyle name="Normal 2 23 2 17" xfId="45908"/>
    <cellStyle name="Normal 2 23 2 2" xfId="46200"/>
    <cellStyle name="Normal 2 23 2 2 10" xfId="46201"/>
    <cellStyle name="Normal 2 23 2 2 11" xfId="46202"/>
    <cellStyle name="Normal 2 23 2 2 12" xfId="46203"/>
    <cellStyle name="Normal 2 23 2 2 2" xfId="46204"/>
    <cellStyle name="Normal 2 23 2 2 3" xfId="10180"/>
    <cellStyle name="Normal 2 23 2 2 4" xfId="46205"/>
    <cellStyle name="Normal 2 23 2 2 5" xfId="46206"/>
    <cellStyle name="Normal 2 23 2 2 6" xfId="46207"/>
    <cellStyle name="Normal 2 23 2 2 7" xfId="46208"/>
    <cellStyle name="Normal 2 23 2 2 8" xfId="46209"/>
    <cellStyle name="Normal 2 23 2 2 9" xfId="46210"/>
    <cellStyle name="Normal 2 23 2 3" xfId="46211"/>
    <cellStyle name="Normal 2 23 2 4" xfId="28599"/>
    <cellStyle name="Normal 2 23 2 5" xfId="28601"/>
    <cellStyle name="Normal 2 23 2 6" xfId="20764"/>
    <cellStyle name="Normal 2 23 2 7" xfId="33922"/>
    <cellStyle name="Normal 2 23 2 7 10" xfId="46212"/>
    <cellStyle name="Normal 2 23 2 7 2" xfId="42156"/>
    <cellStyle name="Normal 2 23 2 7 3" xfId="42182"/>
    <cellStyle name="Normal 2 23 2 7 4" xfId="42207"/>
    <cellStyle name="Normal 2 23 2 7 5" xfId="42263"/>
    <cellStyle name="Normal 2 23 2 7 6" xfId="42286"/>
    <cellStyle name="Normal 2 23 2 7 7" xfId="27671"/>
    <cellStyle name="Normal 2 23 2 7 8" xfId="27675"/>
    <cellStyle name="Normal 2 23 2 7 9" xfId="42352"/>
    <cellStyle name="Normal 2 23 2 8" xfId="46217"/>
    <cellStyle name="Normal 2 23 2 8 10" xfId="46218"/>
    <cellStyle name="Normal 2 23 2 8 2" xfId="42751"/>
    <cellStyle name="Normal 2 23 2 8 3" xfId="42754"/>
    <cellStyle name="Normal 2 23 2 8 4" xfId="42759"/>
    <cellStyle name="Normal 2 23 2 8 5" xfId="42783"/>
    <cellStyle name="Normal 2 23 2 8 6" xfId="42798"/>
    <cellStyle name="Normal 2 23 2 8 7" xfId="24177"/>
    <cellStyle name="Normal 2 23 2 8 8" xfId="24195"/>
    <cellStyle name="Normal 2 23 2 8 9" xfId="42821"/>
    <cellStyle name="Normal 2 23 2 9" xfId="46221"/>
    <cellStyle name="Normal 2 23 3" xfId="45910"/>
    <cellStyle name="Normal 2 23 4" xfId="45808"/>
    <cellStyle name="Normal 2 23 5" xfId="45811"/>
    <cellStyle name="Normal 2 23 6" xfId="45814"/>
    <cellStyle name="Normal 2 23 7" xfId="45817"/>
    <cellStyle name="Normal 2 23 8" xfId="33028"/>
    <cellStyle name="Normal 2 23 9" xfId="24618"/>
    <cellStyle name="Normal 2 24" xfId="491"/>
    <cellStyle name="Normal 2 24 2" xfId="45915"/>
    <cellStyle name="Normal 2 24 3" xfId="45917"/>
    <cellStyle name="Normal 2 24 4" xfId="45913"/>
    <cellStyle name="Normal 2 25" xfId="500"/>
    <cellStyle name="Normal 2 25 10" xfId="35195"/>
    <cellStyle name="Normal 2 25 11" xfId="46224"/>
    <cellStyle name="Normal 2 25 12" xfId="46225"/>
    <cellStyle name="Normal 2 25 13" xfId="46226"/>
    <cellStyle name="Normal 2 25 14" xfId="46223"/>
    <cellStyle name="Normal 2 25 2" xfId="46228"/>
    <cellStyle name="Normal 2 25 2 10" xfId="46229"/>
    <cellStyle name="Normal 2 25 2 10 2" xfId="46230"/>
    <cellStyle name="Normal 2 25 2 10 3" xfId="46231"/>
    <cellStyle name="Normal 2 25 2 10 4" xfId="46232"/>
    <cellStyle name="Normal 2 25 2 10 5" xfId="13787"/>
    <cellStyle name="Normal 2 25 2 10 6" xfId="15553"/>
    <cellStyle name="Normal 2 25 2 11" xfId="17069"/>
    <cellStyle name="Normal 2 25 2 11 2" xfId="17072"/>
    <cellStyle name="Normal 2 25 2 11 3" xfId="3391"/>
    <cellStyle name="Normal 2 25 2 11 4" xfId="3414"/>
    <cellStyle name="Normal 2 25 2 11 5" xfId="46233"/>
    <cellStyle name="Normal 2 25 2 11 6" xfId="15791"/>
    <cellStyle name="Normal 2 25 2 12" xfId="17085"/>
    <cellStyle name="Normal 2 25 2 2" xfId="46234"/>
    <cellStyle name="Normal 2 25 2 2 10" xfId="22395"/>
    <cellStyle name="Normal 2 25 2 2 2" xfId="46235"/>
    <cellStyle name="Normal 2 25 2 2 3" xfId="46236"/>
    <cellStyle name="Normal 2 25 2 2 4" xfId="41214"/>
    <cellStyle name="Normal 2 25 2 2 5" xfId="46237"/>
    <cellStyle name="Normal 2 25 2 2 6" xfId="46238"/>
    <cellStyle name="Normal 2 25 2 2 7" xfId="46240"/>
    <cellStyle name="Normal 2 25 2 2 8" xfId="12084"/>
    <cellStyle name="Normal 2 25 2 2 9" xfId="46242"/>
    <cellStyle name="Normal 2 25 2 3" xfId="46243"/>
    <cellStyle name="Normal 2 25 2 3 10" xfId="20588"/>
    <cellStyle name="Normal 2 25 2 3 2" xfId="46244"/>
    <cellStyle name="Normal 2 25 2 3 3" xfId="46245"/>
    <cellStyle name="Normal 2 25 2 3 4" xfId="46246"/>
    <cellStyle name="Normal 2 25 2 3 5" xfId="46247"/>
    <cellStyle name="Normal 2 25 2 3 6" xfId="46248"/>
    <cellStyle name="Normal 2 25 2 3 7" xfId="46249"/>
    <cellStyle name="Normal 2 25 2 3 8" xfId="46250"/>
    <cellStyle name="Normal 2 25 2 3 9" xfId="46251"/>
    <cellStyle name="Normal 2 25 2 4" xfId="46252"/>
    <cellStyle name="Normal 2 25 2 4 10" xfId="46253"/>
    <cellStyle name="Normal 2 25 2 4 2" xfId="46254"/>
    <cellStyle name="Normal 2 25 2 4 3" xfId="46255"/>
    <cellStyle name="Normal 2 25 2 4 4" xfId="46256"/>
    <cellStyle name="Normal 2 25 2 4 5" xfId="46257"/>
    <cellStyle name="Normal 2 25 2 4 6" xfId="46258"/>
    <cellStyle name="Normal 2 25 2 4 7" xfId="46259"/>
    <cellStyle name="Normal 2 25 2 4 8" xfId="46260"/>
    <cellStyle name="Normal 2 25 2 4 9" xfId="46261"/>
    <cellStyle name="Normal 2 25 2 5" xfId="46262"/>
    <cellStyle name="Normal 2 25 2 6" xfId="46265"/>
    <cellStyle name="Normal 2 25 2 6 2" xfId="46268"/>
    <cellStyle name="Normal 2 25 2 6 3" xfId="46271"/>
    <cellStyle name="Normal 2 25 2 6 4" xfId="3405"/>
    <cellStyle name="Normal 2 25 2 6 5" xfId="3427"/>
    <cellStyle name="Normal 2 25 2 6 6" xfId="34044"/>
    <cellStyle name="Normal 2 25 2 6 7" xfId="46272"/>
    <cellStyle name="Normal 2 25 2 6 8" xfId="46273"/>
    <cellStyle name="Normal 2 25 2 6 9" xfId="46274"/>
    <cellStyle name="Normal 2 25 2 7" xfId="46277"/>
    <cellStyle name="Normal 2 25 2 8" xfId="46282"/>
    <cellStyle name="Normal 2 25 2 9" xfId="46285"/>
    <cellStyle name="Normal 2 25 3" xfId="22964"/>
    <cellStyle name="Normal 2 25 4" xfId="35591"/>
    <cellStyle name="Normal 2 25 5" xfId="46286"/>
    <cellStyle name="Normal 2 25 6" xfId="46287"/>
    <cellStyle name="Normal 2 25 7" xfId="40349"/>
    <cellStyle name="Normal 2 25 8" xfId="33041"/>
    <cellStyle name="Normal 2 25 9" xfId="24649"/>
    <cellStyle name="Normal 2 26" xfId="46289"/>
    <cellStyle name="Normal 2 26 10" xfId="10269"/>
    <cellStyle name="Normal 2 26 11" xfId="10282"/>
    <cellStyle name="Normal 2 26 12" xfId="3741"/>
    <cellStyle name="Normal 2 26 13" xfId="46290"/>
    <cellStyle name="Normal 2 26 14" xfId="4728"/>
    <cellStyle name="Normal 2 26 15" xfId="19843"/>
    <cellStyle name="Normal 2 26 16" xfId="46291"/>
    <cellStyle name="Normal 2 26 17" xfId="46292"/>
    <cellStyle name="Normal 2 26 18" xfId="46293"/>
    <cellStyle name="Normal 2 26 2" xfId="46295"/>
    <cellStyle name="Normal 2 26 2 2" xfId="46296"/>
    <cellStyle name="Normal 2 26 3" xfId="46297"/>
    <cellStyle name="Normal 2 26 4" xfId="46298"/>
    <cellStyle name="Normal 2 26 5" xfId="46299"/>
    <cellStyle name="Normal 2 26 6" xfId="46300"/>
    <cellStyle name="Normal 2 26 7" xfId="40354"/>
    <cellStyle name="Normal 2 26 8" xfId="33046"/>
    <cellStyle name="Normal 2 26 9" xfId="15815"/>
    <cellStyle name="Normal 2 27" xfId="12289"/>
    <cellStyle name="Normal 2 27 10" xfId="10330"/>
    <cellStyle name="Normal 2 27 11" xfId="10335"/>
    <cellStyle name="Normal 2 27 12" xfId="10339"/>
    <cellStyle name="Normal 2 27 13" xfId="46301"/>
    <cellStyle name="Normal 2 27 14" xfId="46302"/>
    <cellStyle name="Normal 2 27 15" xfId="19854"/>
    <cellStyle name="Normal 2 27 16" xfId="37291"/>
    <cellStyle name="Normal 2 27 17" xfId="46303"/>
    <cellStyle name="Normal 2 27 18" xfId="46304"/>
    <cellStyle name="Normal 2 27 2" xfId="15632"/>
    <cellStyle name="Normal 2 27 2 2" xfId="16377"/>
    <cellStyle name="Normal 2 27 3" xfId="16395"/>
    <cellStyle name="Normal 2 27 4" xfId="16427"/>
    <cellStyle name="Normal 2 27 5" xfId="16449"/>
    <cellStyle name="Normal 2 27 6" xfId="16461"/>
    <cellStyle name="Normal 2 27 7" xfId="46305"/>
    <cellStyle name="Normal 2 27 8" xfId="33049"/>
    <cellStyle name="Normal 2 27 9" xfId="16534"/>
    <cellStyle name="Normal 2 28" xfId="7942"/>
    <cellStyle name="Normal 2 28 10" xfId="10531"/>
    <cellStyle name="Normal 2 28 11" xfId="10027"/>
    <cellStyle name="Normal 2 28 12" xfId="4349"/>
    <cellStyle name="Normal 2 28 13" xfId="46306"/>
    <cellStyle name="Normal 2 28 14" xfId="43660"/>
    <cellStyle name="Normal 2 28 15" xfId="43662"/>
    <cellStyle name="Normal 2 28 16" xfId="43664"/>
    <cellStyle name="Normal 2 28 17" xfId="46307"/>
    <cellStyle name="Normal 2 28 18" xfId="46308"/>
    <cellStyle name="Normal 2 28 2" xfId="21521"/>
    <cellStyle name="Normal 2 28 2 2" xfId="21525"/>
    <cellStyle name="Normal 2 28 3" xfId="5398"/>
    <cellStyle name="Normal 2 28 4" xfId="14828"/>
    <cellStyle name="Normal 2 28 5" xfId="21531"/>
    <cellStyle name="Normal 2 28 6" xfId="21536"/>
    <cellStyle name="Normal 2 28 7" xfId="45827"/>
    <cellStyle name="Normal 2 28 8" xfId="33054"/>
    <cellStyle name="Normal 2 28 9" xfId="24731"/>
    <cellStyle name="Normal 2 29" xfId="25823"/>
    <cellStyle name="Normal 2 29 10" xfId="5291"/>
    <cellStyle name="Normal 2 29 11" xfId="10629"/>
    <cellStyle name="Normal 2 29 12" xfId="10639"/>
    <cellStyle name="Normal 2 29 13" xfId="46309"/>
    <cellStyle name="Normal 2 29 2" xfId="25828"/>
    <cellStyle name="Normal 2 29 2 2" xfId="25834"/>
    <cellStyle name="Normal 2 29 3" xfId="25837"/>
    <cellStyle name="Normal 2 29 4" xfId="14839"/>
    <cellStyle name="Normal 2 29 5" xfId="25843"/>
    <cellStyle name="Normal 2 29 6" xfId="24836"/>
    <cellStyle name="Normal 2 29 7" xfId="46311"/>
    <cellStyle name="Normal 2 29 8" xfId="33060"/>
    <cellStyle name="Normal 2 29 9" xfId="24751"/>
    <cellStyle name="Normal 2 3" xfId="812"/>
    <cellStyle name="Normal 2 3 2" xfId="2284"/>
    <cellStyle name="Normal 2 3 2 2" xfId="2285"/>
    <cellStyle name="Normal 2 3 2 2 2" xfId="41346"/>
    <cellStyle name="Normal 2 3 2 3" xfId="1927"/>
    <cellStyle name="Normal 2 3 2 3 2" xfId="21950"/>
    <cellStyle name="Normal 2 3 2 4" xfId="46313"/>
    <cellStyle name="Normal 2 3 2 5" xfId="46314"/>
    <cellStyle name="Normal 2 3 2 6" xfId="41343"/>
    <cellStyle name="Normal 2 3 3" xfId="1955"/>
    <cellStyle name="Normal 2 3 3 2" xfId="28270"/>
    <cellStyle name="Normal 2 3 3 3" xfId="28273"/>
    <cellStyle name="Normal 2 3 3 4" xfId="41349"/>
    <cellStyle name="Normal 2 3 4" xfId="1962"/>
    <cellStyle name="Normal 2 3 4 2" xfId="46316"/>
    <cellStyle name="Normal 2 3 4 3" xfId="46317"/>
    <cellStyle name="Normal 2 3 4 4" xfId="46318"/>
    <cellStyle name="Normal 2 3 4 5" xfId="46315"/>
    <cellStyle name="Normal 2 3 5" xfId="45653"/>
    <cellStyle name="Normal 2 3 5 2" xfId="45920"/>
    <cellStyle name="Normal 2 3 6" xfId="46320"/>
    <cellStyle name="Normal 2 3 7" xfId="46321"/>
    <cellStyle name="Normal 2 3 8" xfId="46323"/>
    <cellStyle name="Normal 2 3 9" xfId="46312"/>
    <cellStyle name="Normal 2 3_Annexure" xfId="26766"/>
    <cellStyle name="Normal 2 30" xfId="46222"/>
    <cellStyle name="Normal 2 30 2" xfId="46227"/>
    <cellStyle name="Normal 2 31" xfId="46288"/>
    <cellStyle name="Normal 2 31 2" xfId="46294"/>
    <cellStyle name="Normal 2 32" xfId="12288"/>
    <cellStyle name="Normal 2 32 2" xfId="15631"/>
    <cellStyle name="Normal 2 33" xfId="7941"/>
    <cellStyle name="Normal 2 33 10" xfId="10530"/>
    <cellStyle name="Normal 2 33 11" xfId="10026"/>
    <cellStyle name="Normal 2 33 2" xfId="21520"/>
    <cellStyle name="Normal 2 33 3" xfId="5397"/>
    <cellStyle name="Normal 2 33 4" xfId="14827"/>
    <cellStyle name="Normal 2 33 5" xfId="21530"/>
    <cellStyle name="Normal 2 33 6" xfId="21535"/>
    <cellStyle name="Normal 2 33 7" xfId="45826"/>
    <cellStyle name="Normal 2 33 8" xfId="33053"/>
    <cellStyle name="Normal 2 33 9" xfId="24730"/>
    <cellStyle name="Normal 2 34" xfId="25822"/>
    <cellStyle name="Normal 2 34 10" xfId="5290"/>
    <cellStyle name="Normal 2 34 11" xfId="10628"/>
    <cellStyle name="Normal 2 34 2" xfId="25827"/>
    <cellStyle name="Normal 2 34 3" xfId="25836"/>
    <cellStyle name="Normal 2 34 4" xfId="14838"/>
    <cellStyle name="Normal 2 34 5" xfId="25842"/>
    <cellStyle name="Normal 2 34 6" xfId="24835"/>
    <cellStyle name="Normal 2 34 7" xfId="46310"/>
    <cellStyle name="Normal 2 34 8" xfId="33059"/>
    <cellStyle name="Normal 2 34 9" xfId="24750"/>
    <cellStyle name="Normal 2 35" xfId="4146"/>
    <cellStyle name="Normal 2 35 2" xfId="21110"/>
    <cellStyle name="Normal 2 36" xfId="16932"/>
    <cellStyle name="Normal 2 36 10" xfId="10788"/>
    <cellStyle name="Normal 2 36 2" xfId="16721"/>
    <cellStyle name="Normal 2 36 3" xfId="16746"/>
    <cellStyle name="Normal 2 36 4" xfId="5274"/>
    <cellStyle name="Normal 2 36 5" xfId="8766"/>
    <cellStyle name="Normal 2 36 6" xfId="9872"/>
    <cellStyle name="Normal 2 36 7" xfId="46324"/>
    <cellStyle name="Normal 2 36 8" xfId="38759"/>
    <cellStyle name="Normal 2 36 9" xfId="46325"/>
    <cellStyle name="Normal 2 37" xfId="13362"/>
    <cellStyle name="Normal 2 37 2" xfId="17383"/>
    <cellStyle name="Normal 2 38" xfId="25867"/>
    <cellStyle name="Normal 2 39" xfId="25877"/>
    <cellStyle name="Normal 2 4" xfId="814"/>
    <cellStyle name="Normal 2 4 10" xfId="13728"/>
    <cellStyle name="Normal 2 4 11" xfId="13741"/>
    <cellStyle name="Normal 2 4 12" xfId="46327"/>
    <cellStyle name="Normal 2 4 13" xfId="46328"/>
    <cellStyle name="Normal 2 4 14" xfId="46329"/>
    <cellStyle name="Normal 2 4 15" xfId="37683"/>
    <cellStyle name="Normal 2 4 16" xfId="46331"/>
    <cellStyle name="Normal 2 4 17" xfId="46332"/>
    <cellStyle name="Normal 2 4 18" xfId="46333"/>
    <cellStyle name="Normal 2 4 19" xfId="46334"/>
    <cellStyle name="Normal 2 4 2" xfId="465"/>
    <cellStyle name="Normal 2 4 2 2" xfId="1494"/>
    <cellStyle name="Normal 2 4 2 2 2" xfId="37694"/>
    <cellStyle name="Normal 2 4 2 2 3" xfId="37697"/>
    <cellStyle name="Normal 2 4 2 2 4" xfId="46335"/>
    <cellStyle name="Normal 2 4 2 3" xfId="7870"/>
    <cellStyle name="Normal 2 4 2 4" xfId="46336"/>
    <cellStyle name="Normal 2 4 2 5" xfId="46337"/>
    <cellStyle name="Normal 2 4 20" xfId="37682"/>
    <cellStyle name="Normal 2 4 21" xfId="46330"/>
    <cellStyle name="Normal 2 4 22" xfId="46326"/>
    <cellStyle name="Normal 2 4 3" xfId="469"/>
    <cellStyle name="Normal 2 4 3 2" xfId="28313"/>
    <cellStyle name="Normal 2 4 3 3" xfId="28326"/>
    <cellStyle name="Normal 2 4 3 4" xfId="28328"/>
    <cellStyle name="Normal 2 4 3 5" xfId="41370"/>
    <cellStyle name="Normal 2 4 4" xfId="46338"/>
    <cellStyle name="Normal 2 4 4 2" xfId="36996"/>
    <cellStyle name="Normal 2 4 4 3" xfId="36998"/>
    <cellStyle name="Normal 2 4 5" xfId="46339"/>
    <cellStyle name="Normal 2 4 5 2" xfId="37003"/>
    <cellStyle name="Normal 2 4 5 3" xfId="37005"/>
    <cellStyle name="Normal 2 4 6" xfId="46340"/>
    <cellStyle name="Normal 2 4 6 2" xfId="37013"/>
    <cellStyle name="Normal 2 4 7" xfId="46341"/>
    <cellStyle name="Normal 2 4 8" xfId="46342"/>
    <cellStyle name="Normal 2 4 9" xfId="35265"/>
    <cellStyle name="Normal 2 4_Annexure" xfId="46343"/>
    <cellStyle name="Normal 2 40" xfId="4145"/>
    <cellStyle name="Normal 2 40 2" xfId="21109"/>
    <cellStyle name="Normal 2 40 3" xfId="25851"/>
    <cellStyle name="Normal 2 40 4" xfId="25857"/>
    <cellStyle name="Normal 2 40 5" xfId="25861"/>
    <cellStyle name="Normal 2 40 6" xfId="46346"/>
    <cellStyle name="Normal 2 41" xfId="16931"/>
    <cellStyle name="Normal 2 41 2" xfId="16720"/>
    <cellStyle name="Normal 2 41 3" xfId="16745"/>
    <cellStyle name="Normal 2 41 4" xfId="5273"/>
    <cellStyle name="Normal 2 41 5" xfId="8765"/>
    <cellStyle name="Normal 2 41 6" xfId="9871"/>
    <cellStyle name="Normal 2 42" xfId="13361"/>
    <cellStyle name="Normal 2 43" xfId="25866"/>
    <cellStyle name="Normal 2 44" xfId="25876"/>
    <cellStyle name="Normal 2 45" xfId="21064"/>
    <cellStyle name="Normal 2 46" xfId="21074"/>
    <cellStyle name="Normal 2 47" xfId="25941"/>
    <cellStyle name="Normal 2 48" xfId="25948"/>
    <cellStyle name="Normal 2 48 2" xfId="25953"/>
    <cellStyle name="Normal 2 49" xfId="3225"/>
    <cellStyle name="Normal 2 5" xfId="816"/>
    <cellStyle name="Normal 2 5 10" xfId="43600"/>
    <cellStyle name="Normal 2 5 10 2" xfId="43602"/>
    <cellStyle name="Normal 2 5 11" xfId="43606"/>
    <cellStyle name="Normal 2 5 12" xfId="43610"/>
    <cellStyle name="Normal 2 5 13" xfId="43612"/>
    <cellStyle name="Normal 2 5 14" xfId="43614"/>
    <cellStyle name="Normal 2 5 15" xfId="46349"/>
    <cellStyle name="Normal 2 5 16" xfId="45780"/>
    <cellStyle name="Normal 2 5 17" xfId="45782"/>
    <cellStyle name="Normal 2 5 18" xfId="28344"/>
    <cellStyle name="Normal 2 5 19" xfId="28347"/>
    <cellStyle name="Normal 2 5 2" xfId="565"/>
    <cellStyle name="Normal 2 5 2 2" xfId="41396"/>
    <cellStyle name="Normal 2 5 2 2 2" xfId="46350"/>
    <cellStyle name="Normal 2 5 2 3" xfId="22075"/>
    <cellStyle name="Normal 2 5 2 3 2" xfId="12126"/>
    <cellStyle name="Normal 2 5 2 4" xfId="46351"/>
    <cellStyle name="Normal 2 5 20" xfId="46348"/>
    <cellStyle name="Normal 2 5 21" xfId="45779"/>
    <cellStyle name="Normal 2 5 22" xfId="46347"/>
    <cellStyle name="Normal 2 5 3" xfId="575"/>
    <cellStyle name="Normal 2 5 3 2" xfId="8735"/>
    <cellStyle name="Normal 2 5 3 2 2" xfId="28372"/>
    <cellStyle name="Normal 2 5 3 3" xfId="22079"/>
    <cellStyle name="Normal 2 5 3 4" xfId="28379"/>
    <cellStyle name="Normal 2 5 3 5" xfId="41400"/>
    <cellStyle name="Normal 2 5 4" xfId="579"/>
    <cellStyle name="Normal 2 5 4 2" xfId="27903"/>
    <cellStyle name="Normal 2 5 4 3" xfId="22083"/>
    <cellStyle name="Normal 2 5 4 4" xfId="46352"/>
    <cellStyle name="Normal 2 5 4 5" xfId="23758"/>
    <cellStyle name="Normal 2 5 4 6" xfId="27901"/>
    <cellStyle name="Normal 2 5 5" xfId="27907"/>
    <cellStyle name="Normal 2 5 5 2" xfId="27910"/>
    <cellStyle name="Normal 2 5 5 3" xfId="22086"/>
    <cellStyle name="Normal 2 5 5 4" xfId="33734"/>
    <cellStyle name="Normal 2 5 5 5" xfId="23760"/>
    <cellStyle name="Normal 2 5 6" xfId="27914"/>
    <cellStyle name="Normal 2 5 6 2" xfId="27919"/>
    <cellStyle name="Normal 2 5 6 3" xfId="22098"/>
    <cellStyle name="Normal 2 5 6 4" xfId="43201"/>
    <cellStyle name="Normal 2 5 6 5" xfId="23775"/>
    <cellStyle name="Normal 2 5 7" xfId="27923"/>
    <cellStyle name="Normal 2 5 7 2" xfId="27927"/>
    <cellStyle name="Normal 2 5 7 3" xfId="22108"/>
    <cellStyle name="Normal 2 5 7 4" xfId="43203"/>
    <cellStyle name="Normal 2 5 7 5" xfId="46353"/>
    <cellStyle name="Normal 2 5 8" xfId="27931"/>
    <cellStyle name="Normal 2 5 8 2" xfId="33746"/>
    <cellStyle name="Normal 2 5 8 3" xfId="43206"/>
    <cellStyle name="Normal 2 5 8 4" xfId="43208"/>
    <cellStyle name="Normal 2 5 8 5" xfId="46354"/>
    <cellStyle name="Normal 2 5 9" xfId="27934"/>
    <cellStyle name="Normal 2 5 9 2" xfId="33755"/>
    <cellStyle name="Normal 2 5 9 3" xfId="46355"/>
    <cellStyle name="Normal 2 5_Annexure" xfId="46356"/>
    <cellStyle name="Normal 2 50" xfId="21063"/>
    <cellStyle name="Normal 2 51" xfId="21073"/>
    <cellStyle name="Normal 2 52" xfId="25940"/>
    <cellStyle name="Normal 2 53" xfId="25947"/>
    <cellStyle name="Normal 2 54" xfId="3224"/>
    <cellStyle name="Normal 2 6" xfId="2286"/>
    <cellStyle name="Normal 2 6 10" xfId="16542"/>
    <cellStyle name="Normal 2 6 10 2" xfId="46358"/>
    <cellStyle name="Normal 2 6 10 3" xfId="46359"/>
    <cellStyle name="Normal 2 6 11" xfId="46360"/>
    <cellStyle name="Normal 2 6 11 2" xfId="46361"/>
    <cellStyle name="Normal 2 6 11 3" xfId="46362"/>
    <cellStyle name="Normal 2 6 12" xfId="46363"/>
    <cellStyle name="Normal 2 6 13" xfId="46364"/>
    <cellStyle name="Normal 2 6 14" xfId="41002"/>
    <cellStyle name="Normal 2 6 15" xfId="41005"/>
    <cellStyle name="Normal 2 6 16" xfId="41008"/>
    <cellStyle name="Normal 2 6 17" xfId="45801"/>
    <cellStyle name="Normal 2 6 18" xfId="36498"/>
    <cellStyle name="Normal 2 6 19" xfId="45803"/>
    <cellStyle name="Normal 2 6 2" xfId="41443"/>
    <cellStyle name="Normal 2 6 2 2" xfId="41446"/>
    <cellStyle name="Normal 2 6 2 2 2" xfId="46365"/>
    <cellStyle name="Normal 2 6 2 2 3" xfId="41336"/>
    <cellStyle name="Normal 2 6 2 3" xfId="46366"/>
    <cellStyle name="Normal 2 6 2 3 2" xfId="46368"/>
    <cellStyle name="Normal 2 6 2 4" xfId="46369"/>
    <cellStyle name="Normal 2 6 2 4 2" xfId="46370"/>
    <cellStyle name="Normal 2 6 2 5" xfId="46371"/>
    <cellStyle name="Normal 2 6 2 5 2" xfId="46372"/>
    <cellStyle name="Normal 2 6 2 6" xfId="46373"/>
    <cellStyle name="Normal 2 6 2 7" xfId="46374"/>
    <cellStyle name="Normal 2 6 2_Annexure" xfId="15389"/>
    <cellStyle name="Normal 2 6 20" xfId="41004"/>
    <cellStyle name="Normal 2 6 21" xfId="41007"/>
    <cellStyle name="Normal 2 6 22" xfId="46357"/>
    <cellStyle name="Normal 2 6 3" xfId="41450"/>
    <cellStyle name="Normal 2 6 3 2" xfId="28412"/>
    <cellStyle name="Normal 2 6 3 2 2" xfId="28414"/>
    <cellStyle name="Normal 2 6 3 3" xfId="28418"/>
    <cellStyle name="Normal 2 6 3 3 2" xfId="46375"/>
    <cellStyle name="Normal 2 6 3 4" xfId="28420"/>
    <cellStyle name="Normal 2 6 4" xfId="27941"/>
    <cellStyle name="Normal 2 6 4 2" xfId="46376"/>
    <cellStyle name="Normal 2 6 4 2 2" xfId="46377"/>
    <cellStyle name="Normal 2 6 4 3" xfId="46378"/>
    <cellStyle name="Normal 2 6 4 4" xfId="36895"/>
    <cellStyle name="Normal 2 6 4 5" xfId="46379"/>
    <cellStyle name="Normal 2 6 5" xfId="27945"/>
    <cellStyle name="Normal 2 6 5 2" xfId="33761"/>
    <cellStyle name="Normal 2 6 5 3" xfId="33765"/>
    <cellStyle name="Normal 2 6 5 4" xfId="33771"/>
    <cellStyle name="Normal 2 6 5 5" xfId="33777"/>
    <cellStyle name="Normal 2 6 6" xfId="43212"/>
    <cellStyle name="Normal 2 6 6 2" xfId="33785"/>
    <cellStyle name="Normal 2 6 6 3" xfId="46383"/>
    <cellStyle name="Normal 2 6 6 4" xfId="46385"/>
    <cellStyle name="Normal 2 6 6 5" xfId="46387"/>
    <cellStyle name="Normal 2 6 7" xfId="43214"/>
    <cellStyle name="Normal 2 6 7 2" xfId="33791"/>
    <cellStyle name="Normal 2 6 7 3" xfId="46389"/>
    <cellStyle name="Normal 2 6 7 4" xfId="46390"/>
    <cellStyle name="Normal 2 6 7 5" xfId="46391"/>
    <cellStyle name="Normal 2 6 8" xfId="46392"/>
    <cellStyle name="Normal 2 6 8 2" xfId="33796"/>
    <cellStyle name="Normal 2 6 8 3" xfId="46394"/>
    <cellStyle name="Normal 2 6 8 4" xfId="46395"/>
    <cellStyle name="Normal 2 6 8 5" xfId="46396"/>
    <cellStyle name="Normal 2 6 9" xfId="35275"/>
    <cellStyle name="Normal 2 6 9 2" xfId="33803"/>
    <cellStyle name="Normal 2 6 9 3" xfId="46397"/>
    <cellStyle name="Normal 2 6 9 4" xfId="46398"/>
    <cellStyle name="Normal 2 6 9 5" xfId="26949"/>
    <cellStyle name="Normal 2 6_AMAL 30-04-2008-SUBMITTED" xfId="31177"/>
    <cellStyle name="Normal 2 7" xfId="2287"/>
    <cellStyle name="Normal 2 7 10" xfId="45329"/>
    <cellStyle name="Normal 2 7 10 2" xfId="27418"/>
    <cellStyle name="Normal 2 7 10 3" xfId="46400"/>
    <cellStyle name="Normal 2 7 11" xfId="45331"/>
    <cellStyle name="Normal 2 7 11 2" xfId="27422"/>
    <cellStyle name="Normal 2 7 12" xfId="45333"/>
    <cellStyle name="Normal 2 7 13" xfId="30107"/>
    <cellStyle name="Normal 2 7 14" xfId="30109"/>
    <cellStyle name="Normal 2 7 15" xfId="46402"/>
    <cellStyle name="Normal 2 7 16" xfId="46404"/>
    <cellStyle name="Normal 2 7 17" xfId="46405"/>
    <cellStyle name="Normal 2 7 18" xfId="46406"/>
    <cellStyle name="Normal 2 7 19" xfId="46407"/>
    <cellStyle name="Normal 2 7 2" xfId="41471"/>
    <cellStyle name="Normal 2 7 2 2" xfId="41475"/>
    <cellStyle name="Normal 2 7 2 2 2" xfId="46408"/>
    <cellStyle name="Normal 2 7 2 2 3" xfId="42724"/>
    <cellStyle name="Normal 2 7 2 3" xfId="46409"/>
    <cellStyle name="Normal 2 7 2 3 2" xfId="46410"/>
    <cellStyle name="Normal 2 7 2 4" xfId="46411"/>
    <cellStyle name="Normal 2 7 2 4 2" xfId="46412"/>
    <cellStyle name="Normal 2 7 2 5" xfId="46413"/>
    <cellStyle name="Normal 2 7 2 5 2" xfId="46414"/>
    <cellStyle name="Normal 2 7 2 6" xfId="46415"/>
    <cellStyle name="Normal 2 7 2 7" xfId="46416"/>
    <cellStyle name="Normal 2 7 2_Annexure" xfId="39867"/>
    <cellStyle name="Normal 2 7 20" xfId="46401"/>
    <cellStyle name="Normal 2 7 21" xfId="46403"/>
    <cellStyle name="Normal 2 7 22" xfId="46399"/>
    <cellStyle name="Normal 2 7 3" xfId="41479"/>
    <cellStyle name="Normal 2 7 3 2" xfId="28458"/>
    <cellStyle name="Normal 2 7 3 2 2" xfId="28460"/>
    <cellStyle name="Normal 2 7 3 3" xfId="25719"/>
    <cellStyle name="Normal 2 7 3 4" xfId="25725"/>
    <cellStyle name="Normal 2 7 4" xfId="27950"/>
    <cellStyle name="Normal 2 7 4 2" xfId="46417"/>
    <cellStyle name="Normal 2 7 4 3" xfId="46418"/>
    <cellStyle name="Normal 2 7 4 4" xfId="18715"/>
    <cellStyle name="Normal 2 7 4 5" xfId="46419"/>
    <cellStyle name="Normal 2 7 5" xfId="27953"/>
    <cellStyle name="Normal 2 7 5 2" xfId="33811"/>
    <cellStyle name="Normal 2 7 5 3" xfId="16361"/>
    <cellStyle name="Normal 2 7 5 4" xfId="25764"/>
    <cellStyle name="Normal 2 7 5 5" xfId="25767"/>
    <cellStyle name="Normal 2 7 6" xfId="43218"/>
    <cellStyle name="Normal 2 7 6 2" xfId="33820"/>
    <cellStyle name="Normal 2 7 6 3" xfId="46423"/>
    <cellStyle name="Normal 2 7 6 4" xfId="46425"/>
    <cellStyle name="Normal 2 7 6 5" xfId="46427"/>
    <cellStyle name="Normal 2 7 7" xfId="43220"/>
    <cellStyle name="Normal 2 7 7 2" xfId="33825"/>
    <cellStyle name="Normal 2 7 7 3" xfId="46429"/>
    <cellStyle name="Normal 2 7 7 4" xfId="46430"/>
    <cellStyle name="Normal 2 7 7 5" xfId="46431"/>
    <cellStyle name="Normal 2 7 8" xfId="46432"/>
    <cellStyle name="Normal 2 7 8 2" xfId="33833"/>
    <cellStyle name="Normal 2 7 8 3" xfId="46434"/>
    <cellStyle name="Normal 2 7 8 4" xfId="46435"/>
    <cellStyle name="Normal 2 7 8 5" xfId="46436"/>
    <cellStyle name="Normal 2 7 9" xfId="46437"/>
    <cellStyle name="Normal 2 7 9 2" xfId="33836"/>
    <cellStyle name="Normal 2 7 9 3" xfId="46438"/>
    <cellStyle name="Normal 2 7 9 4" xfId="46439"/>
    <cellStyle name="Normal 2 7 9 5" xfId="46440"/>
    <cellStyle name="Normal 2 7_AMAL 30-04-2008-SUBMITTED" xfId="46442"/>
    <cellStyle name="Normal 2 8" xfId="2288"/>
    <cellStyle name="Normal 2 8 10" xfId="15834"/>
    <cellStyle name="Normal 2 8 10 2" xfId="46444"/>
    <cellStyle name="Normal 2 8 10 3" xfId="46446"/>
    <cellStyle name="Normal 2 8 11" xfId="10459"/>
    <cellStyle name="Normal 2 8 11 2" xfId="46447"/>
    <cellStyle name="Normal 2 8 12" xfId="12091"/>
    <cellStyle name="Normal 2 8 13" xfId="46448"/>
    <cellStyle name="Normal 2 8 14" xfId="46449"/>
    <cellStyle name="Normal 2 8 15" xfId="46451"/>
    <cellStyle name="Normal 2 8 16" xfId="46453"/>
    <cellStyle name="Normal 2 8 17" xfId="41899"/>
    <cellStyle name="Normal 2 8 18" xfId="46454"/>
    <cellStyle name="Normal 2 8 19" xfId="46455"/>
    <cellStyle name="Normal 2 8 2" xfId="41500"/>
    <cellStyle name="Normal 2 8 2 2" xfId="41503"/>
    <cellStyle name="Normal 2 8 2 2 2" xfId="46456"/>
    <cellStyle name="Normal 2 8 2 2 3" xfId="46457"/>
    <cellStyle name="Normal 2 8 2 2 4" xfId="13971"/>
    <cellStyle name="Normal 2 8 2 3" xfId="46458"/>
    <cellStyle name="Normal 2 8 2 3 2" xfId="46459"/>
    <cellStyle name="Normal 2 8 2 4" xfId="46460"/>
    <cellStyle name="Normal 2 8 2 4 2" xfId="46461"/>
    <cellStyle name="Normal 2 8 2 5" xfId="46462"/>
    <cellStyle name="Normal 2 8 2 5 2" xfId="46465"/>
    <cellStyle name="Normal 2 8 2 6" xfId="46466"/>
    <cellStyle name="Normal 2 8 2 7" xfId="46467"/>
    <cellStyle name="Normal 2 8 2_Annexure" xfId="24205"/>
    <cellStyle name="Normal 2 8 20" xfId="46450"/>
    <cellStyle name="Normal 2 8 21" xfId="46452"/>
    <cellStyle name="Normal 2 8 22" xfId="46443"/>
    <cellStyle name="Normal 2 8 3" xfId="41507"/>
    <cellStyle name="Normal 2 8 3 2" xfId="28499"/>
    <cellStyle name="Normal 2 8 3 2 2" xfId="9720"/>
    <cellStyle name="Normal 2 8 3 3" xfId="28502"/>
    <cellStyle name="Normal 2 8 3 4" xfId="28505"/>
    <cellStyle name="Normal 2 8 4" xfId="25083"/>
    <cellStyle name="Normal 2 8 4 2" xfId="25101"/>
    <cellStyle name="Normal 2 8 4 3" xfId="46468"/>
    <cellStyle name="Normal 2 8 4 4" xfId="46469"/>
    <cellStyle name="Normal 2 8 4 5" xfId="46470"/>
    <cellStyle name="Normal 2 8 5" xfId="27958"/>
    <cellStyle name="Normal 2 8 5 2" xfId="33843"/>
    <cellStyle name="Normal 2 8 5 3" xfId="33847"/>
    <cellStyle name="Normal 2 8 5 4" xfId="33851"/>
    <cellStyle name="Normal 2 8 5 5" xfId="33854"/>
    <cellStyle name="Normal 2 8 6" xfId="43224"/>
    <cellStyle name="Normal 2 8 6 2" xfId="33861"/>
    <cellStyle name="Normal 2 8 6 3" xfId="46474"/>
    <cellStyle name="Normal 2 8 6 4" xfId="46476"/>
    <cellStyle name="Normal 2 8 6 5" xfId="46478"/>
    <cellStyle name="Normal 2 8 7" xfId="43226"/>
    <cellStyle name="Normal 2 8 7 2" xfId="33866"/>
    <cellStyle name="Normal 2 8 7 3" xfId="46480"/>
    <cellStyle name="Normal 2 8 7 4" xfId="46481"/>
    <cellStyle name="Normal 2 8 7 5" xfId="46482"/>
    <cellStyle name="Normal 2 8 8" xfId="41886"/>
    <cellStyle name="Normal 2 8 8 2" xfId="33874"/>
    <cellStyle name="Normal 2 8 8 3" xfId="26457"/>
    <cellStyle name="Normal 2 8 8 4" xfId="46483"/>
    <cellStyle name="Normal 2 8 8 5" xfId="46484"/>
    <cellStyle name="Normal 2 8 9" xfId="41888"/>
    <cellStyle name="Normal 2 8 9 2" xfId="33882"/>
    <cellStyle name="Normal 2 8 9 3" xfId="46485"/>
    <cellStyle name="Normal 2 8 9 4" xfId="46486"/>
    <cellStyle name="Normal 2 8 9 5" xfId="46487"/>
    <cellStyle name="Normal 2 8_AMAL 30-04-2008-SUBMITTED" xfId="46488"/>
    <cellStyle name="Normal 2 9" xfId="2289"/>
    <cellStyle name="Normal 2 9 10" xfId="19726"/>
    <cellStyle name="Normal 2 9 10 2" xfId="46490"/>
    <cellStyle name="Normal 2 9 10 3" xfId="46493"/>
    <cellStyle name="Normal 2 9 11" xfId="45061"/>
    <cellStyle name="Normal 2 9 11 2" xfId="46494"/>
    <cellStyle name="Normal 2 9 12" xfId="45063"/>
    <cellStyle name="Normal 2 9 12 2" xfId="46495"/>
    <cellStyle name="Normal 2 9 13" xfId="45065"/>
    <cellStyle name="Normal 2 9 14" xfId="46496"/>
    <cellStyle name="Normal 2 9 15" xfId="37702"/>
    <cellStyle name="Normal 2 9 16" xfId="46498"/>
    <cellStyle name="Normal 2 9 17" xfId="41910"/>
    <cellStyle name="Normal 2 9 18" xfId="46500"/>
    <cellStyle name="Normal 2 9 19" xfId="46501"/>
    <cellStyle name="Normal 2 9 2" xfId="41527"/>
    <cellStyle name="Normal 2 9 2 2" xfId="41530"/>
    <cellStyle name="Normal 2 9 2 2 2" xfId="20713"/>
    <cellStyle name="Normal 2 9 2 3" xfId="46502"/>
    <cellStyle name="Normal 2 9 2 3 2" xfId="46503"/>
    <cellStyle name="Normal 2 9 2 4" xfId="46504"/>
    <cellStyle name="Normal 2 9 2 4 2" xfId="46505"/>
    <cellStyle name="Normal 2 9 2 5" xfId="46506"/>
    <cellStyle name="Normal 2 9 2 5 2" xfId="46507"/>
    <cellStyle name="Normal 2 9 2 6" xfId="46508"/>
    <cellStyle name="Normal 2 9 2 7" xfId="46509"/>
    <cellStyle name="Normal 2 9 2_Annexure" xfId="29733"/>
    <cellStyle name="Normal 2 9 20" xfId="37701"/>
    <cellStyle name="Normal 2 9 21" xfId="46497"/>
    <cellStyle name="Normal 2 9 21 2" xfId="46510"/>
    <cellStyle name="Normal 2 9 21 3" xfId="46511"/>
    <cellStyle name="Normal 2 9 21 4" xfId="46512"/>
    <cellStyle name="Normal 2 9 22" xfId="41909"/>
    <cellStyle name="Normal 2 9 23" xfId="46499"/>
    <cellStyle name="Normal 2 9 24" xfId="46489"/>
    <cellStyle name="Normal 2 9 3" xfId="41534"/>
    <cellStyle name="Normal 2 9 3 2" xfId="28544"/>
    <cellStyle name="Normal 2 9 3 2 2" xfId="28546"/>
    <cellStyle name="Normal 2 9 3 3" xfId="26327"/>
    <cellStyle name="Normal 2 9 3 4" xfId="28553"/>
    <cellStyle name="Normal 2 9 4" xfId="22046"/>
    <cellStyle name="Normal 2 9 4 2" xfId="22049"/>
    <cellStyle name="Normal 2 9 4 2 2" xfId="6195"/>
    <cellStyle name="Normal 2 9 4 2 3" xfId="38337"/>
    <cellStyle name="Normal 2 9 4 3" xfId="46513"/>
    <cellStyle name="Normal 2 9 4 4" xfId="46514"/>
    <cellStyle name="Normal 2 9 4 5" xfId="46515"/>
    <cellStyle name="Normal 2 9 5" xfId="22053"/>
    <cellStyle name="Normal 2 9 5 2" xfId="22057"/>
    <cellStyle name="Normal 2 9 5 3" xfId="33895"/>
    <cellStyle name="Normal 2 9 5 4" xfId="33899"/>
    <cellStyle name="Normal 2 9 5 5" xfId="33902"/>
    <cellStyle name="Normal 2 9 6" xfId="22060"/>
    <cellStyle name="Normal 2 9 6 2" xfId="33909"/>
    <cellStyle name="Normal 2 9 6 3" xfId="46519"/>
    <cellStyle name="Normal 2 9 6 4" xfId="46521"/>
    <cellStyle name="Normal 2 9 6 5" xfId="46523"/>
    <cellStyle name="Normal 2 9 7" xfId="22063"/>
    <cellStyle name="Normal 2 9 7 2" xfId="33914"/>
    <cellStyle name="Normal 2 9 7 3" xfId="46525"/>
    <cellStyle name="Normal 2 9 7 4" xfId="46526"/>
    <cellStyle name="Normal 2 9 7 5" xfId="46527"/>
    <cellStyle name="Normal 2 9 8" xfId="22068"/>
    <cellStyle name="Normal 2 9 8 2" xfId="25816"/>
    <cellStyle name="Normal 2 9 8 3" xfId="46529"/>
    <cellStyle name="Normal 2 9 8 4" xfId="46530"/>
    <cellStyle name="Normal 2 9 8 5" xfId="46531"/>
    <cellStyle name="Normal 2 9 9" xfId="46532"/>
    <cellStyle name="Normal 2 9 9 2" xfId="9090"/>
    <cellStyle name="Normal 2 9 9 3" xfId="46533"/>
    <cellStyle name="Normal 2 9 9 4" xfId="37721"/>
    <cellStyle name="Normal 2 9 9 5" xfId="46534"/>
    <cellStyle name="Normal 2 9_AMAL 30-04-2008-SUBMITTED" xfId="31457"/>
    <cellStyle name="Normal 2_2008-2010 DEBT SERVICE PROJECTIONS 13-10-2007 merged" xfId="46535"/>
    <cellStyle name="Normal 20" xfId="638"/>
    <cellStyle name="Normal 20 2" xfId="2229"/>
    <cellStyle name="Normal 20 2 2" xfId="45320"/>
    <cellStyle name="Normal 20 2 2 2" xfId="45322"/>
    <cellStyle name="Normal 20 2 2 2 2" xfId="45324"/>
    <cellStyle name="Normal 20 2 2 3" xfId="45326"/>
    <cellStyle name="Normal 20 2 2 4" xfId="45328"/>
    <cellStyle name="Normal 20 2 3" xfId="45335"/>
    <cellStyle name="Normal 20 2 3 2" xfId="45337"/>
    <cellStyle name="Normal 20 2 3 3" xfId="45340"/>
    <cellStyle name="Normal 20 2 3 4" xfId="45848"/>
    <cellStyle name="Normal 20 2 4" xfId="45343"/>
    <cellStyle name="Normal 20 2 5" xfId="45346"/>
    <cellStyle name="Normal 20 2 6" xfId="45317"/>
    <cellStyle name="Normal 20 3" xfId="2231"/>
    <cellStyle name="Normal 20 3 2" xfId="1193"/>
    <cellStyle name="Normal 20 3 2 2" xfId="45350"/>
    <cellStyle name="Normal 20 3 3" xfId="45357"/>
    <cellStyle name="Normal 20 3 4" xfId="45359"/>
    <cellStyle name="Normal 20 3 5" xfId="45362"/>
    <cellStyle name="Normal 20 3 6" xfId="45348"/>
    <cellStyle name="Normal 20 4" xfId="2232"/>
    <cellStyle name="Normal 20 4 2" xfId="45367"/>
    <cellStyle name="Normal 20 4 3" xfId="45377"/>
    <cellStyle name="Normal 20 4 4" xfId="45364"/>
    <cellStyle name="Normal 20 5" xfId="2234"/>
    <cellStyle name="Normal 20 5 2" xfId="45384"/>
    <cellStyle name="Normal 20 5 3" xfId="45382"/>
    <cellStyle name="Normal 20 6" xfId="45394"/>
    <cellStyle name="Normal 20 7" xfId="45303"/>
    <cellStyle name="Normal 200" xfId="2225"/>
    <cellStyle name="Normal 201" xfId="818"/>
    <cellStyle name="Normal 202" xfId="828"/>
    <cellStyle name="Normal 203" xfId="833"/>
    <cellStyle name="Normal 204" xfId="837"/>
    <cellStyle name="Normal 205" xfId="842"/>
    <cellStyle name="Normal 206" xfId="847"/>
    <cellStyle name="Normal 207" xfId="853"/>
    <cellStyle name="Normal 208" xfId="859"/>
    <cellStyle name="Normal 209" xfId="866"/>
    <cellStyle name="Normal 21" xfId="2236"/>
    <cellStyle name="Normal 21 2" xfId="2238"/>
    <cellStyle name="Normal 21 2 2" xfId="42058"/>
    <cellStyle name="Normal 21 2 2 2" xfId="45441"/>
    <cellStyle name="Normal 21 2 3" xfId="45443"/>
    <cellStyle name="Normal 21 2 4" xfId="45445"/>
    <cellStyle name="Normal 21 2 5" xfId="37446"/>
    <cellStyle name="Normal 21 2 6" xfId="45439"/>
    <cellStyle name="Normal 21 3" xfId="2240"/>
    <cellStyle name="Normal 21 3 2" xfId="2242"/>
    <cellStyle name="Normal 21 3 2 2" xfId="45449"/>
    <cellStyle name="Normal 21 3 3" xfId="39429"/>
    <cellStyle name="Normal 21 3 4" xfId="45451"/>
    <cellStyle name="Normal 21 3 5" xfId="36589"/>
    <cellStyle name="Normal 21 3 6" xfId="45447"/>
    <cellStyle name="Normal 21 4" xfId="2244"/>
    <cellStyle name="Normal 21 4 2" xfId="45456"/>
    <cellStyle name="Normal 21 4 3" xfId="46536"/>
    <cellStyle name="Normal 21 4 4" xfId="45454"/>
    <cellStyle name="Normal 21 5" xfId="45458"/>
    <cellStyle name="Normal 21 5 2" xfId="46537"/>
    <cellStyle name="Normal 21 6" xfId="45460"/>
    <cellStyle name="Normal 21 7" xfId="45436"/>
    <cellStyle name="Normal 210" xfId="841"/>
    <cellStyle name="Normal 211" xfId="846"/>
    <cellStyle name="Normal 212" xfId="852"/>
    <cellStyle name="Normal 213" xfId="858"/>
    <cellStyle name="Normal 214" xfId="865"/>
    <cellStyle name="Normal 215" xfId="873"/>
    <cellStyle name="Normal 216" xfId="885"/>
    <cellStyle name="Normal 217" xfId="891"/>
    <cellStyle name="Normal 218" xfId="897"/>
    <cellStyle name="Normal 219" xfId="905"/>
    <cellStyle name="Normal 22" xfId="2247"/>
    <cellStyle name="Normal 22 2" xfId="2249"/>
    <cellStyle name="Normal 22 2 2" xfId="45493"/>
    <cellStyle name="Normal 22 2 3" xfId="45501"/>
    <cellStyle name="Normal 22 2 4" xfId="45491"/>
    <cellStyle name="Normal 22 3" xfId="2251"/>
    <cellStyle name="Normal 22 3 2" xfId="2253"/>
    <cellStyle name="Normal 22 3 3" xfId="45508"/>
    <cellStyle name="Normal 22 4" xfId="2255"/>
    <cellStyle name="Normal 22 4 2" xfId="2290"/>
    <cellStyle name="Normal 22 4 3" xfId="45519"/>
    <cellStyle name="Normal 22 5" xfId="2291"/>
    <cellStyle name="Normal 22 6" xfId="2292"/>
    <cellStyle name="Normal 22 7" xfId="45465"/>
    <cellStyle name="Normal 220" xfId="872"/>
    <cellStyle name="Normal 221" xfId="884"/>
    <cellStyle name="Normal 222" xfId="890"/>
    <cellStyle name="Normal 223" xfId="896"/>
    <cellStyle name="Normal 224" xfId="904"/>
    <cellStyle name="Normal 225" xfId="911"/>
    <cellStyle name="Normal 226" xfId="917"/>
    <cellStyle name="Normal 227" xfId="923"/>
    <cellStyle name="Normal 228" xfId="929"/>
    <cellStyle name="Normal 229" xfId="182"/>
    <cellStyle name="Normal 23" xfId="2257"/>
    <cellStyle name="Normal 23 2" xfId="2259"/>
    <cellStyle name="Normal 23 2 2" xfId="45595"/>
    <cellStyle name="Normal 23 2 3" xfId="45600"/>
    <cellStyle name="Normal 23 2 4" xfId="45593"/>
    <cellStyle name="Normal 23 3" xfId="2261"/>
    <cellStyle name="Normal 23 3 2" xfId="2080"/>
    <cellStyle name="Normal 23 3 3" xfId="45605"/>
    <cellStyle name="Normal 23 4" xfId="1361"/>
    <cellStyle name="Normal 23 4 2" xfId="36474"/>
    <cellStyle name="Normal 23 5" xfId="45589"/>
    <cellStyle name="Normal 230" xfId="910"/>
    <cellStyle name="Normal 231" xfId="916"/>
    <cellStyle name="Normal 232" xfId="922"/>
    <cellStyle name="Normal 233" xfId="928"/>
    <cellStyle name="Normal 234" xfId="181"/>
    <cellStyle name="Normal 235" xfId="229"/>
    <cellStyle name="Normal 236" xfId="937"/>
    <cellStyle name="Normal 237" xfId="945"/>
    <cellStyle name="Normal 238" xfId="952"/>
    <cellStyle name="Normal 239" xfId="959"/>
    <cellStyle name="Normal 24" xfId="2263"/>
    <cellStyle name="Normal 24 2" xfId="2265"/>
    <cellStyle name="Normal 24 2 2" xfId="45633"/>
    <cellStyle name="Normal 24 2 3" xfId="45637"/>
    <cellStyle name="Normal 24 2 4" xfId="45631"/>
    <cellStyle name="Normal 24 3" xfId="2267"/>
    <cellStyle name="Normal 24 3 2" xfId="2269"/>
    <cellStyle name="Normal 24 3 3" xfId="4498"/>
    <cellStyle name="Normal 24 4" xfId="1381"/>
    <cellStyle name="Normal 24 4 2" xfId="36478"/>
    <cellStyle name="Normal 24 5" xfId="1385"/>
    <cellStyle name="Normal 24 6" xfId="45627"/>
    <cellStyle name="Normal 240" xfId="228"/>
    <cellStyle name="Normal 241" xfId="936"/>
    <cellStyle name="Normal 242" xfId="944"/>
    <cellStyle name="Normal 243" xfId="951"/>
    <cellStyle name="Normal 244" xfId="958"/>
    <cellStyle name="Normal 245" xfId="967"/>
    <cellStyle name="Normal 246" xfId="976"/>
    <cellStyle name="Normal 247" xfId="983"/>
    <cellStyle name="Normal 248" xfId="989"/>
    <cellStyle name="Normal 249" xfId="995"/>
    <cellStyle name="Normal 25" xfId="2294"/>
    <cellStyle name="Normal 25 2" xfId="2296"/>
    <cellStyle name="Normal 25 2 2" xfId="46539"/>
    <cellStyle name="Normal 25 2 3" xfId="46540"/>
    <cellStyle name="Normal 25 2 4" xfId="45730"/>
    <cellStyle name="Normal 25 3" xfId="2297"/>
    <cellStyle name="Normal 25 3 2" xfId="45733"/>
    <cellStyle name="Normal 25 4" xfId="2298"/>
    <cellStyle name="Normal 25 4 2" xfId="45735"/>
    <cellStyle name="Normal 25 5" xfId="46541"/>
    <cellStyle name="Normal 25 6" xfId="45722"/>
    <cellStyle name="Normal 250" xfId="966"/>
    <cellStyle name="Normal 251" xfId="975"/>
    <cellStyle name="Normal 252" xfId="982"/>
    <cellStyle name="Normal 253" xfId="988"/>
    <cellStyle name="Normal 254" xfId="994"/>
    <cellStyle name="Normal 255" xfId="1002"/>
    <cellStyle name="Normal 256" xfId="1012"/>
    <cellStyle name="Normal 257" xfId="1018"/>
    <cellStyle name="Normal 258" xfId="1025"/>
    <cellStyle name="Normal 259" xfId="1032"/>
    <cellStyle name="Normal 26" xfId="2300"/>
    <cellStyle name="Normal 26 2" xfId="2302"/>
    <cellStyle name="Normal 26 2 2" xfId="46545"/>
    <cellStyle name="Normal 26 2 2 2" xfId="46546"/>
    <cellStyle name="Normal 26 2 2 2 2" xfId="46547"/>
    <cellStyle name="Normal 26 2 2 3" xfId="9529"/>
    <cellStyle name="Normal 26 2 3" xfId="46548"/>
    <cellStyle name="Normal 26 2 4" xfId="46543"/>
    <cellStyle name="Normal 26 3" xfId="2304"/>
    <cellStyle name="Normal 26 3 2" xfId="46550"/>
    <cellStyle name="Normal 26 4" xfId="2306"/>
    <cellStyle name="Normal 26 5" xfId="13310"/>
    <cellStyle name="Normal 260" xfId="1001"/>
    <cellStyle name="Normal 261" xfId="1011"/>
    <cellStyle name="Normal 262" xfId="1017"/>
    <cellStyle name="Normal 263" xfId="1024"/>
    <cellStyle name="Normal 264" xfId="1031"/>
    <cellStyle name="Normal 265" xfId="1039"/>
    <cellStyle name="Normal 266" xfId="1046"/>
    <cellStyle name="Normal 267" xfId="1052"/>
    <cellStyle name="Normal 268" xfId="1058"/>
    <cellStyle name="Normal 269" xfId="1064"/>
    <cellStyle name="Normal 27" xfId="2308"/>
    <cellStyle name="Normal 27 2" xfId="2310"/>
    <cellStyle name="Normal 27 2 2" xfId="31853"/>
    <cellStyle name="Normal 27 2 2 2" xfId="31858"/>
    <cellStyle name="Normal 27 2 3" xfId="31863"/>
    <cellStyle name="Normal 27 2 3 2" xfId="8145"/>
    <cellStyle name="Normal 27 2 4" xfId="35533"/>
    <cellStyle name="Normal 27 3" xfId="2312"/>
    <cellStyle name="Normal 27 3 2" xfId="35536"/>
    <cellStyle name="Normal 27 4" xfId="2314"/>
    <cellStyle name="Normal 27 4 2" xfId="35539"/>
    <cellStyle name="Normal 27 5" xfId="2315"/>
    <cellStyle name="Normal 27 6" xfId="35529"/>
    <cellStyle name="Normal 270" xfId="1038"/>
    <cellStyle name="Normal 271" xfId="1045"/>
    <cellStyle name="Normal 272" xfId="1051"/>
    <cellStyle name="Normal 273" xfId="1057"/>
    <cellStyle name="Normal 274" xfId="1063"/>
    <cellStyle name="Normal 275" xfId="1070"/>
    <cellStyle name="Normal 276" xfId="1076"/>
    <cellStyle name="Normal 277" xfId="1082"/>
    <cellStyle name="Normal 278" xfId="1088"/>
    <cellStyle name="Normal 279" xfId="380"/>
    <cellStyle name="Normal 28" xfId="2317"/>
    <cellStyle name="Normal 28 2" xfId="2319"/>
    <cellStyle name="Normal 28 2 2" xfId="12153"/>
    <cellStyle name="Normal 28 2 2 2" xfId="34407"/>
    <cellStyle name="Normal 28 2 3" xfId="34412"/>
    <cellStyle name="Normal 28 2 4" xfId="34419"/>
    <cellStyle name="Normal 28 3" xfId="2321"/>
    <cellStyle name="Normal 28 3 2" xfId="12181"/>
    <cellStyle name="Normal 28 3 3" xfId="46553"/>
    <cellStyle name="Normal 28 4" xfId="46555"/>
    <cellStyle name="Normal 28 4 2" xfId="12220"/>
    <cellStyle name="Normal 28 5" xfId="46556"/>
    <cellStyle name="Normal 28 6" xfId="46557"/>
    <cellStyle name="Normal 28_X" xfId="46558"/>
    <cellStyle name="Normal 280" xfId="1069"/>
    <cellStyle name="Normal 281" xfId="1075"/>
    <cellStyle name="Normal 282" xfId="1081"/>
    <cellStyle name="Normal 283" xfId="1087"/>
    <cellStyle name="Normal 284" xfId="379"/>
    <cellStyle name="Normal 285" xfId="1094"/>
    <cellStyle name="Normal 286" xfId="9"/>
    <cellStyle name="Normal 287" xfId="31"/>
    <cellStyle name="Normal 288" xfId="403"/>
    <cellStyle name="Normal 289" xfId="413"/>
    <cellStyle name="Normal 29" xfId="2323"/>
    <cellStyle name="Normal 29 2" xfId="2325"/>
    <cellStyle name="Normal 29 2 2" xfId="15851"/>
    <cellStyle name="Normal 29 2 2 2" xfId="5239"/>
    <cellStyle name="Normal 29 2 3" xfId="20905"/>
    <cellStyle name="Normal 29 2 4" xfId="20915"/>
    <cellStyle name="Normal 29 2 5" xfId="35553"/>
    <cellStyle name="Normal 29 3" xfId="2327"/>
    <cellStyle name="Normal 29 3 2" xfId="35558"/>
    <cellStyle name="Normal 29 4" xfId="2329"/>
    <cellStyle name="Normal 29 4 2" xfId="35560"/>
    <cellStyle name="Normal 29 5" xfId="35550"/>
    <cellStyle name="Normal 290" xfId="1093"/>
    <cellStyle name="Normal 291" xfId="8"/>
    <cellStyle name="Normal 292" xfId="30"/>
    <cellStyle name="Normal 293" xfId="402"/>
    <cellStyle name="Normal 294" xfId="412"/>
    <cellStyle name="Normal 295" xfId="1100"/>
    <cellStyle name="Normal 296" xfId="2333"/>
    <cellStyle name="Normal 297" xfId="2336"/>
    <cellStyle name="Normal 298" xfId="2339"/>
    <cellStyle name="Normal 299" xfId="2342"/>
    <cellStyle name="Normal 3" xfId="1965"/>
    <cellStyle name="Normal 3 10" xfId="12664"/>
    <cellStyle name="Normal 3 10 2" xfId="46559"/>
    <cellStyle name="Normal 3 10 3" xfId="46560"/>
    <cellStyle name="Normal 3 10 4" xfId="46561"/>
    <cellStyle name="Normal 3 10 5" xfId="46562"/>
    <cellStyle name="Normal 3 11" xfId="21732"/>
    <cellStyle name="Normal 3 11 2" xfId="46563"/>
    <cellStyle name="Normal 3 11 2 2" xfId="46564"/>
    <cellStyle name="Normal 3 11 3" xfId="46565"/>
    <cellStyle name="Normal 3 11 4" xfId="46566"/>
    <cellStyle name="Normal 3 11 5" xfId="46567"/>
    <cellStyle name="Normal 3 12" xfId="46568"/>
    <cellStyle name="Normal 3 12 2" xfId="46569"/>
    <cellStyle name="Normal 3 12 2 2" xfId="25789"/>
    <cellStyle name="Normal 3 12 3" xfId="46570"/>
    <cellStyle name="Normal 3 12 4" xfId="46571"/>
    <cellStyle name="Normal 3 12 5" xfId="46572"/>
    <cellStyle name="Normal 3 13" xfId="46573"/>
    <cellStyle name="Normal 3 13 2" xfId="46574"/>
    <cellStyle name="Normal 3 13 3" xfId="46575"/>
    <cellStyle name="Normal 3 13 4" xfId="46576"/>
    <cellStyle name="Normal 3 13 5" xfId="46577"/>
    <cellStyle name="Normal 3 14" xfId="46578"/>
    <cellStyle name="Normal 3 14 2" xfId="46579"/>
    <cellStyle name="Normal 3 14 3" xfId="46580"/>
    <cellStyle name="Normal 3 14 4" xfId="46581"/>
    <cellStyle name="Normal 3 14 5" xfId="46582"/>
    <cellStyle name="Normal 3 15" xfId="46584"/>
    <cellStyle name="Normal 3 15 2" xfId="46585"/>
    <cellStyle name="Normal 3 15 3" xfId="46586"/>
    <cellStyle name="Normal 3 15 4" xfId="46587"/>
    <cellStyle name="Normal 3 16" xfId="46589"/>
    <cellStyle name="Normal 3 16 2" xfId="46590"/>
    <cellStyle name="Normal 3 17" xfId="46592"/>
    <cellStyle name="Normal 3 18" xfId="46594"/>
    <cellStyle name="Normal 3 19" xfId="46596"/>
    <cellStyle name="Normal 3 2" xfId="2343"/>
    <cellStyle name="Normal 3 2 10" xfId="45399"/>
    <cellStyle name="Normal 3 2 10 2" xfId="44958"/>
    <cellStyle name="Normal 3 2 11" xfId="6412"/>
    <cellStyle name="Normal 3 2 12" xfId="46599"/>
    <cellStyle name="Normal 3 2 13" xfId="46600"/>
    <cellStyle name="Normal 3 2 14" xfId="46601"/>
    <cellStyle name="Normal 3 2 2" xfId="2344"/>
    <cellStyle name="Normal 3 2 2 2" xfId="46602"/>
    <cellStyle name="Normal 3 2 2 2 2" xfId="46603"/>
    <cellStyle name="Normal 3 2 2 2 3" xfId="46604"/>
    <cellStyle name="Normal 3 2 2 3" xfId="46605"/>
    <cellStyle name="Normal 3 2 2 3 2" xfId="46606"/>
    <cellStyle name="Normal 3 2 2 4" xfId="2909"/>
    <cellStyle name="Normal 3 2 2 5" xfId="5525"/>
    <cellStyle name="Normal 3 2 2 6" xfId="4616"/>
    <cellStyle name="Normal 3 2 2_X" xfId="46607"/>
    <cellStyle name="Normal 3 2 3" xfId="1987"/>
    <cellStyle name="Normal 3 2 3 2" xfId="1989"/>
    <cellStyle name="Normal 3 2 3 2 2" xfId="46612"/>
    <cellStyle name="Normal 3 2 3 2 3" xfId="46610"/>
    <cellStyle name="Normal 3 2 3 3" xfId="46614"/>
    <cellStyle name="Normal 3 2 3 4" xfId="46616"/>
    <cellStyle name="Normal 3 2 3 5" xfId="46617"/>
    <cellStyle name="Normal 3 2 3 6" xfId="46608"/>
    <cellStyle name="Normal 3 2 4" xfId="1992"/>
    <cellStyle name="Normal 3 2 4 2" xfId="46620"/>
    <cellStyle name="Normal 3 2 4 2 2" xfId="46622"/>
    <cellStyle name="Normal 3 2 4 2 3" xfId="46624"/>
    <cellStyle name="Normal 3 2 4 3" xfId="46626"/>
    <cellStyle name="Normal 3 2 4 4" xfId="4474"/>
    <cellStyle name="Normal 3 2 4 5" xfId="46628"/>
    <cellStyle name="Normal 3 2 4 6" xfId="13539"/>
    <cellStyle name="Normal 3 2 4 7" xfId="46618"/>
    <cellStyle name="Normal 3 2 5" xfId="46629"/>
    <cellStyle name="Normal 3 2 5 2" xfId="46631"/>
    <cellStyle name="Normal 3 2 5 2 2" xfId="46633"/>
    <cellStyle name="Normal 3 2 5 3" xfId="16446"/>
    <cellStyle name="Normal 3 2 5 4" xfId="46634"/>
    <cellStyle name="Normal 3 2 6" xfId="46636"/>
    <cellStyle name="Normal 3 2 6 2" xfId="46638"/>
    <cellStyle name="Normal 3 2 6 2 2" xfId="46640"/>
    <cellStyle name="Normal 3 2 6 3" xfId="46643"/>
    <cellStyle name="Normal 3 2 6 4" xfId="46646"/>
    <cellStyle name="Normal 3 2 7" xfId="46647"/>
    <cellStyle name="Normal 3 2 7 2" xfId="46649"/>
    <cellStyle name="Normal 3 2 7 2 2" xfId="46651"/>
    <cellStyle name="Normal 3 2 7 3" xfId="46654"/>
    <cellStyle name="Normal 3 2 7 4" xfId="46655"/>
    <cellStyle name="Normal 3 2 8" xfId="46656"/>
    <cellStyle name="Normal 3 2 8 2" xfId="46658"/>
    <cellStyle name="Normal 3 2 8 2 2" xfId="46659"/>
    <cellStyle name="Normal 3 2 8 3" xfId="46662"/>
    <cellStyle name="Normal 3 2 8 4" xfId="46663"/>
    <cellStyle name="Normal 3 2 9" xfId="46664"/>
    <cellStyle name="Normal 3 2 9 2" xfId="46666"/>
    <cellStyle name="Normal 3 2 9 3" xfId="46667"/>
    <cellStyle name="Normal 3 2_Annexure" xfId="46668"/>
    <cellStyle name="Normal 3 20" xfId="46583"/>
    <cellStyle name="Normal 3 21" xfId="46588"/>
    <cellStyle name="Normal 3 22" xfId="46591"/>
    <cellStyle name="Normal 3 23" xfId="46593"/>
    <cellStyle name="Normal 3 24" xfId="46595"/>
    <cellStyle name="Normal 3 25" xfId="46669"/>
    <cellStyle name="Normal 3 26" xfId="46319"/>
    <cellStyle name="Normal 3 3" xfId="2345"/>
    <cellStyle name="Normal 3 3 10" xfId="46673"/>
    <cellStyle name="Normal 3 3 11" xfId="12557"/>
    <cellStyle name="Normal 3 3 12" xfId="46672"/>
    <cellStyle name="Normal 3 3 2" xfId="2043"/>
    <cellStyle name="Normal 3 3 2 10" xfId="46674"/>
    <cellStyle name="Normal 3 3 2 11" xfId="34840"/>
    <cellStyle name="Normal 3 3 2 2" xfId="2045"/>
    <cellStyle name="Normal 3 3 2 2 2" xfId="2346"/>
    <cellStyle name="Normal 3 3 2 2 2 2" xfId="44782"/>
    <cellStyle name="Normal 3 3 2 2 3" xfId="46675"/>
    <cellStyle name="Normal 3 3 2 3" xfId="2047"/>
    <cellStyle name="Normal 3 3 2 3 2" xfId="46677"/>
    <cellStyle name="Normal 3 3 2 3 3" xfId="46676"/>
    <cellStyle name="Normal 3 3 2 4" xfId="46678"/>
    <cellStyle name="Normal 3 3 2 4 2" xfId="46679"/>
    <cellStyle name="Normal 3 3 2 5" xfId="16985"/>
    <cellStyle name="Normal 3 3 2 5 2" xfId="46680"/>
    <cellStyle name="Normal 3 3 2 6" xfId="8002"/>
    <cellStyle name="Normal 3 3 2 6 2" xfId="11909"/>
    <cellStyle name="Normal 3 3 2 7" xfId="46681"/>
    <cellStyle name="Normal 3 3 2 8" xfId="46682"/>
    <cellStyle name="Normal 3 3 2 9" xfId="46685"/>
    <cellStyle name="Normal 3 3 2_BSD2" xfId="32230"/>
    <cellStyle name="Normal 3 3 3" xfId="1995"/>
    <cellStyle name="Normal 3 3 3 2" xfId="46687"/>
    <cellStyle name="Normal 3 3 3 3" xfId="46688"/>
    <cellStyle name="Normal 3 3 3 4" xfId="46686"/>
    <cellStyle name="Normal 3 3 4" xfId="2000"/>
    <cellStyle name="Normal 3 3 4 2" xfId="46690"/>
    <cellStyle name="Normal 3 3 4 2 2" xfId="13718"/>
    <cellStyle name="Normal 3 3 4 3" xfId="46691"/>
    <cellStyle name="Normal 3 3 4 4" xfId="46692"/>
    <cellStyle name="Normal 3 3 4 5" xfId="46689"/>
    <cellStyle name="Normal 3 3 5" xfId="2347"/>
    <cellStyle name="Normal 3 3 5 2" xfId="46694"/>
    <cellStyle name="Normal 3 3 5 3" xfId="46693"/>
    <cellStyle name="Normal 3 3 6" xfId="46695"/>
    <cellStyle name="Normal 3 3 6 2" xfId="46696"/>
    <cellStyle name="Normal 3 3 7" xfId="46697"/>
    <cellStyle name="Normal 3 3 7 2" xfId="46698"/>
    <cellStyle name="Normal 3 3 8" xfId="46699"/>
    <cellStyle name="Normal 3 3 9" xfId="46700"/>
    <cellStyle name="Normal 3 3_BSD2" xfId="26615"/>
    <cellStyle name="Normal 3 4" xfId="2348"/>
    <cellStyle name="Normal 3 4 2" xfId="2349"/>
    <cellStyle name="Normal 3 4 2 2" xfId="46701"/>
    <cellStyle name="Normal 3 4 2 3" xfId="46702"/>
    <cellStyle name="Normal 3 4 2 4" xfId="46703"/>
    <cellStyle name="Normal 3 4 2 5" xfId="41945"/>
    <cellStyle name="Normal 3 4 3" xfId="2003"/>
    <cellStyle name="Normal 3 4 3 2" xfId="46706"/>
    <cellStyle name="Normal 3 4 3 3" xfId="46704"/>
    <cellStyle name="Normal 3 4 4" xfId="46707"/>
    <cellStyle name="Normal 3 4 4 2" xfId="46708"/>
    <cellStyle name="Normal 3 4 4 3" xfId="46709"/>
    <cellStyle name="Normal 3 4 4 4" xfId="46710"/>
    <cellStyle name="Normal 3 4 5" xfId="46711"/>
    <cellStyle name="Normal 3 4 6" xfId="35665"/>
    <cellStyle name="Normal 3 5" xfId="2350"/>
    <cellStyle name="Normal 3 5 2" xfId="2351"/>
    <cellStyle name="Normal 3 5 2 2" xfId="12443"/>
    <cellStyle name="Normal 3 5 2 3" xfId="12733"/>
    <cellStyle name="Normal 3 5 2 4" xfId="25122"/>
    <cellStyle name="Normal 3 5 3" xfId="25125"/>
    <cellStyle name="Normal 3 5 3 2" xfId="46714"/>
    <cellStyle name="Normal 3 5 4" xfId="25127"/>
    <cellStyle name="Normal 3 5 5" xfId="46712"/>
    <cellStyle name="Normal 3 6" xfId="2352"/>
    <cellStyle name="Normal 3 6 2" xfId="1252"/>
    <cellStyle name="Normal 3 6 2 2" xfId="12098"/>
    <cellStyle name="Normal 3 6 2 3" xfId="18706"/>
    <cellStyle name="Normal 3 6 2 4" xfId="46716"/>
    <cellStyle name="Normal 3 6 3" xfId="46717"/>
    <cellStyle name="Normal 3 6 4" xfId="27992"/>
    <cellStyle name="Normal 3 6 5" xfId="27994"/>
    <cellStyle name="Normal 3 6 6" xfId="46715"/>
    <cellStyle name="Normal 3 7" xfId="2353"/>
    <cellStyle name="Normal 3 7 2" xfId="46719"/>
    <cellStyle name="Normal 3 7 2 2" xfId="46720"/>
    <cellStyle name="Normal 3 7 2 2 2" xfId="46721"/>
    <cellStyle name="Normal 3 7 2 2 3" xfId="46722"/>
    <cellStyle name="Normal 3 7 2 3" xfId="46723"/>
    <cellStyle name="Normal 3 7 2 3 2" xfId="46724"/>
    <cellStyle name="Normal 3 7 2 4" xfId="46725"/>
    <cellStyle name="Normal 3 7 3" xfId="46726"/>
    <cellStyle name="Normal 3 7 3 2" xfId="46728"/>
    <cellStyle name="Normal 3 7 3 2 2" xfId="46729"/>
    <cellStyle name="Normal 3 7 3 3" xfId="46730"/>
    <cellStyle name="Normal 3 7 4" xfId="28000"/>
    <cellStyle name="Normal 3 7 4 2" xfId="46731"/>
    <cellStyle name="Normal 3 7 5" xfId="28002"/>
    <cellStyle name="Normal 3 7 6" xfId="19154"/>
    <cellStyle name="Normal 3 7 7" xfId="25130"/>
    <cellStyle name="Normal 3 7 8" xfId="25133"/>
    <cellStyle name="Normal 3 7 9" xfId="46718"/>
    <cellStyle name="Normal 3 8" xfId="2354"/>
    <cellStyle name="Normal 3 8 2" xfId="46733"/>
    <cellStyle name="Normal 3 8 2 2" xfId="46734"/>
    <cellStyle name="Normal 3 8 2 3" xfId="46735"/>
    <cellStyle name="Normal 3 8 3" xfId="46736"/>
    <cellStyle name="Normal 3 8 3 2" xfId="46738"/>
    <cellStyle name="Normal 3 8 4" xfId="28006"/>
    <cellStyle name="Normal 3 8 5" xfId="28009"/>
    <cellStyle name="Normal 3 8 6" xfId="46732"/>
    <cellStyle name="Normal 3 9" xfId="46739"/>
    <cellStyle name="Normal 3 9 2" xfId="46740"/>
    <cellStyle name="Normal 3 9 3" xfId="46741"/>
    <cellStyle name="Normal 3 9 4" xfId="28015"/>
    <cellStyle name="Normal 3 9 5" xfId="28019"/>
    <cellStyle name="Normal 3_11 BBG-NOVEMBER-2010" xfId="46743"/>
    <cellStyle name="Normal 30" xfId="2293"/>
    <cellStyle name="Normal 30 2" xfId="2295"/>
    <cellStyle name="Normal 30 2 2" xfId="46538"/>
    <cellStyle name="Normal 30 2 3" xfId="45729"/>
    <cellStyle name="Normal 30 3" xfId="45732"/>
    <cellStyle name="Normal 30 4" xfId="45721"/>
    <cellStyle name="Normal 300" xfId="965"/>
    <cellStyle name="Normal 301" xfId="974"/>
    <cellStyle name="Normal 302" xfId="981"/>
    <cellStyle name="Normal 303" xfId="987"/>
    <cellStyle name="Normal 304" xfId="993"/>
    <cellStyle name="Normal 305" xfId="1000"/>
    <cellStyle name="Normal 306" xfId="1010"/>
    <cellStyle name="Normal 307" xfId="1016"/>
    <cellStyle name="Normal 308" xfId="1023"/>
    <cellStyle name="Normal 309" xfId="1030"/>
    <cellStyle name="Normal 31" xfId="2299"/>
    <cellStyle name="Normal 31 2" xfId="2301"/>
    <cellStyle name="Normal 31 2 2" xfId="46544"/>
    <cellStyle name="Normal 31 2 3" xfId="46542"/>
    <cellStyle name="Normal 31 3" xfId="2303"/>
    <cellStyle name="Normal 31 3 2" xfId="46744"/>
    <cellStyle name="Normal 31 3 3" xfId="46549"/>
    <cellStyle name="Normal 31 4" xfId="2305"/>
    <cellStyle name="Normal 31 4 2" xfId="46746"/>
    <cellStyle name="Normal 31 4 3" xfId="46745"/>
    <cellStyle name="Normal 31 5" xfId="13309"/>
    <cellStyle name="Normal 310" xfId="999"/>
    <cellStyle name="Normal 311" xfId="1009"/>
    <cellStyle name="Normal 312" xfId="1015"/>
    <cellStyle name="Normal 313" xfId="1022"/>
    <cellStyle name="Normal 314" xfId="1029"/>
    <cellStyle name="Normal 315" xfId="1037"/>
    <cellStyle name="Normal 316" xfId="1044"/>
    <cellStyle name="Normal 317" xfId="1050"/>
    <cellStyle name="Normal 318" xfId="1056"/>
    <cellStyle name="Normal 319" xfId="1062"/>
    <cellStyle name="Normal 32" xfId="2307"/>
    <cellStyle name="Normal 32 2" xfId="2309"/>
    <cellStyle name="Normal 32 2 2" xfId="31852"/>
    <cellStyle name="Normal 32 2 3" xfId="31862"/>
    <cellStyle name="Normal 32 2 3 2" xfId="8144"/>
    <cellStyle name="Normal 32 2 3 3" xfId="8193"/>
    <cellStyle name="Normal 32 2 3 4" xfId="8246"/>
    <cellStyle name="Normal 32 2 4" xfId="35532"/>
    <cellStyle name="Normal 32 3" xfId="2311"/>
    <cellStyle name="Normal 32 3 2" xfId="31886"/>
    <cellStyle name="Normal 32 3 3" xfId="35535"/>
    <cellStyle name="Normal 32 4" xfId="2313"/>
    <cellStyle name="Normal 32 4 2" xfId="35538"/>
    <cellStyle name="Normal 32 5" xfId="35528"/>
    <cellStyle name="Normal 320" xfId="1036"/>
    <cellStyle name="Normal 321" xfId="1043"/>
    <cellStyle name="Normal 322" xfId="1049"/>
    <cellStyle name="Normal 323" xfId="1055"/>
    <cellStyle name="Normal 324" xfId="1061"/>
    <cellStyle name="Normal 325" xfId="1068"/>
    <cellStyle name="Normal 326" xfId="1074"/>
    <cellStyle name="Normal 327" xfId="1080"/>
    <cellStyle name="Normal 328" xfId="1086"/>
    <cellStyle name="Normal 329" xfId="378"/>
    <cellStyle name="Normal 33" xfId="2316"/>
    <cellStyle name="Normal 33 2" xfId="2318"/>
    <cellStyle name="Normal 33 2 2" xfId="12152"/>
    <cellStyle name="Normal 33 2 2 2" xfId="34406"/>
    <cellStyle name="Normal 33 2 3" xfId="34411"/>
    <cellStyle name="Normal 33 2 4" xfId="46551"/>
    <cellStyle name="Normal 33 3" xfId="2320"/>
    <cellStyle name="Normal 33 3 2" xfId="12180"/>
    <cellStyle name="Normal 33 3 3" xfId="46552"/>
    <cellStyle name="Normal 33 4" xfId="2355"/>
    <cellStyle name="Normal 33 4 2" xfId="46554"/>
    <cellStyle name="Normal 33 5" xfId="2356"/>
    <cellStyle name="Normal 33 6" xfId="35546"/>
    <cellStyle name="Normal 330" xfId="1067"/>
    <cellStyle name="Normal 331" xfId="1073"/>
    <cellStyle name="Normal 332" xfId="1079"/>
    <cellStyle name="Normal 333" xfId="1085"/>
    <cellStyle name="Normal 334" xfId="377"/>
    <cellStyle name="Normal 335" xfId="1092"/>
    <cellStyle name="Normal 336" xfId="7"/>
    <cellStyle name="Normal 337" xfId="29"/>
    <cellStyle name="Normal 338" xfId="401"/>
    <cellStyle name="Normal 339" xfId="411"/>
    <cellStyle name="Normal 34" xfId="2322"/>
    <cellStyle name="Normal 34 2" xfId="2324"/>
    <cellStyle name="Normal 34 2 2" xfId="15850"/>
    <cellStyle name="Normal 34 2 3" xfId="20904"/>
    <cellStyle name="Normal 34 2 4" xfId="20914"/>
    <cellStyle name="Normal 34 2 5" xfId="35552"/>
    <cellStyle name="Normal 34 3" xfId="2326"/>
    <cellStyle name="Normal 34 3 2" xfId="35557"/>
    <cellStyle name="Normal 34 4" xfId="2328"/>
    <cellStyle name="Normal 34 5" xfId="35549"/>
    <cellStyle name="Normal 340" xfId="1091"/>
    <cellStyle name="Normal 341" xfId="6"/>
    <cellStyle name="Normal 342" xfId="28"/>
    <cellStyle name="Normal 343" xfId="400"/>
    <cellStyle name="Normal 344" xfId="410"/>
    <cellStyle name="Normal 345" xfId="1099"/>
    <cellStyle name="Normal 346" xfId="2332"/>
    <cellStyle name="Normal 347" xfId="2335"/>
    <cellStyle name="Normal 348" xfId="2338"/>
    <cellStyle name="Normal 349" xfId="2341"/>
    <cellStyle name="Normal 35" xfId="2358"/>
    <cellStyle name="Normal 35 2" xfId="2360"/>
    <cellStyle name="Normal 35 2 2" xfId="32011"/>
    <cellStyle name="Normal 35 2 2 2" xfId="34628"/>
    <cellStyle name="Normal 35 2 3" xfId="21188"/>
    <cellStyle name="Normal 35 2 4" xfId="34631"/>
    <cellStyle name="Normal 35 2 5" xfId="46748"/>
    <cellStyle name="Normal 35 3" xfId="2362"/>
    <cellStyle name="Normal 35 3 2" xfId="46750"/>
    <cellStyle name="Normal 35 3 2 2" xfId="46751"/>
    <cellStyle name="Normal 35 3 3" xfId="46749"/>
    <cellStyle name="Normal 35 4" xfId="2364"/>
    <cellStyle name="Normal 35 4 2" xfId="46753"/>
    <cellStyle name="Normal 35 4 3" xfId="46752"/>
    <cellStyle name="Normal 35 5" xfId="18509"/>
    <cellStyle name="Normal 350" xfId="1098"/>
    <cellStyle name="Normal 351" xfId="2331"/>
    <cellStyle name="Normal 352" xfId="2334"/>
    <cellStyle name="Normal 353" xfId="2337"/>
    <cellStyle name="Normal 354" xfId="2340"/>
    <cellStyle name="Normal 355" xfId="2366"/>
    <cellStyle name="Normal 356" xfId="2368"/>
    <cellStyle name="Normal 357" xfId="2370"/>
    <cellStyle name="Normal 358" xfId="2372"/>
    <cellStyle name="Normal 359" xfId="2374"/>
    <cellStyle name="Normal 36" xfId="1411"/>
    <cellStyle name="Normal 36 2" xfId="2376"/>
    <cellStyle name="Normal 36 2 2" xfId="32084"/>
    <cellStyle name="Normal 36 2 3" xfId="35567"/>
    <cellStyle name="Normal 36 3" xfId="2378"/>
    <cellStyle name="Normal 36 3 2" xfId="46755"/>
    <cellStyle name="Normal 36 3 3" xfId="35570"/>
    <cellStyle name="Normal 36 4" xfId="2379"/>
    <cellStyle name="Normal 36 4 2" xfId="35573"/>
    <cellStyle name="Normal 36 5" xfId="35564"/>
    <cellStyle name="Normal 360" xfId="2365"/>
    <cellStyle name="Normal 361" xfId="2367"/>
    <cellStyle name="Normal 362" xfId="2369"/>
    <cellStyle name="Normal 363" xfId="2371"/>
    <cellStyle name="Normal 364" xfId="2373"/>
    <cellStyle name="Normal 364 2" xfId="2380"/>
    <cellStyle name="Normal 365" xfId="2382"/>
    <cellStyle name="Normal 366" xfId="2384"/>
    <cellStyle name="Normal 367" xfId="2386"/>
    <cellStyle name="Normal 368" xfId="2388"/>
    <cellStyle name="Normal 369" xfId="2390"/>
    <cellStyle name="Normal 37" xfId="2392"/>
    <cellStyle name="Normal 37 2" xfId="2394"/>
    <cellStyle name="Normal 37 2 2" xfId="6333"/>
    <cellStyle name="Normal 37 2 3" xfId="34585"/>
    <cellStyle name="Normal 37 3" xfId="2396"/>
    <cellStyle name="Normal 37 3 2" xfId="46757"/>
    <cellStyle name="Normal 37 3 3" xfId="41407"/>
    <cellStyle name="Normal 37 4" xfId="2399"/>
    <cellStyle name="Normal 37 4 2" xfId="41410"/>
    <cellStyle name="Normal 37 5" xfId="35576"/>
    <cellStyle name="Normal 370" xfId="2381"/>
    <cellStyle name="Normal 371" xfId="2383"/>
    <cellStyle name="Normal 372" xfId="2385"/>
    <cellStyle name="Normal 373" xfId="2387"/>
    <cellStyle name="Normal 374" xfId="2389"/>
    <cellStyle name="Normal 375" xfId="2400"/>
    <cellStyle name="Normal 376" xfId="2401"/>
    <cellStyle name="Normal 377" xfId="2402"/>
    <cellStyle name="Normal 378" xfId="2689"/>
    <cellStyle name="Normal 38" xfId="2404"/>
    <cellStyle name="Normal 38 2" xfId="2406"/>
    <cellStyle name="Normal 38 2 2" xfId="12984"/>
    <cellStyle name="Normal 38 2 3" xfId="46759"/>
    <cellStyle name="Normal 38 3" xfId="2408"/>
    <cellStyle name="Normal 38 3 2" xfId="13017"/>
    <cellStyle name="Normal 38 3 3" xfId="41414"/>
    <cellStyle name="Normal 38 4" xfId="41416"/>
    <cellStyle name="Normal 38 5" xfId="35580"/>
    <cellStyle name="Normal 39" xfId="2410"/>
    <cellStyle name="Normal 39 2" xfId="2412"/>
    <cellStyle name="Normal 39 2 2" xfId="35250"/>
    <cellStyle name="Normal 39 3" xfId="2414"/>
    <cellStyle name="Normal 39 4" xfId="2415"/>
    <cellStyle name="Normal 39 5" xfId="35583"/>
    <cellStyle name="Normal 4" xfId="2416"/>
    <cellStyle name="Normal 4 10" xfId="21778"/>
    <cellStyle name="Normal 4 10 2" xfId="46760"/>
    <cellStyle name="Normal 4 10 2 2" xfId="6389"/>
    <cellStyle name="Normal 4 10 2 3" xfId="2776"/>
    <cellStyle name="Normal 4 10 2 4" xfId="43042"/>
    <cellStyle name="Normal 4 10 2 5" xfId="43068"/>
    <cellStyle name="Normal 4 10 2 6" xfId="43074"/>
    <cellStyle name="Normal 4 10 3" xfId="46761"/>
    <cellStyle name="Normal 4 10 3 2" xfId="6447"/>
    <cellStyle name="Normal 4 10 4" xfId="46762"/>
    <cellStyle name="Normal 4 10 4 2" xfId="46764"/>
    <cellStyle name="Normal 4 10 5" xfId="46765"/>
    <cellStyle name="Normal 4 10 6" xfId="46766"/>
    <cellStyle name="Normal 4 10 7" xfId="46767"/>
    <cellStyle name="Normal 4 11" xfId="19197"/>
    <cellStyle name="Normal 4 11 2" xfId="46768"/>
    <cellStyle name="Normal 4 11 2 2" xfId="6182"/>
    <cellStyle name="Normal 4 11 2 2 2" xfId="46769"/>
    <cellStyle name="Normal 4 11 2 3" xfId="6214"/>
    <cellStyle name="Normal 4 11 2 4" xfId="46771"/>
    <cellStyle name="Normal 4 11 2 5" xfId="6238"/>
    <cellStyle name="Normal 4 11 2 6" xfId="46773"/>
    <cellStyle name="Normal 4 11 3" xfId="46774"/>
    <cellStyle name="Normal 4 11 3 2" xfId="3133"/>
    <cellStyle name="Normal 4 11 4" xfId="46775"/>
    <cellStyle name="Normal 4 11 4 2" xfId="46776"/>
    <cellStyle name="Normal 4 11 5" xfId="46777"/>
    <cellStyle name="Normal 4 11 6" xfId="46778"/>
    <cellStyle name="Normal 4 11 7" xfId="46779"/>
    <cellStyle name="Normal 4 12" xfId="46780"/>
    <cellStyle name="Normal 4 12 2" xfId="46781"/>
    <cellStyle name="Normal 4 12 2 2" xfId="9540"/>
    <cellStyle name="Normal 4 12 2 2 2" xfId="46782"/>
    <cellStyle name="Normal 4 12 2 3" xfId="9543"/>
    <cellStyle name="Normal 4 12 2 4" xfId="46784"/>
    <cellStyle name="Normal 4 12 2 5" xfId="46786"/>
    <cellStyle name="Normal 4 12 2 6" xfId="46788"/>
    <cellStyle name="Normal 4 12 3" xfId="41568"/>
    <cellStyle name="Normal 4 12 3 2" xfId="9572"/>
    <cellStyle name="Normal 4 12 4" xfId="46789"/>
    <cellStyle name="Normal 4 12 4 2" xfId="46790"/>
    <cellStyle name="Normal 4 12 5" xfId="46791"/>
    <cellStyle name="Normal 4 12 6" xfId="46792"/>
    <cellStyle name="Normal 4 12 7" xfId="46793"/>
    <cellStyle name="Normal 4 13" xfId="46794"/>
    <cellStyle name="Normal 4 13 2" xfId="46795"/>
    <cellStyle name="Normal 4 13 2 2" xfId="6154"/>
    <cellStyle name="Normal 4 13 2 3" xfId="7222"/>
    <cellStyle name="Normal 4 13 2 4" xfId="46797"/>
    <cellStyle name="Normal 4 13 2 5" xfId="46799"/>
    <cellStyle name="Normal 4 13 2 6" xfId="24245"/>
    <cellStyle name="Normal 4 13 3" xfId="46800"/>
    <cellStyle name="Normal 4 13 3 2" xfId="6071"/>
    <cellStyle name="Normal 4 13 4" xfId="46801"/>
    <cellStyle name="Normal 4 13 4 2" xfId="46802"/>
    <cellStyle name="Normal 4 13 5" xfId="46803"/>
    <cellStyle name="Normal 4 13 6" xfId="46804"/>
    <cellStyle name="Normal 4 13 7" xfId="46805"/>
    <cellStyle name="Normal 4 14" xfId="46806"/>
    <cellStyle name="Normal 4 14 2" xfId="46807"/>
    <cellStyle name="Normal 4 14 2 2" xfId="11011"/>
    <cellStyle name="Normal 4 14 2 3" xfId="5974"/>
    <cellStyle name="Normal 4 14 2 4" xfId="44384"/>
    <cellStyle name="Normal 4 14 2 5" xfId="44388"/>
    <cellStyle name="Normal 4 14 2 6" xfId="30472"/>
    <cellStyle name="Normal 4 14 3" xfId="46808"/>
    <cellStyle name="Normal 4 14 3 2" xfId="11025"/>
    <cellStyle name="Normal 4 14 4" xfId="38023"/>
    <cellStyle name="Normal 4 14 4 2" xfId="38025"/>
    <cellStyle name="Normal 4 14 5" xfId="38027"/>
    <cellStyle name="Normal 4 14 6" xfId="38030"/>
    <cellStyle name="Normal 4 14 7" xfId="46809"/>
    <cellStyle name="Normal 4 15" xfId="46811"/>
    <cellStyle name="Normal 4 15 2" xfId="46813"/>
    <cellStyle name="Normal 4 15 2 2" xfId="11805"/>
    <cellStyle name="Normal 4 15 2 3" xfId="11812"/>
    <cellStyle name="Normal 4 15 2 4" xfId="44427"/>
    <cellStyle name="Normal 4 15 2 5" xfId="44430"/>
    <cellStyle name="Normal 4 15 2 6" xfId="30522"/>
    <cellStyle name="Normal 4 15 3" xfId="46814"/>
    <cellStyle name="Normal 4 15 4" xfId="36168"/>
    <cellStyle name="Normal 4 15 5" xfId="46815"/>
    <cellStyle name="Normal 4 15 6" xfId="46816"/>
    <cellStyle name="Normal 4 15 7" xfId="46817"/>
    <cellStyle name="Normal 4 16" xfId="46464"/>
    <cellStyle name="Normal 4 16 2" xfId="46819"/>
    <cellStyle name="Normal 4 16 2 2" xfId="46820"/>
    <cellStyle name="Normal 4 16 3" xfId="46821"/>
    <cellStyle name="Normal 4 16 4" xfId="36192"/>
    <cellStyle name="Normal 4 16 5" xfId="46822"/>
    <cellStyle name="Normal 4 16 6" xfId="46823"/>
    <cellStyle name="Normal 4 17" xfId="46825"/>
    <cellStyle name="Normal 4 17 2" xfId="46826"/>
    <cellStyle name="Normal 4 17 3" xfId="46827"/>
    <cellStyle name="Normal 4 18" xfId="46829"/>
    <cellStyle name="Normal 4 18 2" xfId="46830"/>
    <cellStyle name="Normal 4 18 3" xfId="46831"/>
    <cellStyle name="Normal 4 19" xfId="46833"/>
    <cellStyle name="Normal 4 19 2" xfId="46834"/>
    <cellStyle name="Normal 4 19 3" xfId="46835"/>
    <cellStyle name="Normal 4 2" xfId="2417"/>
    <cellStyle name="Normal 4 2 10" xfId="46836"/>
    <cellStyle name="Normal 4 2 10 2" xfId="46837"/>
    <cellStyle name="Normal 4 2 10 2 2" xfId="46838"/>
    <cellStyle name="Normal 4 2 10 2 3" xfId="46839"/>
    <cellStyle name="Normal 4 2 10 2 4" xfId="46840"/>
    <cellStyle name="Normal 4 2 10 2 5" xfId="46841"/>
    <cellStyle name="Normal 4 2 10 3" xfId="46842"/>
    <cellStyle name="Normal 4 2 10 4" xfId="46843"/>
    <cellStyle name="Normal 4 2 10 5" xfId="46844"/>
    <cellStyle name="Normal 4 2 10 6" xfId="46845"/>
    <cellStyle name="Normal 4 2 11" xfId="21411"/>
    <cellStyle name="Normal 4 2 11 2" xfId="46846"/>
    <cellStyle name="Normal 4 2 11 2 2" xfId="46847"/>
    <cellStyle name="Normal 4 2 11 2 3" xfId="46848"/>
    <cellStyle name="Normal 4 2 11 2 4" xfId="27224"/>
    <cellStyle name="Normal 4 2 11 2 5" xfId="46849"/>
    <cellStyle name="Normal 4 2 11 3" xfId="6416"/>
    <cellStyle name="Normal 4 2 11 4" xfId="46850"/>
    <cellStyle name="Normal 4 2 11 5" xfId="46852"/>
    <cellStyle name="Normal 4 2 11 6" xfId="46853"/>
    <cellStyle name="Normal 4 2 12" xfId="46854"/>
    <cellStyle name="Normal 4 2 12 2" xfId="46855"/>
    <cellStyle name="Normal 4 2 12 2 2" xfId="41981"/>
    <cellStyle name="Normal 4 2 12 2 3" xfId="41983"/>
    <cellStyle name="Normal 4 2 12 2 4" xfId="46856"/>
    <cellStyle name="Normal 4 2 12 2 5" xfId="46857"/>
    <cellStyle name="Normal 4 2 12 3" xfId="27232"/>
    <cellStyle name="Normal 4 2 12 4" xfId="27241"/>
    <cellStyle name="Normal 4 2 12 5" xfId="27247"/>
    <cellStyle name="Normal 4 2 12 6" xfId="27251"/>
    <cellStyle name="Normal 4 2 13" xfId="46858"/>
    <cellStyle name="Normal 4 2 13 2" xfId="46859"/>
    <cellStyle name="Normal 4 2 13 2 2" xfId="46860"/>
    <cellStyle name="Normal 4 2 13 2 3" xfId="46861"/>
    <cellStyle name="Normal 4 2 13 2 4" xfId="46862"/>
    <cellStyle name="Normal 4 2 13 2 5" xfId="13125"/>
    <cellStyle name="Normal 4 2 13 3" xfId="46863"/>
    <cellStyle name="Normal 4 2 13 4" xfId="46864"/>
    <cellStyle name="Normal 4 2 13 5" xfId="46865"/>
    <cellStyle name="Normal 4 2 13 6" xfId="46866"/>
    <cellStyle name="Normal 4 2 14" xfId="46867"/>
    <cellStyle name="Normal 4 2 14 2" xfId="46868"/>
    <cellStyle name="Normal 4 2 14 2 2" xfId="46869"/>
    <cellStyle name="Normal 4 2 14 2 3" xfId="46870"/>
    <cellStyle name="Normal 4 2 14 2 4" xfId="46871"/>
    <cellStyle name="Normal 4 2 14 2 5" xfId="46872"/>
    <cellStyle name="Normal 4 2 14 3" xfId="35038"/>
    <cellStyle name="Normal 4 2 14 4" xfId="46873"/>
    <cellStyle name="Normal 4 2 14 5" xfId="46874"/>
    <cellStyle name="Normal 4 2 14 6" xfId="46875"/>
    <cellStyle name="Normal 4 2 15" xfId="29537"/>
    <cellStyle name="Normal 4 2 15 2" xfId="42828"/>
    <cellStyle name="Normal 4 2 15 3" xfId="37513"/>
    <cellStyle name="Normal 4 2 15 4" xfId="46876"/>
    <cellStyle name="Normal 4 2 15 5" xfId="46877"/>
    <cellStyle name="Normal 4 2 16" xfId="15957"/>
    <cellStyle name="Normal 4 2 17" xfId="46879"/>
    <cellStyle name="Normal 4 2 18" xfId="32939"/>
    <cellStyle name="Normal 4 2 19" xfId="32942"/>
    <cellStyle name="Normal 4 2 2" xfId="1708"/>
    <cellStyle name="Normal 4 2 2 10" xfId="2794"/>
    <cellStyle name="Normal 4 2 2 10 2" xfId="3772"/>
    <cellStyle name="Normal 4 2 2 10 2 2" xfId="46880"/>
    <cellStyle name="Normal 4 2 2 10 2 3" xfId="46881"/>
    <cellStyle name="Normal 4 2 2 10 2 4" xfId="46882"/>
    <cellStyle name="Normal 4 2 2 10 2 5" xfId="37171"/>
    <cellStyle name="Normal 4 2 2 10 3" xfId="4223"/>
    <cellStyle name="Normal 4 2 2 10 4" xfId="10306"/>
    <cellStyle name="Normal 4 2 2 10 5" xfId="46883"/>
    <cellStyle name="Normal 4 2 2 10 6" xfId="46884"/>
    <cellStyle name="Normal 4 2 2 11" xfId="4696"/>
    <cellStyle name="Normal 4 2 2 11 2" xfId="46885"/>
    <cellStyle name="Normal 4 2 2 11 2 2" xfId="46886"/>
    <cellStyle name="Normal 4 2 2 11 2 3" xfId="46887"/>
    <cellStyle name="Normal 4 2 2 11 2 4" xfId="46888"/>
    <cellStyle name="Normal 4 2 2 11 2 5" xfId="46889"/>
    <cellStyle name="Normal 4 2 2 11 3" xfId="46890"/>
    <cellStyle name="Normal 4 2 2 11 4" xfId="46891"/>
    <cellStyle name="Normal 4 2 2 11 5" xfId="46892"/>
    <cellStyle name="Normal 4 2 2 11 6" xfId="38816"/>
    <cellStyle name="Normal 4 2 2 12" xfId="46893"/>
    <cellStyle name="Normal 4 2 2 12 2" xfId="46894"/>
    <cellStyle name="Normal 4 2 2 12 2 2" xfId="45949"/>
    <cellStyle name="Normal 4 2 2 12 2 3" xfId="45951"/>
    <cellStyle name="Normal 4 2 2 12 2 4" xfId="46895"/>
    <cellStyle name="Normal 4 2 2 12 2 5" xfId="46896"/>
    <cellStyle name="Normal 4 2 2 12 3" xfId="46897"/>
    <cellStyle name="Normal 4 2 2 12 4" xfId="46898"/>
    <cellStyle name="Normal 4 2 2 12 5" xfId="46899"/>
    <cellStyle name="Normal 4 2 2 12 6" xfId="38823"/>
    <cellStyle name="Normal 4 2 2 13" xfId="46900"/>
    <cellStyle name="Normal 4 2 2 13 2" xfId="46901"/>
    <cellStyle name="Normal 4 2 2 13 3" xfId="46902"/>
    <cellStyle name="Normal 4 2 2 13 4" xfId="46903"/>
    <cellStyle name="Normal 4 2 2 13 5" xfId="31281"/>
    <cellStyle name="Normal 4 2 2 14" xfId="43526"/>
    <cellStyle name="Normal 4 2 2 15" xfId="43528"/>
    <cellStyle name="Normal 4 2 2 16" xfId="43530"/>
    <cellStyle name="Normal 4 2 2 17" xfId="46904"/>
    <cellStyle name="Normal 4 2 2 18" xfId="46905"/>
    <cellStyle name="Normal 4 2 2 2" xfId="619"/>
    <cellStyle name="Normal 4 2 2 2 2" xfId="2418"/>
    <cellStyle name="Normal 4 2 2 2 2 2" xfId="44699"/>
    <cellStyle name="Normal 4 2 2 2 2 2 2" xfId="46912"/>
    <cellStyle name="Normal 4 2 2 2 2 3" xfId="4795"/>
    <cellStyle name="Normal 4 2 2 2 2 3 2" xfId="46913"/>
    <cellStyle name="Normal 4 2 2 2 2 4" xfId="3785"/>
    <cellStyle name="Normal 4 2 2 2 2 4 2" xfId="46914"/>
    <cellStyle name="Normal 4 2 2 2 2 5" xfId="44701"/>
    <cellStyle name="Normal 4 2 2 2 2 6" xfId="46915"/>
    <cellStyle name="Normal 4 2 2 2 2 7" xfId="46911"/>
    <cellStyle name="Normal 4 2 2 2 3" xfId="46919"/>
    <cellStyle name="Normal 4 2 2 2 3 2" xfId="46923"/>
    <cellStyle name="Normal 4 2 2 2 3 3" xfId="46926"/>
    <cellStyle name="Normal 4 2 2 2 3 4" xfId="46929"/>
    <cellStyle name="Normal 4 2 2 2 3 5" xfId="46930"/>
    <cellStyle name="Normal 4 2 2 2 4" xfId="46934"/>
    <cellStyle name="Normal 4 2 2 2 4 2" xfId="23608"/>
    <cellStyle name="Normal 4 2 2 2 4 3" xfId="46935"/>
    <cellStyle name="Normal 4 2 2 2 5" xfId="34713"/>
    <cellStyle name="Normal 4 2 2 2 5 2" xfId="46938"/>
    <cellStyle name="Normal 4 2 2 2 6" xfId="34717"/>
    <cellStyle name="Normal 4 2 2 2 6 2" xfId="46939"/>
    <cellStyle name="Normal 4 2 2 2 7" xfId="46940"/>
    <cellStyle name="Normal 4 2 2 2 8" xfId="46908"/>
    <cellStyle name="Normal 4 2 2 3" xfId="29862"/>
    <cellStyle name="Normal 4 2 2 3 2" xfId="29866"/>
    <cellStyle name="Normal 4 2 2 3 2 2" xfId="21964"/>
    <cellStyle name="Normal 4 2 2 3 2 2 2" xfId="24328"/>
    <cellStyle name="Normal 4 2 2 3 2 3" xfId="35802"/>
    <cellStyle name="Normal 4 2 2 3 2 4" xfId="4340"/>
    <cellStyle name="Normal 4 2 2 3 2 5" xfId="44718"/>
    <cellStyle name="Normal 4 2 2 3 2 6" xfId="46941"/>
    <cellStyle name="Normal 4 2 2 3 3" xfId="29870"/>
    <cellStyle name="Normal 4 2 2 3 3 2" xfId="46944"/>
    <cellStyle name="Normal 4 2 2 3 4" xfId="46947"/>
    <cellStyle name="Normal 4 2 2 3 4 2" xfId="46950"/>
    <cellStyle name="Normal 4 2 2 3 5" xfId="34722"/>
    <cellStyle name="Normal 4 2 2 3 6" xfId="34726"/>
    <cellStyle name="Normal 4 2 2 3 7" xfId="46951"/>
    <cellStyle name="Normal 4 2 2 4" xfId="29874"/>
    <cellStyle name="Normal 4 2 2 4 2" xfId="29880"/>
    <cellStyle name="Normal 4 2 2 4 2 2" xfId="35433"/>
    <cellStyle name="Normal 4 2 2 4 2 3" xfId="35436"/>
    <cellStyle name="Normal 4 2 2 4 2 4" xfId="17614"/>
    <cellStyle name="Normal 4 2 2 4 2 5" xfId="43057"/>
    <cellStyle name="Normal 4 2 2 4 2 6" xfId="43060"/>
    <cellStyle name="Normal 4 2 2 4 3" xfId="29885"/>
    <cellStyle name="Normal 4 2 2 4 3 2" xfId="46954"/>
    <cellStyle name="Normal 4 2 2 4 4" xfId="35441"/>
    <cellStyle name="Normal 4 2 2 4 5" xfId="35445"/>
    <cellStyle name="Normal 4 2 2 4 6" xfId="30221"/>
    <cellStyle name="Normal 4 2 2 4 7" xfId="30224"/>
    <cellStyle name="Normal 4 2 2 5" xfId="29889"/>
    <cellStyle name="Normal 4 2 2 5 2" xfId="29892"/>
    <cellStyle name="Normal 4 2 2 5 2 2" xfId="44741"/>
    <cellStyle name="Normal 4 2 2 5 2 3" xfId="44743"/>
    <cellStyle name="Normal 4 2 2 5 2 4" xfId="44745"/>
    <cellStyle name="Normal 4 2 2 5 2 5" xfId="44747"/>
    <cellStyle name="Normal 4 2 2 5 2 6" xfId="46955"/>
    <cellStyle name="Normal 4 2 2 5 3" xfId="29897"/>
    <cellStyle name="Normal 4 2 2 5 4" xfId="35449"/>
    <cellStyle name="Normal 4 2 2 5 5" xfId="46958"/>
    <cellStyle name="Normal 4 2 2 5 6" xfId="30234"/>
    <cellStyle name="Normal 4 2 2 5 7" xfId="30236"/>
    <cellStyle name="Normal 4 2 2 6" xfId="14988"/>
    <cellStyle name="Normal 4 2 2 6 2" xfId="15731"/>
    <cellStyle name="Normal 4 2 2 6 2 2" xfId="2775"/>
    <cellStyle name="Normal 4 2 2 6 2 3" xfId="43041"/>
    <cellStyle name="Normal 4 2 2 6 2 4" xfId="43067"/>
    <cellStyle name="Normal 4 2 2 6 2 5" xfId="43073"/>
    <cellStyle name="Normal 4 2 2 6 2 6" xfId="6298"/>
    <cellStyle name="Normal 4 2 2 6 3" xfId="29902"/>
    <cellStyle name="Normal 4 2 2 6 4" xfId="46961"/>
    <cellStyle name="Normal 4 2 2 6 5" xfId="46964"/>
    <cellStyle name="Normal 4 2 2 6 6" xfId="30243"/>
    <cellStyle name="Normal 4 2 2 6 7" xfId="30245"/>
    <cellStyle name="Normal 4 2 2 7" xfId="29904"/>
    <cellStyle name="Normal 4 2 2 7 2" xfId="36391"/>
    <cellStyle name="Normal 4 2 2 7 2 2" xfId="6213"/>
    <cellStyle name="Normal 4 2 2 7 2 3" xfId="46770"/>
    <cellStyle name="Normal 4 2 2 7 2 4" xfId="6237"/>
    <cellStyle name="Normal 4 2 2 7 2 5" xfId="46772"/>
    <cellStyle name="Normal 4 2 2 7 2 6" xfId="46965"/>
    <cellStyle name="Normal 4 2 2 7 3" xfId="46968"/>
    <cellStyle name="Normal 4 2 2 7 4" xfId="46971"/>
    <cellStyle name="Normal 4 2 2 7 5" xfId="46974"/>
    <cellStyle name="Normal 4 2 2 7 6" xfId="30250"/>
    <cellStyle name="Normal 4 2 2 7 7" xfId="30255"/>
    <cellStyle name="Normal 4 2 2 8" xfId="24319"/>
    <cellStyle name="Normal 4 2 2 8 2" xfId="24324"/>
    <cellStyle name="Normal 4 2 2 8 2 2" xfId="9542"/>
    <cellStyle name="Normal 4 2 2 8 2 3" xfId="46783"/>
    <cellStyle name="Normal 4 2 2 8 2 4" xfId="46785"/>
    <cellStyle name="Normal 4 2 2 8 2 5" xfId="46787"/>
    <cellStyle name="Normal 4 2 2 8 2 6" xfId="46975"/>
    <cellStyle name="Normal 4 2 2 8 3" xfId="46978"/>
    <cellStyle name="Normal 4 2 2 8 4" xfId="46981"/>
    <cellStyle name="Normal 4 2 2 8 5" xfId="38742"/>
    <cellStyle name="Normal 4 2 2 8 6" xfId="30259"/>
    <cellStyle name="Normal 4 2 2 8 7" xfId="30265"/>
    <cellStyle name="Normal 4 2 2 9" xfId="24327"/>
    <cellStyle name="Normal 4 2 2 9 2" xfId="46982"/>
    <cellStyle name="Normal 4 2 2 9 2 2" xfId="7221"/>
    <cellStyle name="Normal 4 2 2 9 2 3" xfId="46796"/>
    <cellStyle name="Normal 4 2 2 9 2 4" xfId="46798"/>
    <cellStyle name="Normal 4 2 2 9 2 5" xfId="24244"/>
    <cellStyle name="Normal 4 2 2 9 3" xfId="46985"/>
    <cellStyle name="Normal 4 2 2 9 4" xfId="46988"/>
    <cellStyle name="Normal 4 2 2 9 5" xfId="38750"/>
    <cellStyle name="Normal 4 2 2 9 6" xfId="46991"/>
    <cellStyle name="Normal 4 2 2 9 7" xfId="46992"/>
    <cellStyle name="Normal 4 2 2_April 2009 Report" xfId="11402"/>
    <cellStyle name="Normal 4 2 20" xfId="29536"/>
    <cellStyle name="Normal 4 2 21" xfId="15956"/>
    <cellStyle name="Normal 4 2 22" xfId="46878"/>
    <cellStyle name="Normal 4 2 3" xfId="1711"/>
    <cellStyle name="Normal 4 2 3 10" xfId="14296"/>
    <cellStyle name="Normal 4 2 3 10 2" xfId="11178"/>
    <cellStyle name="Normal 4 2 3 10 2 2" xfId="46996"/>
    <cellStyle name="Normal 4 2 3 10 2 3" xfId="46997"/>
    <cellStyle name="Normal 4 2 3 10 2 4" xfId="46998"/>
    <cellStyle name="Normal 4 2 3 10 2 5" xfId="4382"/>
    <cellStyle name="Normal 4 2 3 10 3" xfId="46999"/>
    <cellStyle name="Normal 4 2 3 10 4" xfId="4509"/>
    <cellStyle name="Normal 4 2 3 10 5" xfId="47000"/>
    <cellStyle name="Normal 4 2 3 10 6" xfId="47001"/>
    <cellStyle name="Normal 4 2 3 11" xfId="14299"/>
    <cellStyle name="Normal 4 2 3 11 2" xfId="47002"/>
    <cellStyle name="Normal 4 2 3 11 2 2" xfId="47003"/>
    <cellStyle name="Normal 4 2 3 11 2 3" xfId="8895"/>
    <cellStyle name="Normal 4 2 3 11 2 4" xfId="8905"/>
    <cellStyle name="Normal 4 2 3 11 2 5" xfId="8908"/>
    <cellStyle name="Normal 4 2 3 11 3" xfId="11192"/>
    <cellStyle name="Normal 4 2 3 11 4" xfId="47005"/>
    <cellStyle name="Normal 4 2 3 11 5" xfId="47007"/>
    <cellStyle name="Normal 4 2 3 11 6" xfId="38885"/>
    <cellStyle name="Normal 4 2 3 12" xfId="47008"/>
    <cellStyle name="Normal 4 2 3 12 2" xfId="47009"/>
    <cellStyle name="Normal 4 2 3 12 2 2" xfId="47010"/>
    <cellStyle name="Normal 4 2 3 12 2 3" xfId="9349"/>
    <cellStyle name="Normal 4 2 3 12 2 4" xfId="4481"/>
    <cellStyle name="Normal 4 2 3 12 2 5" xfId="9359"/>
    <cellStyle name="Normal 4 2 3 12 3" xfId="11208"/>
    <cellStyle name="Normal 4 2 3 12 4" xfId="47011"/>
    <cellStyle name="Normal 4 2 3 12 5" xfId="47013"/>
    <cellStyle name="Normal 4 2 3 12 6" xfId="38899"/>
    <cellStyle name="Normal 4 2 3 13" xfId="47014"/>
    <cellStyle name="Normal 4 2 3 13 2" xfId="47015"/>
    <cellStyle name="Normal 4 2 3 13 3" xfId="47016"/>
    <cellStyle name="Normal 4 2 3 13 4" xfId="47017"/>
    <cellStyle name="Normal 4 2 3 13 5" xfId="47019"/>
    <cellStyle name="Normal 4 2 3 14" xfId="47020"/>
    <cellStyle name="Normal 4 2 3 15" xfId="47022"/>
    <cellStyle name="Normal 4 2 3 16" xfId="47023"/>
    <cellStyle name="Normal 4 2 3 17" xfId="47024"/>
    <cellStyle name="Normal 4 2 3 18" xfId="47025"/>
    <cellStyle name="Normal 4 2 3 19" xfId="47028"/>
    <cellStyle name="Normal 4 2 3 2" xfId="47031"/>
    <cellStyle name="Normal 4 2 3 2 2" xfId="47034"/>
    <cellStyle name="Normal 4 2 3 2 2 2" xfId="45007"/>
    <cellStyle name="Normal 4 2 3 2 2 3" xfId="19366"/>
    <cellStyle name="Normal 4 2 3 2 2 4" xfId="11200"/>
    <cellStyle name="Normal 4 2 3 2 2 5" xfId="45009"/>
    <cellStyle name="Normal 4 2 3 2 2 6" xfId="47035"/>
    <cellStyle name="Normal 4 2 3 2 3" xfId="44309"/>
    <cellStyle name="Normal 4 2 3 2 4" xfId="44325"/>
    <cellStyle name="Normal 4 2 3 2 5" xfId="34739"/>
    <cellStyle name="Normal 4 2 3 2 6" xfId="34742"/>
    <cellStyle name="Normal 4 2 3 2 7" xfId="13973"/>
    <cellStyle name="Normal 4 2 3 20" xfId="47021"/>
    <cellStyle name="Normal 4 2 3 21" xfId="46995"/>
    <cellStyle name="Normal 4 2 3 3" xfId="29910"/>
    <cellStyle name="Normal 4 2 3 3 2" xfId="47038"/>
    <cellStyle name="Normal 4 2 3 3 2 2" xfId="45014"/>
    <cellStyle name="Normal 4 2 3 3 2 3" xfId="38832"/>
    <cellStyle name="Normal 4 2 3 3 2 4" xfId="45016"/>
    <cellStyle name="Normal 4 2 3 3 2 5" xfId="6427"/>
    <cellStyle name="Normal 4 2 3 3 3" xfId="44334"/>
    <cellStyle name="Normal 4 2 3 3 4" xfId="44339"/>
    <cellStyle name="Normal 4 2 3 3 5" xfId="34746"/>
    <cellStyle name="Normal 4 2 3 3 6" xfId="34749"/>
    <cellStyle name="Normal 4 2 3 3 7" xfId="13980"/>
    <cellStyle name="Normal 4 2 3 4" xfId="29914"/>
    <cellStyle name="Normal 4 2 3 4 2" xfId="47039"/>
    <cellStyle name="Normal 4 2 3 4 2 2" xfId="45021"/>
    <cellStyle name="Normal 4 2 3 4 2 3" xfId="45023"/>
    <cellStyle name="Normal 4 2 3 4 2 4" xfId="43104"/>
    <cellStyle name="Normal 4 2 3 4 2 5" xfId="36616"/>
    <cellStyle name="Normal 4 2 3 4 3" xfId="44347"/>
    <cellStyle name="Normal 4 2 3 4 4" xfId="44352"/>
    <cellStyle name="Normal 4 2 3 4 5" xfId="44354"/>
    <cellStyle name="Normal 4 2 3 4 6" xfId="30276"/>
    <cellStyle name="Normal 4 2 3 4 7" xfId="30289"/>
    <cellStyle name="Normal 4 2 3 5" xfId="47040"/>
    <cellStyle name="Normal 4 2 3 5 2" xfId="47041"/>
    <cellStyle name="Normal 4 2 3 5 2 2" xfId="45028"/>
    <cellStyle name="Normal 4 2 3 5 2 3" xfId="45030"/>
    <cellStyle name="Normal 4 2 3 5 2 4" xfId="45032"/>
    <cellStyle name="Normal 4 2 3 5 2 5" xfId="36667"/>
    <cellStyle name="Normal 4 2 3 5 3" xfId="44361"/>
    <cellStyle name="Normal 4 2 3 5 4" xfId="44363"/>
    <cellStyle name="Normal 4 2 3 5 5" xfId="44365"/>
    <cellStyle name="Normal 4 2 3 5 6" xfId="30304"/>
    <cellStyle name="Normal 4 2 3 6" xfId="10867"/>
    <cellStyle name="Normal 4 2 3 6 2" xfId="47042"/>
    <cellStyle name="Normal 4 2 3 6 2 2" xfId="47043"/>
    <cellStyle name="Normal 4 2 3 6 2 3" xfId="19574"/>
    <cellStyle name="Normal 4 2 3 6 2 4" xfId="19578"/>
    <cellStyle name="Normal 4 2 3 6 2 5" xfId="19581"/>
    <cellStyle name="Normal 4 2 3 6 3" xfId="27733"/>
    <cellStyle name="Normal 4 2 3 6 4" xfId="44367"/>
    <cellStyle name="Normal 4 2 3 6 5" xfId="44369"/>
    <cellStyle name="Normal 4 2 3 6 6" xfId="30308"/>
    <cellStyle name="Normal 4 2 3 7" xfId="47044"/>
    <cellStyle name="Normal 4 2 3 7 2" xfId="47045"/>
    <cellStyle name="Normal 4 2 3 7 2 2" xfId="32552"/>
    <cellStyle name="Normal 4 2 3 7 2 3" xfId="16100"/>
    <cellStyle name="Normal 4 2 3 7 2 4" xfId="19980"/>
    <cellStyle name="Normal 4 2 3 7 2 5" xfId="36754"/>
    <cellStyle name="Normal 4 2 3 7 3" xfId="27736"/>
    <cellStyle name="Normal 4 2 3 7 4" xfId="44371"/>
    <cellStyle name="Normal 4 2 3 7 5" xfId="40382"/>
    <cellStyle name="Normal 4 2 3 7 6" xfId="30312"/>
    <cellStyle name="Normal 4 2 3 8" xfId="24339"/>
    <cellStyle name="Normal 4 2 3 8 2" xfId="24342"/>
    <cellStyle name="Normal 4 2 3 8 2 2" xfId="47046"/>
    <cellStyle name="Normal 4 2 3 8 2 3" xfId="47047"/>
    <cellStyle name="Normal 4 2 3 8 2 4" xfId="47048"/>
    <cellStyle name="Normal 4 2 3 8 2 5" xfId="36779"/>
    <cellStyle name="Normal 4 2 3 8 3" xfId="47049"/>
    <cellStyle name="Normal 4 2 3 8 4" xfId="47050"/>
    <cellStyle name="Normal 4 2 3 8 5" xfId="38777"/>
    <cellStyle name="Normal 4 2 3 8 6" xfId="30320"/>
    <cellStyle name="Normal 4 2 3 9" xfId="24345"/>
    <cellStyle name="Normal 4 2 3 9 2" xfId="47051"/>
    <cellStyle name="Normal 4 2 3 9 2 2" xfId="47052"/>
    <cellStyle name="Normal 4 2 3 9 2 3" xfId="47053"/>
    <cellStyle name="Normal 4 2 3 9 2 4" xfId="47054"/>
    <cellStyle name="Normal 4 2 3 9 2 5" xfId="41998"/>
    <cellStyle name="Normal 4 2 3 9 3" xfId="47055"/>
    <cellStyle name="Normal 4 2 3 9 4" xfId="47056"/>
    <cellStyle name="Normal 4 2 3 9 5" xfId="38785"/>
    <cellStyle name="Normal 4 2 3 9 6" xfId="47057"/>
    <cellStyle name="Normal 4 2 4" xfId="47060"/>
    <cellStyle name="Normal 4 2 4 2" xfId="47063"/>
    <cellStyle name="Normal 4 2 4 2 2" xfId="47066"/>
    <cellStyle name="Normal 4 2 4 2 2 2" xfId="45256"/>
    <cellStyle name="Normal 4 2 4 2 3" xfId="47067"/>
    <cellStyle name="Normal 4 2 4 2 4" xfId="47068"/>
    <cellStyle name="Normal 4 2 4 2 5" xfId="9718"/>
    <cellStyle name="Normal 4 2 4 2 6" xfId="9724"/>
    <cellStyle name="Normal 4 2 4 3" xfId="29919"/>
    <cellStyle name="Normal 4 2 4 3 2" xfId="22817"/>
    <cellStyle name="Normal 4 2 4 4" xfId="29923"/>
    <cellStyle name="Normal 4 2 4 4 2" xfId="47069"/>
    <cellStyle name="Normal 4 2 4 5" xfId="47070"/>
    <cellStyle name="Normal 4 2 4 6" xfId="14997"/>
    <cellStyle name="Normal 4 2 4 7" xfId="47071"/>
    <cellStyle name="Normal 4 2 5" xfId="1718"/>
    <cellStyle name="Normal 4 2 5 2" xfId="47077"/>
    <cellStyle name="Normal 4 2 5 2 2" xfId="47080"/>
    <cellStyle name="Normal 4 2 5 2 3" xfId="47081"/>
    <cellStyle name="Normal 4 2 5 2 4" xfId="47082"/>
    <cellStyle name="Normal 4 2 5 2 5" xfId="47083"/>
    <cellStyle name="Normal 4 2 5 2 6" xfId="47084"/>
    <cellStyle name="Normal 4 2 5 3" xfId="29928"/>
    <cellStyle name="Normal 4 2 5 3 2" xfId="47087"/>
    <cellStyle name="Normal 4 2 5 4" xfId="29932"/>
    <cellStyle name="Normal 4 2 5 5" xfId="35454"/>
    <cellStyle name="Normal 4 2 5 6" xfId="35457"/>
    <cellStyle name="Normal 4 2 5 7" xfId="47088"/>
    <cellStyle name="Normal 4 2 5 8" xfId="47074"/>
    <cellStyle name="Normal 4 2 6" xfId="47091"/>
    <cellStyle name="Normal 4 2 6 2" xfId="47094"/>
    <cellStyle name="Normal 4 2 6 2 2" xfId="47097"/>
    <cellStyle name="Normal 4 2 6 2 3" xfId="47098"/>
    <cellStyle name="Normal 4 2 6 2 4" xfId="47099"/>
    <cellStyle name="Normal 4 2 6 2 5" xfId="47100"/>
    <cellStyle name="Normal 4 2 6 2 6" xfId="47101"/>
    <cellStyle name="Normal 4 2 6 3" xfId="29938"/>
    <cellStyle name="Normal 4 2 6 3 2" xfId="47104"/>
    <cellStyle name="Normal 4 2 6 4" xfId="5463"/>
    <cellStyle name="Normal 4 2 6 5" xfId="47105"/>
    <cellStyle name="Normal 4 2 6 6" xfId="47106"/>
    <cellStyle name="Normal 4 2 6 7" xfId="47107"/>
    <cellStyle name="Normal 4 2 7" xfId="47110"/>
    <cellStyle name="Normal 4 2 7 2" xfId="47113"/>
    <cellStyle name="Normal 4 2 7 2 2" xfId="47116"/>
    <cellStyle name="Normal 4 2 7 2 3" xfId="47117"/>
    <cellStyle name="Normal 4 2 7 2 4" xfId="47118"/>
    <cellStyle name="Normal 4 2 7 2 5" xfId="47119"/>
    <cellStyle name="Normal 4 2 7 2 6" xfId="47120"/>
    <cellStyle name="Normal 4 2 7 3" xfId="47123"/>
    <cellStyle name="Normal 4 2 7 4" xfId="47126"/>
    <cellStyle name="Normal 4 2 7 5" xfId="16792"/>
    <cellStyle name="Normal 4 2 7 6" xfId="47127"/>
    <cellStyle name="Normal 4 2 7 7" xfId="47128"/>
    <cellStyle name="Normal 4 2 8" xfId="47131"/>
    <cellStyle name="Normal 4 2 8 2" xfId="47134"/>
    <cellStyle name="Normal 4 2 8 2 2" xfId="47137"/>
    <cellStyle name="Normal 4 2 8 2 3" xfId="44799"/>
    <cellStyle name="Normal 4 2 8 2 4" xfId="44804"/>
    <cellStyle name="Normal 4 2 8 2 5" xfId="44806"/>
    <cellStyle name="Normal 4 2 8 3" xfId="47140"/>
    <cellStyle name="Normal 4 2 8 4" xfId="47143"/>
    <cellStyle name="Normal 4 2 8 5" xfId="47144"/>
    <cellStyle name="Normal 4 2 8 6" xfId="47145"/>
    <cellStyle name="Normal 4 2 8 7" xfId="47146"/>
    <cellStyle name="Normal 4 2 9" xfId="47149"/>
    <cellStyle name="Normal 4 2 9 2" xfId="47152"/>
    <cellStyle name="Normal 4 2 9 2 2" xfId="47155"/>
    <cellStyle name="Normal 4 2 9 2 3" xfId="47156"/>
    <cellStyle name="Normal 4 2 9 2 4" xfId="47157"/>
    <cellStyle name="Normal 4 2 9 2 5" xfId="47158"/>
    <cellStyle name="Normal 4 2 9 3" xfId="47161"/>
    <cellStyle name="Normal 4 2 9 4" xfId="47164"/>
    <cellStyle name="Normal 4 2 9 5" xfId="47165"/>
    <cellStyle name="Normal 4 2 9 6" xfId="47166"/>
    <cellStyle name="Normal 4 2 9 7" xfId="47167"/>
    <cellStyle name="Normal 4 2_August 2009-PROVISIONS" xfId="47168"/>
    <cellStyle name="Normal 4 20" xfId="46810"/>
    <cellStyle name="Normal 4 20 2" xfId="46812"/>
    <cellStyle name="Normal 4 21" xfId="46463"/>
    <cellStyle name="Normal 4 21 2" xfId="46818"/>
    <cellStyle name="Normal 4 22" xfId="46824"/>
    <cellStyle name="Normal 4 23" xfId="46828"/>
    <cellStyle name="Normal 4 24" xfId="46832"/>
    <cellStyle name="Normal 4 25" xfId="47169"/>
    <cellStyle name="Normal 4 26" xfId="47170"/>
    <cellStyle name="Normal 4 3" xfId="2419"/>
    <cellStyle name="Normal 4 3 10" xfId="47172"/>
    <cellStyle name="Normal 4 3 10 2" xfId="47173"/>
    <cellStyle name="Normal 4 3 10 2 2" xfId="46053"/>
    <cellStyle name="Normal 4 3 10 2 3" xfId="46056"/>
    <cellStyle name="Normal 4 3 10 2 4" xfId="47174"/>
    <cellStyle name="Normal 4 3 10 2 5" xfId="47175"/>
    <cellStyle name="Normal 4 3 10 3" xfId="47176"/>
    <cellStyle name="Normal 4 3 10 4" xfId="47177"/>
    <cellStyle name="Normal 4 3 10 5" xfId="47178"/>
    <cellStyle name="Normal 4 3 10 6" xfId="47179"/>
    <cellStyle name="Normal 4 3 11" xfId="47180"/>
    <cellStyle name="Normal 4 3 11 2" xfId="47181"/>
    <cellStyle name="Normal 4 3 11 2 2" xfId="47182"/>
    <cellStyle name="Normal 4 3 11 2 3" xfId="47183"/>
    <cellStyle name="Normal 4 3 11 2 4" xfId="40132"/>
    <cellStyle name="Normal 4 3 11 2 5" xfId="47184"/>
    <cellStyle name="Normal 4 3 11 3" xfId="47186"/>
    <cellStyle name="Normal 4 3 11 4" xfId="47187"/>
    <cellStyle name="Normal 4 3 11 5" xfId="47188"/>
    <cellStyle name="Normal 4 3 11 6" xfId="47189"/>
    <cellStyle name="Normal 4 3 12" xfId="47190"/>
    <cellStyle name="Normal 4 3 12 2" xfId="47191"/>
    <cellStyle name="Normal 4 3 12 2 2" xfId="47192"/>
    <cellStyle name="Normal 4 3 12 2 3" xfId="47193"/>
    <cellStyle name="Normal 4 3 12 2 4" xfId="47194"/>
    <cellStyle name="Normal 4 3 12 2 5" xfId="47195"/>
    <cellStyle name="Normal 4 3 12 3" xfId="27588"/>
    <cellStyle name="Normal 4 3 12 4" xfId="27633"/>
    <cellStyle name="Normal 4 3 12 5" xfId="27661"/>
    <cellStyle name="Normal 4 3 12 6" xfId="27699"/>
    <cellStyle name="Normal 4 3 13" xfId="47196"/>
    <cellStyle name="Normal 4 3 13 2" xfId="47197"/>
    <cellStyle name="Normal 4 3 13 3" xfId="47198"/>
    <cellStyle name="Normal 4 3 13 4" xfId="47199"/>
    <cellStyle name="Normal 4 3 13 5" xfId="47200"/>
    <cellStyle name="Normal 4 3 14" xfId="47201"/>
    <cellStyle name="Normal 4 3 15" xfId="47202"/>
    <cellStyle name="Normal 4 3 16" xfId="47203"/>
    <cellStyle name="Normal 4 3 17" xfId="15713"/>
    <cellStyle name="Normal 4 3 18" xfId="32959"/>
    <cellStyle name="Normal 4 3 19" xfId="32961"/>
    <cellStyle name="Normal 4 3 2" xfId="2420"/>
    <cellStyle name="Normal 4 3 2 2" xfId="2421"/>
    <cellStyle name="Normal 4 3 2 2 2" xfId="11949"/>
    <cellStyle name="Normal 4 3 2 2 3" xfId="26597"/>
    <cellStyle name="Normal 4 3 2 2 4" xfId="47205"/>
    <cellStyle name="Normal 4 3 2 2 5" xfId="47206"/>
    <cellStyle name="Normal 4 3 2 2 6" xfId="47207"/>
    <cellStyle name="Normal 4 3 2 2 7" xfId="47204"/>
    <cellStyle name="Normal 4 3 2 3" xfId="29945"/>
    <cellStyle name="Normal 4 3 2 3 2" xfId="47208"/>
    <cellStyle name="Normal 4 3 2 4" xfId="29948"/>
    <cellStyle name="Normal 4 3 2 5" xfId="47209"/>
    <cellStyle name="Normal 4 3 2 6" xfId="9049"/>
    <cellStyle name="Normal 4 3 2 7" xfId="30938"/>
    <cellStyle name="Normal 4 3 20" xfId="47171"/>
    <cellStyle name="Normal 4 3 3" xfId="2013"/>
    <cellStyle name="Normal 4 3 3 2" xfId="47211"/>
    <cellStyle name="Normal 4 3 3 2 2" xfId="47212"/>
    <cellStyle name="Normal 4 3 3 2 3" xfId="20704"/>
    <cellStyle name="Normal 4 3 3 2 4" xfId="20711"/>
    <cellStyle name="Normal 4 3 3 2 5" xfId="20716"/>
    <cellStyle name="Normal 4 3 3 3" xfId="29952"/>
    <cellStyle name="Normal 4 3 3 4" xfId="29955"/>
    <cellStyle name="Normal 4 3 3 5" xfId="40079"/>
    <cellStyle name="Normal 4 3 3 6" xfId="9061"/>
    <cellStyle name="Normal 4 3 3 7" xfId="40081"/>
    <cellStyle name="Normal 4 3 3 8" xfId="47210"/>
    <cellStyle name="Normal 4 3 4" xfId="47213"/>
    <cellStyle name="Normal 4 3 4 2" xfId="47214"/>
    <cellStyle name="Normal 4 3 4 2 2" xfId="47216"/>
    <cellStyle name="Normal 4 3 4 2 3" xfId="6358"/>
    <cellStyle name="Normal 4 3 4 2 4" xfId="6401"/>
    <cellStyle name="Normal 4 3 4 2 5" xfId="47217"/>
    <cellStyle name="Normal 4 3 4 3" xfId="29959"/>
    <cellStyle name="Normal 4 3 4 4" xfId="29961"/>
    <cellStyle name="Normal 4 3 4 5" xfId="47218"/>
    <cellStyle name="Normal 4 3 4 6" xfId="6290"/>
    <cellStyle name="Normal 4 3 5" xfId="47219"/>
    <cellStyle name="Normal 4 3 5 2" xfId="47220"/>
    <cellStyle name="Normal 4 3 5 2 2" xfId="36502"/>
    <cellStyle name="Normal 4 3 5 2 3" xfId="47221"/>
    <cellStyle name="Normal 4 3 5 2 4" xfId="47222"/>
    <cellStyle name="Normal 4 3 5 2 5" xfId="6198"/>
    <cellStyle name="Normal 4 3 5 3" xfId="29964"/>
    <cellStyle name="Normal 4 3 5 4" xfId="29966"/>
    <cellStyle name="Normal 4 3 5 5" xfId="47223"/>
    <cellStyle name="Normal 4 3 5 6" xfId="6033"/>
    <cellStyle name="Normal 4 3 6" xfId="47224"/>
    <cellStyle name="Normal 4 3 6 2" xfId="47225"/>
    <cellStyle name="Normal 4 3 6 2 2" xfId="47227"/>
    <cellStyle name="Normal 4 3 6 2 3" xfId="47229"/>
    <cellStyle name="Normal 4 3 6 2 4" xfId="47231"/>
    <cellStyle name="Normal 4 3 6 2 5" xfId="47233"/>
    <cellStyle name="Normal 4 3 6 3" xfId="47234"/>
    <cellStyle name="Normal 4 3 6 4" xfId="47235"/>
    <cellStyle name="Normal 4 3 6 5" xfId="47236"/>
    <cellStyle name="Normal 4 3 6 6" xfId="15091"/>
    <cellStyle name="Normal 4 3 7" xfId="47237"/>
    <cellStyle name="Normal 4 3 7 2" xfId="26346"/>
    <cellStyle name="Normal 4 3 7 2 2" xfId="12625"/>
    <cellStyle name="Normal 4 3 7 2 3" xfId="12629"/>
    <cellStyle name="Normal 4 3 7 2 4" xfId="47238"/>
    <cellStyle name="Normal 4 3 7 2 5" xfId="47239"/>
    <cellStyle name="Normal 4 3 7 3" xfId="9602"/>
    <cellStyle name="Normal 4 3 7 4" xfId="9610"/>
    <cellStyle name="Normal 4 3 7 5" xfId="9616"/>
    <cellStyle name="Normal 4 3 7 6" xfId="9069"/>
    <cellStyle name="Normal 4 3 8" xfId="47240"/>
    <cellStyle name="Normal 4 3 8 2" xfId="26486"/>
    <cellStyle name="Normal 4 3 8 2 2" xfId="13448"/>
    <cellStyle name="Normal 4 3 8 2 3" xfId="13453"/>
    <cellStyle name="Normal 4 3 8 2 4" xfId="11068"/>
    <cellStyle name="Normal 4 3 8 2 5" xfId="5967"/>
    <cellStyle name="Normal 4 3 8 3" xfId="7726"/>
    <cellStyle name="Normal 4 3 8 4" xfId="7578"/>
    <cellStyle name="Normal 4 3 8 5" xfId="9626"/>
    <cellStyle name="Normal 4 3 8 6" xfId="23724"/>
    <cellStyle name="Normal 4 3 9" xfId="47241"/>
    <cellStyle name="Normal 4 3 9 2" xfId="47242"/>
    <cellStyle name="Normal 4 3 9 2 2" xfId="47243"/>
    <cellStyle name="Normal 4 3 9 2 3" xfId="14992"/>
    <cellStyle name="Normal 4 3 9 2 4" xfId="11087"/>
    <cellStyle name="Normal 4 3 9 2 5" xfId="47244"/>
    <cellStyle name="Normal 4 3 9 3" xfId="47245"/>
    <cellStyle name="Normal 4 3 9 4" xfId="47246"/>
    <cellStyle name="Normal 4 3 9 5" xfId="47247"/>
    <cellStyle name="Normal 4 3 9 6" xfId="47248"/>
    <cellStyle name="Normal 4 4" xfId="2422"/>
    <cellStyle name="Normal 4 4 10" xfId="47249"/>
    <cellStyle name="Normal 4 4 10 2" xfId="42737"/>
    <cellStyle name="Normal 4 4 10 2 2" xfId="47250"/>
    <cellStyle name="Normal 4 4 10 2 3" xfId="32102"/>
    <cellStyle name="Normal 4 4 10 2 4" xfId="36683"/>
    <cellStyle name="Normal 4 4 10 2 5" xfId="36688"/>
    <cellStyle name="Normal 4 4 10 3" xfId="42739"/>
    <cellStyle name="Normal 4 4 10 4" xfId="47251"/>
    <cellStyle name="Normal 4 4 10 5" xfId="47252"/>
    <cellStyle name="Normal 4 4 10 6" xfId="47253"/>
    <cellStyle name="Normal 4 4 11" xfId="47254"/>
    <cellStyle name="Normal 4 4 11 2" xfId="42777"/>
    <cellStyle name="Normal 4 4 11 2 2" xfId="7118"/>
    <cellStyle name="Normal 4 4 11 2 3" xfId="7163"/>
    <cellStyle name="Normal 4 4 11 2 4" xfId="7201"/>
    <cellStyle name="Normal 4 4 11 2 5" xfId="6126"/>
    <cellStyle name="Normal 4 4 11 3" xfId="42779"/>
    <cellStyle name="Normal 4 4 11 4" xfId="42781"/>
    <cellStyle name="Normal 4 4 11 5" xfId="47255"/>
    <cellStyle name="Normal 4 4 11 6" xfId="47256"/>
    <cellStyle name="Normal 4 4 12" xfId="47257"/>
    <cellStyle name="Normal 4 4 12 2" xfId="42842"/>
    <cellStyle name="Normal 4 4 12 2 2" xfId="47258"/>
    <cellStyle name="Normal 4 4 12 2 3" xfId="13094"/>
    <cellStyle name="Normal 4 4 12 2 4" xfId="47259"/>
    <cellStyle name="Normal 4 4 12 2 5" xfId="13110"/>
    <cellStyle name="Normal 4 4 12 3" xfId="47260"/>
    <cellStyle name="Normal 4 4 12 4" xfId="47261"/>
    <cellStyle name="Normal 4 4 12 5" xfId="47262"/>
    <cellStyle name="Normal 4 4 12 6" xfId="47263"/>
    <cellStyle name="Normal 4 4 13" xfId="47264"/>
    <cellStyle name="Normal 4 4 13 2" xfId="42862"/>
    <cellStyle name="Normal 4 4 13 3" xfId="47265"/>
    <cellStyle name="Normal 4 4 13 4" xfId="47266"/>
    <cellStyle name="Normal 4 4 13 5" xfId="47267"/>
    <cellStyle name="Normal 4 4 14" xfId="47268"/>
    <cellStyle name="Normal 4 4 15" xfId="37838"/>
    <cellStyle name="Normal 4 4 16" xfId="47269"/>
    <cellStyle name="Normal 4 4 17" xfId="47270"/>
    <cellStyle name="Normal 4 4 18" xfId="47271"/>
    <cellStyle name="Normal 4 4 19" xfId="47272"/>
    <cellStyle name="Normal 4 4 2" xfId="2423"/>
    <cellStyle name="Normal 4 4 2 2" xfId="47273"/>
    <cellStyle name="Normal 4 4 2 2 2" xfId="47274"/>
    <cellStyle name="Normal 4 4 2 2 3" xfId="47275"/>
    <cellStyle name="Normal 4 4 2 2 4" xfId="47276"/>
    <cellStyle name="Normal 4 4 2 2 5" xfId="47277"/>
    <cellStyle name="Normal 4 4 2 2 6" xfId="35060"/>
    <cellStyle name="Normal 4 4 2 3" xfId="47278"/>
    <cellStyle name="Normal 4 4 2 3 2" xfId="47279"/>
    <cellStyle name="Normal 4 4 2 4" xfId="9979"/>
    <cellStyle name="Normal 4 4 2 5" xfId="9983"/>
    <cellStyle name="Normal 4 4 2 6" xfId="15210"/>
    <cellStyle name="Normal 4 4 2 7" xfId="35470"/>
    <cellStyle name="Normal 4 4 2 8" xfId="16264"/>
    <cellStyle name="Normal 4 4 20" xfId="37837"/>
    <cellStyle name="Normal 4 4 21" xfId="35669"/>
    <cellStyle name="Normal 4 4 3" xfId="47280"/>
    <cellStyle name="Normal 4 4 3 2" xfId="47281"/>
    <cellStyle name="Normal 4 4 3 2 2" xfId="47282"/>
    <cellStyle name="Normal 4 4 3 2 3" xfId="47283"/>
    <cellStyle name="Normal 4 4 3 2 4" xfId="47284"/>
    <cellStyle name="Normal 4 4 3 2 5" xfId="47285"/>
    <cellStyle name="Normal 4 4 3 3" xfId="47286"/>
    <cellStyle name="Normal 4 4 3 4" xfId="9996"/>
    <cellStyle name="Normal 4 4 3 5" xfId="10001"/>
    <cellStyle name="Normal 4 4 3 6" xfId="35474"/>
    <cellStyle name="Normal 4 4 3 7" xfId="42091"/>
    <cellStyle name="Normal 4 4 4" xfId="37780"/>
    <cellStyle name="Normal 4 4 4 2" xfId="42604"/>
    <cellStyle name="Normal 4 4 4 2 2" xfId="42607"/>
    <cellStyle name="Normal 4 4 4 2 3" xfId="42624"/>
    <cellStyle name="Normal 4 4 4 2 4" xfId="42629"/>
    <cellStyle name="Normal 4 4 4 2 5" xfId="42632"/>
    <cellStyle name="Normal 4 4 4 3" xfId="4131"/>
    <cellStyle name="Normal 4 4 4 4" xfId="42671"/>
    <cellStyle name="Normal 4 4 4 5" xfId="42689"/>
    <cellStyle name="Normal 4 4 4 6" xfId="42709"/>
    <cellStyle name="Normal 4 4 4 7" xfId="42713"/>
    <cellStyle name="Normal 4 4 5" xfId="47287"/>
    <cellStyle name="Normal 4 4 5 2" xfId="47288"/>
    <cellStyle name="Normal 4 4 5 2 2" xfId="47289"/>
    <cellStyle name="Normal 4 4 5 2 3" xfId="47290"/>
    <cellStyle name="Normal 4 4 5 2 4" xfId="47291"/>
    <cellStyle name="Normal 4 4 5 2 5" xfId="47292"/>
    <cellStyle name="Normal 4 4 5 3" xfId="47293"/>
    <cellStyle name="Normal 4 4 5 4" xfId="47294"/>
    <cellStyle name="Normal 4 4 5 5" xfId="47295"/>
    <cellStyle name="Normal 4 4 5 6" xfId="47296"/>
    <cellStyle name="Normal 4 4 6" xfId="47297"/>
    <cellStyle name="Normal 4 4 6 2" xfId="47298"/>
    <cellStyle name="Normal 4 4 6 2 2" xfId="47299"/>
    <cellStyle name="Normal 4 4 6 2 3" xfId="47300"/>
    <cellStyle name="Normal 4 4 6 2 4" xfId="40095"/>
    <cellStyle name="Normal 4 4 6 2 5" xfId="47301"/>
    <cellStyle name="Normal 4 4 6 3" xfId="47302"/>
    <cellStyle name="Normal 4 4 6 4" xfId="47303"/>
    <cellStyle name="Normal 4 4 6 5" xfId="47304"/>
    <cellStyle name="Normal 4 4 6 6" xfId="47305"/>
    <cellStyle name="Normal 4 4 7" xfId="47306"/>
    <cellStyle name="Normal 4 4 7 2" xfId="47307"/>
    <cellStyle name="Normal 4 4 7 2 2" xfId="47308"/>
    <cellStyle name="Normal 4 4 7 2 3" xfId="47309"/>
    <cellStyle name="Normal 4 4 7 2 4" xfId="26859"/>
    <cellStyle name="Normal 4 4 7 2 5" xfId="26861"/>
    <cellStyle name="Normal 4 4 7 3" xfId="47310"/>
    <cellStyle name="Normal 4 4 7 4" xfId="47311"/>
    <cellStyle name="Normal 4 4 7 5" xfId="47312"/>
    <cellStyle name="Normal 4 4 7 6" xfId="47313"/>
    <cellStyle name="Normal 4 4 8" xfId="47314"/>
    <cellStyle name="Normal 4 4 8 2" xfId="47315"/>
    <cellStyle name="Normal 4 4 8 2 2" xfId="47316"/>
    <cellStyle name="Normal 4 4 8 2 3" xfId="47317"/>
    <cellStyle name="Normal 4 4 8 2 4" xfId="27070"/>
    <cellStyle name="Normal 4 4 8 2 5" xfId="27073"/>
    <cellStyle name="Normal 4 4 8 3" xfId="47318"/>
    <cellStyle name="Normal 4 4 8 4" xfId="47319"/>
    <cellStyle name="Normal 4 4 8 5" xfId="47320"/>
    <cellStyle name="Normal 4 4 8 6" xfId="47321"/>
    <cellStyle name="Normal 4 4 9" xfId="47322"/>
    <cellStyle name="Normal 4 4 9 2" xfId="47323"/>
    <cellStyle name="Normal 4 4 9 2 2" xfId="45661"/>
    <cellStyle name="Normal 4 4 9 2 3" xfId="27097"/>
    <cellStyle name="Normal 4 4 9 2 4" xfId="27101"/>
    <cellStyle name="Normal 4 4 9 2 5" xfId="27105"/>
    <cellStyle name="Normal 4 4 9 3" xfId="46441"/>
    <cellStyle name="Normal 4 4 9 4" xfId="47324"/>
    <cellStyle name="Normal 4 4 9 5" xfId="47325"/>
    <cellStyle name="Normal 4 4 9 6" xfId="47326"/>
    <cellStyle name="Normal 4 5" xfId="2168"/>
    <cellStyle name="Normal 4 5 2" xfId="2424"/>
    <cellStyle name="Normal 4 5 2 2" xfId="47327"/>
    <cellStyle name="Normal 4 5 2 2 2" xfId="47328"/>
    <cellStyle name="Normal 4 5 2 3" xfId="47329"/>
    <cellStyle name="Normal 4 5 2 3 2" xfId="47330"/>
    <cellStyle name="Normal 4 5 2 4" xfId="47331"/>
    <cellStyle name="Normal 4 5 2 5" xfId="24687"/>
    <cellStyle name="Normal 4 5 2 6" xfId="15251"/>
    <cellStyle name="Normal 4 5 2 7" xfId="30950"/>
    <cellStyle name="Normal 4 5 3" xfId="47332"/>
    <cellStyle name="Normal 4 5 3 2" xfId="29804"/>
    <cellStyle name="Normal 4 5 3 3" xfId="29857"/>
    <cellStyle name="Normal 4 5 4" xfId="28027"/>
    <cellStyle name="Normal 4 5 4 2" xfId="28029"/>
    <cellStyle name="Normal 4 5 5" xfId="28032"/>
    <cellStyle name="Normal 4 5 5 2" xfId="28035"/>
    <cellStyle name="Normal 4 5 6" xfId="28040"/>
    <cellStyle name="Normal 4 5 6 2" xfId="7518"/>
    <cellStyle name="Normal 4 5_X" xfId="43857"/>
    <cellStyle name="Normal 4 6" xfId="2171"/>
    <cellStyle name="Normal 4 6 2" xfId="1762"/>
    <cellStyle name="Normal 4 6 2 2" xfId="47333"/>
    <cellStyle name="Normal 4 6 2 2 2" xfId="47334"/>
    <cellStyle name="Normal 4 6 2 3" xfId="47335"/>
    <cellStyle name="Normal 4 6 2 3 2" xfId="47336"/>
    <cellStyle name="Normal 4 6 2 4" xfId="47337"/>
    <cellStyle name="Normal 4 6 2 5" xfId="47338"/>
    <cellStyle name="Normal 4 6 2 6" xfId="47339"/>
    <cellStyle name="Normal 4 6 2 7" xfId="30956"/>
    <cellStyle name="Normal 4 6 3" xfId="47340"/>
    <cellStyle name="Normal 4 6 3 2" xfId="47341"/>
    <cellStyle name="Normal 4 6 3 3" xfId="32316"/>
    <cellStyle name="Normal 4 6 4" xfId="28057"/>
    <cellStyle name="Normal 4 6 4 2" xfId="47342"/>
    <cellStyle name="Normal 4 6 5" xfId="28059"/>
    <cellStyle name="Normal 4 6 6" xfId="43258"/>
    <cellStyle name="Normal 4 6 7" xfId="43260"/>
    <cellStyle name="Normal 4 6 8" xfId="44111"/>
    <cellStyle name="Normal 4 7" xfId="2190"/>
    <cellStyle name="Normal 4 7 2" xfId="47343"/>
    <cellStyle name="Normal 4 7 2 2" xfId="47344"/>
    <cellStyle name="Normal 4 7 2 3" xfId="47345"/>
    <cellStyle name="Normal 4 7 2 4" xfId="47346"/>
    <cellStyle name="Normal 4 7 2 5" xfId="47347"/>
    <cellStyle name="Normal 4 7 2 6" xfId="47348"/>
    <cellStyle name="Normal 4 7 3" xfId="47349"/>
    <cellStyle name="Normal 4 7 3 2" xfId="47350"/>
    <cellStyle name="Normal 4 7 4" xfId="28066"/>
    <cellStyle name="Normal 4 7 4 2" xfId="47351"/>
    <cellStyle name="Normal 4 7 5" xfId="28069"/>
    <cellStyle name="Normal 4 7 6" xfId="43262"/>
    <cellStyle name="Normal 4 7 7" xfId="44113"/>
    <cellStyle name="Normal 4 8" xfId="44115"/>
    <cellStyle name="Normal 4 8 2" xfId="47352"/>
    <cellStyle name="Normal 4 8 2 2" xfId="47353"/>
    <cellStyle name="Normal 4 8 2 3" xfId="47354"/>
    <cellStyle name="Normal 4 8 2 4" xfId="47355"/>
    <cellStyle name="Normal 4 8 2 5" xfId="47356"/>
    <cellStyle name="Normal 4 8 2 6" xfId="26568"/>
    <cellStyle name="Normal 4 8 3" xfId="47357"/>
    <cellStyle name="Normal 4 8 3 2" xfId="35189"/>
    <cellStyle name="Normal 4 8 4" xfId="28074"/>
    <cellStyle name="Normal 4 8 4 2" xfId="47358"/>
    <cellStyle name="Normal 4 8 5" xfId="28077"/>
    <cellStyle name="Normal 4 8 6" xfId="43265"/>
    <cellStyle name="Normal 4 8 7" xfId="43267"/>
    <cellStyle name="Normal 4 9" xfId="44117"/>
    <cellStyle name="Normal 4 9 2" xfId="47359"/>
    <cellStyle name="Normal 4 9 2 2" xfId="47360"/>
    <cellStyle name="Normal 4 9 2 3" xfId="47361"/>
    <cellStyle name="Normal 4 9 2 4" xfId="47362"/>
    <cellStyle name="Normal 4 9 2 5" xfId="47363"/>
    <cellStyle name="Normal 4 9 2 6" xfId="47364"/>
    <cellStyle name="Normal 4 9 3" xfId="47365"/>
    <cellStyle name="Normal 4 9 3 2" xfId="47366"/>
    <cellStyle name="Normal 4 9 4" xfId="28081"/>
    <cellStyle name="Normal 4 9 4 2" xfId="47367"/>
    <cellStyle name="Normal 4 9 5" xfId="28083"/>
    <cellStyle name="Normal 4 9 6" xfId="43269"/>
    <cellStyle name="Normal 4 9 7" xfId="43271"/>
    <cellStyle name="Normal 4_ADMD budget appendices 19-03-09" xfId="47368"/>
    <cellStyle name="Normal 40" xfId="2357"/>
    <cellStyle name="Normal 40 2" xfId="2359"/>
    <cellStyle name="Normal 40 2 2" xfId="46747"/>
    <cellStyle name="Normal 40 3" xfId="2361"/>
    <cellStyle name="Normal 40 4" xfId="2363"/>
    <cellStyle name="Normal 40 5" xfId="18508"/>
    <cellStyle name="Normal 41" xfId="1410"/>
    <cellStyle name="Normal 41 2" xfId="2375"/>
    <cellStyle name="Normal 41 2 2" xfId="32083"/>
    <cellStyle name="Normal 41 2 3" xfId="34648"/>
    <cellStyle name="Normal 41 2 4" xfId="34650"/>
    <cellStyle name="Normal 41 2 5" xfId="47369"/>
    <cellStyle name="Normal 41 2 6" xfId="35566"/>
    <cellStyle name="Normal 41 2_X" xfId="47370"/>
    <cellStyle name="Normal 41 3" xfId="2377"/>
    <cellStyle name="Normal 41 3 2" xfId="46754"/>
    <cellStyle name="Normal 41 3 3" xfId="39457"/>
    <cellStyle name="Normal 41 3 4" xfId="47371"/>
    <cellStyle name="Normal 41 3 5" xfId="36630"/>
    <cellStyle name="Normal 41 3 6" xfId="35569"/>
    <cellStyle name="Normal 41 3_X" xfId="47372"/>
    <cellStyle name="Normal 41 4" xfId="35572"/>
    <cellStyle name="Normal 41 5" xfId="47373"/>
    <cellStyle name="Normal 41 6" xfId="18247"/>
    <cellStyle name="Normal 41 7" xfId="47374"/>
    <cellStyle name="Normal 41 8" xfId="35563"/>
    <cellStyle name="Normal 41_X" xfId="23531"/>
    <cellStyle name="Normal 42" xfId="2391"/>
    <cellStyle name="Normal 42 2" xfId="2393"/>
    <cellStyle name="Normal 42 2 2" xfId="6332"/>
    <cellStyle name="Normal 42 2 3" xfId="34584"/>
    <cellStyle name="Normal 42 3" xfId="2395"/>
    <cellStyle name="Normal 42 3 2" xfId="46756"/>
    <cellStyle name="Normal 42 3 3" xfId="41406"/>
    <cellStyle name="Normal 42 4" xfId="2398"/>
    <cellStyle name="Normal 42 4 2" xfId="41409"/>
    <cellStyle name="Normal 42 5" xfId="35575"/>
    <cellStyle name="Normal 43" xfId="2403"/>
    <cellStyle name="Normal 43 2" xfId="2405"/>
    <cellStyle name="Normal 43 2 2" xfId="46758"/>
    <cellStyle name="Normal 43 3" xfId="2407"/>
    <cellStyle name="Normal 43 3 2" xfId="41413"/>
    <cellStyle name="Normal 43 4" xfId="35579"/>
    <cellStyle name="Normal 44" xfId="2409"/>
    <cellStyle name="Normal 44 2" xfId="2411"/>
    <cellStyle name="Normal 44 2 2" xfId="35249"/>
    <cellStyle name="Normal 44 3" xfId="2413"/>
    <cellStyle name="Normal 44 3 2" xfId="41419"/>
    <cellStyle name="Normal 44 4" xfId="47375"/>
    <cellStyle name="Normal 44 5" xfId="47376"/>
    <cellStyle name="Normal 44 6" xfId="47378"/>
    <cellStyle name="Normal 44 7" xfId="47379"/>
    <cellStyle name="Normal 44 8" xfId="35582"/>
    <cellStyle name="Normal 44_X" xfId="46158"/>
    <cellStyle name="Normal 45" xfId="2426"/>
    <cellStyle name="Normal 45 2" xfId="2428"/>
    <cellStyle name="Normal 45 2 2" xfId="13537"/>
    <cellStyle name="Normal 45 3" xfId="22238"/>
    <cellStyle name="Normal 45 4" xfId="47380"/>
    <cellStyle name="Normal 46" xfId="2430"/>
    <cellStyle name="Normal 46 2" xfId="2432"/>
    <cellStyle name="Normal 46 2 2" xfId="2837"/>
    <cellStyle name="Normal 46 2 3" xfId="22447"/>
    <cellStyle name="Normal 46 3" xfId="7716"/>
    <cellStyle name="Normal 46 3 2" xfId="7405"/>
    <cellStyle name="Normal 46 4" xfId="47382"/>
    <cellStyle name="Normal 47" xfId="2434"/>
    <cellStyle name="Normal 47 2" xfId="2436"/>
    <cellStyle name="Normal 47 2 2" xfId="47387"/>
    <cellStyle name="Normal 47 2 3" xfId="37605"/>
    <cellStyle name="Normal 47 2 4" xfId="47388"/>
    <cellStyle name="Normal 47 2 5" xfId="47389"/>
    <cellStyle name="Normal 47 2 6" xfId="47385"/>
    <cellStyle name="Normal 47 3" xfId="47391"/>
    <cellStyle name="Normal 47 4" xfId="39873"/>
    <cellStyle name="Normal 47 5" xfId="47393"/>
    <cellStyle name="Normal 47 6" xfId="47395"/>
    <cellStyle name="Normal 47_X" xfId="47396"/>
    <cellStyle name="Normal 48" xfId="2438"/>
    <cellStyle name="Normal 48 2" xfId="2439"/>
    <cellStyle name="Normal 48 2 2" xfId="37878"/>
    <cellStyle name="Normal 48 3" xfId="47399"/>
    <cellStyle name="Normal 48 4" xfId="47401"/>
    <cellStyle name="Normal 48 5" xfId="47403"/>
    <cellStyle name="Normal 48 6" xfId="47405"/>
    <cellStyle name="Normal 48 7" xfId="41295"/>
    <cellStyle name="Normal 48_X" xfId="35021"/>
    <cellStyle name="Normal 49" xfId="126"/>
    <cellStyle name="Normal 49 2" xfId="128"/>
    <cellStyle name="Normal 49 2 2" xfId="3172"/>
    <cellStyle name="Normal 49 2 3" xfId="3204"/>
    <cellStyle name="Normal 49 3" xfId="3188"/>
    <cellStyle name="Normal 5" xfId="2440"/>
    <cellStyle name="Normal 5 10" xfId="47406"/>
    <cellStyle name="Normal 5 10 2" xfId="47407"/>
    <cellStyle name="Normal 5 10 3" xfId="47408"/>
    <cellStyle name="Normal 5 10 4" xfId="47409"/>
    <cellStyle name="Normal 5 10 5" xfId="47410"/>
    <cellStyle name="Normal 5 11" xfId="47411"/>
    <cellStyle name="Normal 5 11 2" xfId="13228"/>
    <cellStyle name="Normal 5 11 3" xfId="47412"/>
    <cellStyle name="Normal 5 11 4" xfId="47413"/>
    <cellStyle name="Normal 5 11 5" xfId="47414"/>
    <cellStyle name="Normal 5 12" xfId="47415"/>
    <cellStyle name="Normal 5 12 2" xfId="47416"/>
    <cellStyle name="Normal 5 12 3" xfId="47417"/>
    <cellStyle name="Normal 5 12 4" xfId="47418"/>
    <cellStyle name="Normal 5 12 5" xfId="47419"/>
    <cellStyle name="Normal 5 13" xfId="24796"/>
    <cellStyle name="Normal 5 13 2" xfId="47420"/>
    <cellStyle name="Normal 5 13 3" xfId="47421"/>
    <cellStyle name="Normal 5 13 4" xfId="47422"/>
    <cellStyle name="Normal 5 13 5" xfId="47423"/>
    <cellStyle name="Normal 5 14" xfId="47424"/>
    <cellStyle name="Normal 5 14 2" xfId="47425"/>
    <cellStyle name="Normal 5 14 3" xfId="47426"/>
    <cellStyle name="Normal 5 15" xfId="47428"/>
    <cellStyle name="Normal 5 15 2" xfId="47430"/>
    <cellStyle name="Normal 5 15 3" xfId="47432"/>
    <cellStyle name="Normal 5 16" xfId="47434"/>
    <cellStyle name="Normal 5 16 2" xfId="47436"/>
    <cellStyle name="Normal 5 16 3" xfId="47437"/>
    <cellStyle name="Normal 5 17" xfId="47439"/>
    <cellStyle name="Normal 5 17 2" xfId="47440"/>
    <cellStyle name="Normal 5 17 3" xfId="47441"/>
    <cellStyle name="Normal 5 18" xfId="47443"/>
    <cellStyle name="Normal 5 18 2" xfId="47445"/>
    <cellStyle name="Normal 5 18 3" xfId="47447"/>
    <cellStyle name="Normal 5 19" xfId="47448"/>
    <cellStyle name="Normal 5 19 2" xfId="47449"/>
    <cellStyle name="Normal 5 19 3" xfId="47450"/>
    <cellStyle name="Normal 5 2" xfId="2126"/>
    <cellStyle name="Normal 5 2 2" xfId="2441"/>
    <cellStyle name="Normal 5 2 2 2" xfId="2442"/>
    <cellStyle name="Normal 5 2 2 2 2" xfId="2443"/>
    <cellStyle name="Normal 5 2 2 2 3" xfId="47452"/>
    <cellStyle name="Normal 5 2 2 3" xfId="47453"/>
    <cellStyle name="Normal 5 2 2 4" xfId="47454"/>
    <cellStyle name="Normal 5 2 2 5" xfId="47451"/>
    <cellStyle name="Normal 5 2 3" xfId="2023"/>
    <cellStyle name="Normal 5 2 3 2" xfId="2444"/>
    <cellStyle name="Normal 5 2 3 2 2" xfId="47456"/>
    <cellStyle name="Normal 5 2 3 3" xfId="47457"/>
    <cellStyle name="Normal 5 2 3 4" xfId="47455"/>
    <cellStyle name="Normal 5 2 4" xfId="2025"/>
    <cellStyle name="Normal 5 2 4 2" xfId="47458"/>
    <cellStyle name="Normal 5 2 5" xfId="2445"/>
    <cellStyle name="Normal 5 2 5 2" xfId="47459"/>
    <cellStyle name="Normal 5 2 6" xfId="47460"/>
    <cellStyle name="Normal 5 2 7" xfId="45041"/>
    <cellStyle name="Normal 5 20" xfId="47427"/>
    <cellStyle name="Normal 5 20 2" xfId="47429"/>
    <cellStyle name="Normal 5 20 3" xfId="47431"/>
    <cellStyle name="Normal 5 21" xfId="47433"/>
    <cellStyle name="Normal 5 21 2" xfId="47435"/>
    <cellStyle name="Normal 5 22" xfId="47438"/>
    <cellStyle name="Normal 5 23" xfId="47442"/>
    <cellStyle name="Normal 5 23 2" xfId="47444"/>
    <cellStyle name="Normal 5 23 3" xfId="47446"/>
    <cellStyle name="Normal 5 24" xfId="46322"/>
    <cellStyle name="Normal 5 3" xfId="2208"/>
    <cellStyle name="Normal 5 3 2" xfId="2211"/>
    <cellStyle name="Normal 5 3 2 2" xfId="2446"/>
    <cellStyle name="Normal 5 3 2 2 2" xfId="20909"/>
    <cellStyle name="Normal 5 3 2 3" xfId="20919"/>
    <cellStyle name="Normal 5 3 3" xfId="20926"/>
    <cellStyle name="Normal 5 3 4" xfId="20941"/>
    <cellStyle name="Normal 5 3 5" xfId="26450"/>
    <cellStyle name="Normal 5 4" xfId="2215"/>
    <cellStyle name="Normal 5 4 2" xfId="2218"/>
    <cellStyle name="Normal 5 4 2 2" xfId="21190"/>
    <cellStyle name="Normal 5 4 2 3" xfId="21186"/>
    <cellStyle name="Normal 5 4 3" xfId="21192"/>
    <cellStyle name="Normal 5 4 4" xfId="21195"/>
    <cellStyle name="Normal 5 4 5" xfId="21198"/>
    <cellStyle name="Normal 5 4 6" xfId="45044"/>
    <cellStyle name="Normal 5 5" xfId="2224"/>
    <cellStyle name="Normal 5 5 2" xfId="2447"/>
    <cellStyle name="Normal 5 5 2 2" xfId="47462"/>
    <cellStyle name="Normal 5 5 2 3" xfId="47461"/>
    <cellStyle name="Normal 5 5 3" xfId="47463"/>
    <cellStyle name="Normal 5 5 4" xfId="47464"/>
    <cellStyle name="Normal 5 5 5" xfId="43277"/>
    <cellStyle name="Normal 5 5 6" xfId="45288"/>
    <cellStyle name="Normal 5 6" xfId="817"/>
    <cellStyle name="Normal 5 6 2" xfId="47465"/>
    <cellStyle name="Normal 5 6 3" xfId="47466"/>
    <cellStyle name="Normal 5 6 4" xfId="47467"/>
    <cellStyle name="Normal 5 6 5" xfId="43281"/>
    <cellStyle name="Normal 5 6 6" xfId="45291"/>
    <cellStyle name="Normal 5 7" xfId="827"/>
    <cellStyle name="Normal 5 7 2" xfId="47468"/>
    <cellStyle name="Normal 5 7 3" xfId="47469"/>
    <cellStyle name="Normal 5 7 4" xfId="47470"/>
    <cellStyle name="Normal 5 7 5" xfId="43285"/>
    <cellStyle name="Normal 5 7 6" xfId="45294"/>
    <cellStyle name="Normal 5 8" xfId="832"/>
    <cellStyle name="Normal 5 8 2" xfId="21364"/>
    <cellStyle name="Normal 5 8 3" xfId="16245"/>
    <cellStyle name="Normal 5 8 4" xfId="21385"/>
    <cellStyle name="Normal 5 8 5" xfId="21400"/>
    <cellStyle name="Normal 5 8 6" xfId="45297"/>
    <cellStyle name="Normal 5 9" xfId="45300"/>
    <cellStyle name="Normal 5 9 2" xfId="4293"/>
    <cellStyle name="Normal 5 9 3" xfId="21585"/>
    <cellStyle name="Normal 5 9 4" xfId="3811"/>
    <cellStyle name="Normal 5 9 5" xfId="5942"/>
    <cellStyle name="Normal 5_ADMD budget appendices 19-03-09" xfId="15306"/>
    <cellStyle name="Normal 50" xfId="2425"/>
    <cellStyle name="Normal 50 2" xfId="2427"/>
    <cellStyle name="Normal 50 2 2" xfId="13536"/>
    <cellStyle name="Normal 50 3" xfId="22237"/>
    <cellStyle name="Normal 50 4" xfId="22248"/>
    <cellStyle name="Normal 50 5" xfId="3050"/>
    <cellStyle name="Normal 50 6" xfId="3136"/>
    <cellStyle name="Normal 50 7" xfId="2952"/>
    <cellStyle name="Normal 50_X" xfId="23817"/>
    <cellStyle name="Normal 51" xfId="2429"/>
    <cellStyle name="Normal 51 2" xfId="2431"/>
    <cellStyle name="Normal 51 2 2" xfId="2836"/>
    <cellStyle name="Normal 51 2 3" xfId="22446"/>
    <cellStyle name="Normal 51 3" xfId="7715"/>
    <cellStyle name="Normal 51 4" xfId="47381"/>
    <cellStyle name="Normal 52" xfId="2433"/>
    <cellStyle name="Normal 52 2" xfId="2435"/>
    <cellStyle name="Normal 52 2 2" xfId="47386"/>
    <cellStyle name="Normal 52 2 3" xfId="47384"/>
    <cellStyle name="Normal 52 3" xfId="2448"/>
    <cellStyle name="Normal 52 3 2" xfId="47390"/>
    <cellStyle name="Normal 52 4" xfId="39872"/>
    <cellStyle name="Normal 52 5" xfId="47392"/>
    <cellStyle name="Normal 52 6" xfId="47394"/>
    <cellStyle name="Normal 52 7" xfId="47383"/>
    <cellStyle name="Normal 53" xfId="2437"/>
    <cellStyle name="Normal 53 2" xfId="37877"/>
    <cellStyle name="Normal 53 2 2" xfId="14221"/>
    <cellStyle name="Normal 53 2 2 2" xfId="14224"/>
    <cellStyle name="Normal 53 2 2 2 2" xfId="47472"/>
    <cellStyle name="Normal 53 2 2 3" xfId="47473"/>
    <cellStyle name="Normal 53 2 3" xfId="14227"/>
    <cellStyle name="Normal 53 2 3 2" xfId="47474"/>
    <cellStyle name="Normal 53 2 3 3" xfId="25467"/>
    <cellStyle name="Normal 53 2 4" xfId="47475"/>
    <cellStyle name="Normal 53 2 5" xfId="47476"/>
    <cellStyle name="Normal 53 2 6" xfId="23880"/>
    <cellStyle name="Normal 53 2_BSD2" xfId="47477"/>
    <cellStyle name="Normal 53 3" xfId="47398"/>
    <cellStyle name="Normal 53 3 2" xfId="14248"/>
    <cellStyle name="Normal 53 3 3" xfId="14259"/>
    <cellStyle name="Normal 53 4" xfId="47400"/>
    <cellStyle name="Normal 53 4 2" xfId="14295"/>
    <cellStyle name="Normal 53 5" xfId="47402"/>
    <cellStyle name="Normal 53 6" xfId="47404"/>
    <cellStyle name="Normal 53 7" xfId="41294"/>
    <cellStyle name="Normal 53 8" xfId="47397"/>
    <cellStyle name="Normal 54" xfId="125"/>
    <cellStyle name="Normal 54 2" xfId="3203"/>
    <cellStyle name="Normal 54 2 2" xfId="3171"/>
    <cellStyle name="Normal 54 3" xfId="3570"/>
    <cellStyle name="Normal 54 4" xfId="3187"/>
    <cellStyle name="Normal 55" xfId="2450"/>
    <cellStyle name="Normal 55 2" xfId="15484"/>
    <cellStyle name="Normal 55 3" xfId="22624"/>
    <cellStyle name="Normal 55 4" xfId="22644"/>
    <cellStyle name="Normal 55 5" xfId="47479"/>
    <cellStyle name="Normal 56" xfId="2452"/>
    <cellStyle name="Normal 56 2" xfId="22972"/>
    <cellStyle name="Normal 56 2 2" xfId="22975"/>
    <cellStyle name="Normal 56 2 3" xfId="22978"/>
    <cellStyle name="Normal 56 3" xfId="23003"/>
    <cellStyle name="Normal 56 3 2" xfId="23007"/>
    <cellStyle name="Normal 56 4" xfId="23011"/>
    <cellStyle name="Normal 56 5" xfId="47481"/>
    <cellStyle name="Normal 57" xfId="71"/>
    <cellStyle name="Normal 57 2" xfId="47485"/>
    <cellStyle name="Normal 57 2 2" xfId="47486"/>
    <cellStyle name="Normal 57 2 3" xfId="47487"/>
    <cellStyle name="Normal 57 3" xfId="47488"/>
    <cellStyle name="Normal 57 4" xfId="47489"/>
    <cellStyle name="Normal 57 5" xfId="47483"/>
    <cellStyle name="Normal 58" xfId="2454"/>
    <cellStyle name="Normal 58 2" xfId="47493"/>
    <cellStyle name="Normal 58 2 2" xfId="15739"/>
    <cellStyle name="Normal 58 3" xfId="47494"/>
    <cellStyle name="Normal 58 4" xfId="47495"/>
    <cellStyle name="Normal 58 5" xfId="47491"/>
    <cellStyle name="Normal 59" xfId="2456"/>
    <cellStyle name="Normal 59 2" xfId="47499"/>
    <cellStyle name="Normal 59 3" xfId="47497"/>
    <cellStyle name="Normal 6" xfId="2457"/>
    <cellStyle name="Normal 6 10" xfId="33702"/>
    <cellStyle name="Normal 6 10 2" xfId="47500"/>
    <cellStyle name="Normal 6 10 3" xfId="47501"/>
    <cellStyle name="Normal 6 10 4" xfId="47502"/>
    <cellStyle name="Normal 6 10 5" xfId="47503"/>
    <cellStyle name="Normal 6 11" xfId="47504"/>
    <cellStyle name="Normal 6 11 2" xfId="13300"/>
    <cellStyle name="Normal 6 11 3" xfId="47505"/>
    <cellStyle name="Normal 6 11 4" xfId="47506"/>
    <cellStyle name="Normal 6 11 5" xfId="47507"/>
    <cellStyle name="Normal 6 12" xfId="47508"/>
    <cellStyle name="Normal 6 12 2" xfId="47509"/>
    <cellStyle name="Normal 6 12 3" xfId="47510"/>
    <cellStyle name="Normal 6 12 4" xfId="47513"/>
    <cellStyle name="Normal 6 12 5" xfId="47516"/>
    <cellStyle name="Normal 6 13" xfId="47517"/>
    <cellStyle name="Normal 6 13 2" xfId="47518"/>
    <cellStyle name="Normal 6 13 3" xfId="47519"/>
    <cellStyle name="Normal 6 13 4" xfId="47522"/>
    <cellStyle name="Normal 6 13 5" xfId="20085"/>
    <cellStyle name="Normal 6 14" xfId="47523"/>
    <cellStyle name="Normal 6 14 2" xfId="11947"/>
    <cellStyle name="Normal 6 14 3" xfId="47524"/>
    <cellStyle name="Normal 6 14 4" xfId="38269"/>
    <cellStyle name="Normal 6 14 5" xfId="38272"/>
    <cellStyle name="Normal 6 15" xfId="47526"/>
    <cellStyle name="Normal 6 15 2" xfId="11962"/>
    <cellStyle name="Normal 6 15 3" xfId="47527"/>
    <cellStyle name="Normal 6 16" xfId="47529"/>
    <cellStyle name="Normal 6 16 2" xfId="5133"/>
    <cellStyle name="Normal 6 16 3" xfId="47530"/>
    <cellStyle name="Normal 6 16 4" xfId="38282"/>
    <cellStyle name="Normal 6 16 5" xfId="47531"/>
    <cellStyle name="Normal 6 16 6" xfId="47532"/>
    <cellStyle name="Normal 6 17" xfId="47534"/>
    <cellStyle name="Normal 6 17 2" xfId="11987"/>
    <cellStyle name="Normal 6 18" xfId="47536"/>
    <cellStyle name="Normal 6 19" xfId="47538"/>
    <cellStyle name="Normal 6 2" xfId="943"/>
    <cellStyle name="Normal 6 2 10" xfId="47539"/>
    <cellStyle name="Normal 6 2 10 2" xfId="47540"/>
    <cellStyle name="Normal 6 2 10 3" xfId="47541"/>
    <cellStyle name="Normal 6 2 10 4" xfId="47542"/>
    <cellStyle name="Normal 6 2 11" xfId="21430"/>
    <cellStyle name="Normal 6 2 11 2" xfId="47544"/>
    <cellStyle name="Normal 6 2 12" xfId="47545"/>
    <cellStyle name="Normal 6 2 13" xfId="47546"/>
    <cellStyle name="Normal 6 2 14" xfId="35261"/>
    <cellStyle name="Normal 6 2 2" xfId="47547"/>
    <cellStyle name="Normal 6 2 2 10" xfId="31431"/>
    <cellStyle name="Normal 6 2 2 10 2" xfId="47549"/>
    <cellStyle name="Normal 6 2 2 11" xfId="7703"/>
    <cellStyle name="Normal 6 2 2 12" xfId="7748"/>
    <cellStyle name="Normal 6 2 2 13" xfId="7784"/>
    <cellStyle name="Normal 6 2 2 2" xfId="47550"/>
    <cellStyle name="Normal 6 2 2 2 10" xfId="47551"/>
    <cellStyle name="Normal 6 2 2 2 10 2" xfId="47553"/>
    <cellStyle name="Normal 6 2 2 2 10 3" xfId="47555"/>
    <cellStyle name="Normal 6 2 2 2 10 4" xfId="40539"/>
    <cellStyle name="Normal 6 2 2 2 11" xfId="47556"/>
    <cellStyle name="Normal 6 2 2 2 12" xfId="47557"/>
    <cellStyle name="Normal 6 2 2 2 13" xfId="47558"/>
    <cellStyle name="Normal 6 2 2 2 14" xfId="47559"/>
    <cellStyle name="Normal 6 2 2 2 2" xfId="47561"/>
    <cellStyle name="Normal 6 2 2 2 2 10" xfId="47562"/>
    <cellStyle name="Normal 6 2 2 2 2 11" xfId="47563"/>
    <cellStyle name="Normal 6 2 2 2 2 2" xfId="47564"/>
    <cellStyle name="Normal 6 2 2 2 2 2 2" xfId="41399"/>
    <cellStyle name="Normal 6 2 2 2 2 2 3" xfId="27900"/>
    <cellStyle name="Normal 6 2 2 2 2 2 4" xfId="27906"/>
    <cellStyle name="Normal 6 2 2 2 2 3" xfId="47565"/>
    <cellStyle name="Normal 6 2 2 2 2 3 2" xfId="41449"/>
    <cellStyle name="Normal 6 2 2 2 2 3 3" xfId="27940"/>
    <cellStyle name="Normal 6 2 2 2 2 3 4" xfId="27944"/>
    <cellStyle name="Normal 6 2 2 2 2 4" xfId="47566"/>
    <cellStyle name="Normal 6 2 2 2 2 4 2" xfId="41478"/>
    <cellStyle name="Normal 6 2 2 2 2 4 3" xfId="27949"/>
    <cellStyle name="Normal 6 2 2 2 2 4 4" xfId="27952"/>
    <cellStyle name="Normal 6 2 2 2 2 5" xfId="19570"/>
    <cellStyle name="Normal 6 2 2 2 2 5 2" xfId="41506"/>
    <cellStyle name="Normal 6 2 2 2 2 5 3" xfId="25082"/>
    <cellStyle name="Normal 6 2 2 2 2 5 4" xfId="27957"/>
    <cellStyle name="Normal 6 2 2 2 2 6" xfId="47567"/>
    <cellStyle name="Normal 6 2 2 2 2 6 2" xfId="41533"/>
    <cellStyle name="Normal 6 2 2 2 2 6 3" xfId="22045"/>
    <cellStyle name="Normal 6 2 2 2 2 6 4" xfId="22052"/>
    <cellStyle name="Normal 6 2 2 2 2 7" xfId="5192"/>
    <cellStyle name="Normal 6 2 2 2 2 7 2" xfId="41558"/>
    <cellStyle name="Normal 6 2 2 2 2 7 3" xfId="47568"/>
    <cellStyle name="Normal 6 2 2 2 2 7 4" xfId="47569"/>
    <cellStyle name="Normal 6 2 2 2 2 8" xfId="47570"/>
    <cellStyle name="Normal 6 2 2 2 2 8 2" xfId="41598"/>
    <cellStyle name="Normal 6 2 2 2 2 8 3" xfId="47571"/>
    <cellStyle name="Normal 6 2 2 2 2 8 4" xfId="47572"/>
    <cellStyle name="Normal 6 2 2 2 2 9" xfId="47573"/>
    <cellStyle name="Normal 6 2 2 2 3" xfId="47574"/>
    <cellStyle name="Normal 6 2 2 2 3 2" xfId="47575"/>
    <cellStyle name="Normal 6 2 2 2 3 3" xfId="47576"/>
    <cellStyle name="Normal 6 2 2 2 3 4" xfId="47577"/>
    <cellStyle name="Normal 6 2 2 2 4" xfId="20224"/>
    <cellStyle name="Normal 6 2 2 2 4 2" xfId="47578"/>
    <cellStyle name="Normal 6 2 2 2 4 3" xfId="47579"/>
    <cellStyle name="Normal 6 2 2 2 4 4" xfId="47580"/>
    <cellStyle name="Normal 6 2 2 2 5" xfId="47581"/>
    <cellStyle name="Normal 6 2 2 2 5 2" xfId="47582"/>
    <cellStyle name="Normal 6 2 2 2 5 3" xfId="47583"/>
    <cellStyle name="Normal 6 2 2 2 5 4" xfId="47584"/>
    <cellStyle name="Normal 6 2 2 2 6" xfId="47585"/>
    <cellStyle name="Normal 6 2 2 2 6 2" xfId="47586"/>
    <cellStyle name="Normal 6 2 2 2 6 3" xfId="47587"/>
    <cellStyle name="Normal 6 2 2 2 6 4" xfId="47588"/>
    <cellStyle name="Normal 6 2 2 2 7" xfId="6641"/>
    <cellStyle name="Normal 6 2 2 2 7 2" xfId="7963"/>
    <cellStyle name="Normal 6 2 2 2 7 3" xfId="7972"/>
    <cellStyle name="Normal 6 2 2 2 7 4" xfId="7976"/>
    <cellStyle name="Normal 6 2 2 2 8" xfId="7987"/>
    <cellStyle name="Normal 6 2 2 2 8 2" xfId="8005"/>
    <cellStyle name="Normal 6 2 2 2 8 3" xfId="6407"/>
    <cellStyle name="Normal 6 2 2 2 8 4" xfId="8011"/>
    <cellStyle name="Normal 6 2 2 2 9" xfId="6681"/>
    <cellStyle name="Normal 6 2 2 2 9 2" xfId="8016"/>
    <cellStyle name="Normal 6 2 2 2 9 3" xfId="8018"/>
    <cellStyle name="Normal 6 2 2 2 9 4" xfId="47589"/>
    <cellStyle name="Normal 6 2 2 3" xfId="47590"/>
    <cellStyle name="Normal 6 2 2 3 2" xfId="47591"/>
    <cellStyle name="Normal 6 2 2 3 3" xfId="47592"/>
    <cellStyle name="Normal 6 2 2 3 4" xfId="47593"/>
    <cellStyle name="Normal 6 2 2 4" xfId="47594"/>
    <cellStyle name="Normal 6 2 2 4 2" xfId="47595"/>
    <cellStyle name="Normal 6 2 2 4 3" xfId="47596"/>
    <cellStyle name="Normal 6 2 2 4 4" xfId="47597"/>
    <cellStyle name="Normal 6 2 2 5" xfId="47598"/>
    <cellStyle name="Normal 6 2 2 5 2" xfId="47599"/>
    <cellStyle name="Normal 6 2 2 5 3" xfId="47601"/>
    <cellStyle name="Normal 6 2 2 5 4" xfId="47602"/>
    <cellStyle name="Normal 6 2 2 6" xfId="17326"/>
    <cellStyle name="Normal 6 2 2 6 2" xfId="47603"/>
    <cellStyle name="Normal 6 2 2 6 3" xfId="47604"/>
    <cellStyle name="Normal 6 2 2 6 4" xfId="47605"/>
    <cellStyle name="Normal 6 2 2 7" xfId="47606"/>
    <cellStyle name="Normal 6 2 2 7 2" xfId="47607"/>
    <cellStyle name="Normal 6 2 2 7 3" xfId="47608"/>
    <cellStyle name="Normal 6 2 2 7 4" xfId="47609"/>
    <cellStyle name="Normal 6 2 2 8" xfId="47610"/>
    <cellStyle name="Normal 6 2 2 8 2" xfId="47611"/>
    <cellStyle name="Normal 6 2 2 8 3" xfId="47612"/>
    <cellStyle name="Normal 6 2 2 8 4" xfId="37330"/>
    <cellStyle name="Normal 6 2 2 9" xfId="47613"/>
    <cellStyle name="Normal 6 2 2 9 2" xfId="47614"/>
    <cellStyle name="Normal 6 2 2 9 3" xfId="47615"/>
    <cellStyle name="Normal 6 2 2 9 4" xfId="47616"/>
    <cellStyle name="Normal 6 2 2_April 2009 Report" xfId="47617"/>
    <cellStyle name="Normal 6 2 3" xfId="47618"/>
    <cellStyle name="Normal 6 2 3 2" xfId="47619"/>
    <cellStyle name="Normal 6 2 3 3" xfId="47620"/>
    <cellStyle name="Normal 6 2 3 4" xfId="47621"/>
    <cellStyle name="Normal 6 2 4" xfId="47623"/>
    <cellStyle name="Normal 6 2 4 2" xfId="17911"/>
    <cellStyle name="Normal 6 2 4 2 2" xfId="4865"/>
    <cellStyle name="Normal 6 2 4 3" xfId="47624"/>
    <cellStyle name="Normal 6 2 4 4" xfId="47625"/>
    <cellStyle name="Normal 6 2 5" xfId="47626"/>
    <cellStyle name="Normal 6 2 5 2" xfId="47627"/>
    <cellStyle name="Normal 6 2 5 3" xfId="47628"/>
    <cellStyle name="Normal 6 2 5 4" xfId="47629"/>
    <cellStyle name="Normal 6 2 6" xfId="47630"/>
    <cellStyle name="Normal 6 2 6 2" xfId="47631"/>
    <cellStyle name="Normal 6 2 6 3" xfId="47632"/>
    <cellStyle name="Normal 6 2 6 4" xfId="47633"/>
    <cellStyle name="Normal 6 2 7" xfId="47634"/>
    <cellStyle name="Normal 6 2 7 2" xfId="47635"/>
    <cellStyle name="Normal 6 2 7 3" xfId="47636"/>
    <cellStyle name="Normal 6 2 7 4" xfId="47637"/>
    <cellStyle name="Normal 6 2 8" xfId="5762"/>
    <cellStyle name="Normal 6 2 8 2" xfId="2764"/>
    <cellStyle name="Normal 6 2 8 3" xfId="5555"/>
    <cellStyle name="Normal 6 2 8 4" xfId="5571"/>
    <cellStyle name="Normal 6 2 9" xfId="47638"/>
    <cellStyle name="Normal 6 2 9 2" xfId="47641"/>
    <cellStyle name="Normal 6 2 9 3" xfId="47644"/>
    <cellStyle name="Normal 6 2 9 4" xfId="47647"/>
    <cellStyle name="Normal 6 2_April 2009 Report" xfId="7555"/>
    <cellStyle name="Normal 6 20" xfId="47525"/>
    <cellStyle name="Normal 6 21" xfId="47528"/>
    <cellStyle name="Normal 6 22" xfId="47533"/>
    <cellStyle name="Normal 6 23" xfId="47535"/>
    <cellStyle name="Normal 6 24" xfId="47537"/>
    <cellStyle name="Normal 6 25" xfId="47648"/>
    <cellStyle name="Normal 6 26" xfId="35259"/>
    <cellStyle name="Normal 6 3" xfId="950"/>
    <cellStyle name="Normal 6 3 2" xfId="2458"/>
    <cellStyle name="Normal 6 3 2 2" xfId="42293"/>
    <cellStyle name="Normal 6 3 2 3" xfId="42298"/>
    <cellStyle name="Normal 6 3 2 4" xfId="22693"/>
    <cellStyle name="Normal 6 3 3" xfId="2459"/>
    <cellStyle name="Normal 6 3 3 2" xfId="47649"/>
    <cellStyle name="Normal 6 3 4" xfId="45647"/>
    <cellStyle name="Normal 6 4" xfId="957"/>
    <cellStyle name="Normal 6 4 2" xfId="47651"/>
    <cellStyle name="Normal 6 4 2 2" xfId="42805"/>
    <cellStyle name="Normal 6 4 3" xfId="47652"/>
    <cellStyle name="Normal 6 4 4" xfId="47653"/>
    <cellStyle name="Normal 6 4 5" xfId="47654"/>
    <cellStyle name="Normal 6 4 6" xfId="47650"/>
    <cellStyle name="Normal 6 5" xfId="964"/>
    <cellStyle name="Normal 6 5 2" xfId="2460"/>
    <cellStyle name="Normal 6 5 2 2" xfId="47655"/>
    <cellStyle name="Normal 6 5 2 3" xfId="45651"/>
    <cellStyle name="Normal 6 5 3" xfId="47656"/>
    <cellStyle name="Normal 6 5 4" xfId="37312"/>
    <cellStyle name="Normal 6 5 5" xfId="37314"/>
    <cellStyle name="Normal 6 5 6" xfId="45649"/>
    <cellStyle name="Normal 6 6" xfId="973"/>
    <cellStyle name="Normal 6 6 2" xfId="2461"/>
    <cellStyle name="Normal 6 6 2 2" xfId="47658"/>
    <cellStyle name="Normal 6 6 3" xfId="47659"/>
    <cellStyle name="Normal 6 6 4" xfId="47660"/>
    <cellStyle name="Normal 6 6 5" xfId="47661"/>
    <cellStyle name="Normal 6 6 6" xfId="47657"/>
    <cellStyle name="Normal 6 7" xfId="980"/>
    <cellStyle name="Normal 6 7 2" xfId="47663"/>
    <cellStyle name="Normal 6 7 3" xfId="47664"/>
    <cellStyle name="Normal 6 7 4" xfId="47665"/>
    <cellStyle name="Normal 6 7 5" xfId="47666"/>
    <cellStyle name="Normal 6 7 6" xfId="47662"/>
    <cellStyle name="Normal 6 8" xfId="47667"/>
    <cellStyle name="Normal 6 8 2" xfId="47668"/>
    <cellStyle name="Normal 6 8 3" xfId="47669"/>
    <cellStyle name="Normal 6 8 4" xfId="47670"/>
    <cellStyle name="Normal 6 8 5" xfId="47671"/>
    <cellStyle name="Normal 6 9" xfId="22956"/>
    <cellStyle name="Normal 6 9 2" xfId="27596"/>
    <cellStyle name="Normal 6 9 3" xfId="27598"/>
    <cellStyle name="Normal 6 9 4" xfId="47672"/>
    <cellStyle name="Normal 6 9 5" xfId="47673"/>
    <cellStyle name="Normal 6_AMAL 30-04-2008-SUBMITTED" xfId="47674"/>
    <cellStyle name="Normal 60" xfId="2449"/>
    <cellStyle name="Normal 60 2" xfId="15483"/>
    <cellStyle name="Normal 60 3" xfId="22623"/>
    <cellStyle name="Normal 60 4" xfId="47478"/>
    <cellStyle name="Normal 61" xfId="2451"/>
    <cellStyle name="Normal 61 2" xfId="22971"/>
    <cellStyle name="Normal 61 3" xfId="47480"/>
    <cellStyle name="Normal 62" xfId="70"/>
    <cellStyle name="Normal 62 2" xfId="47484"/>
    <cellStyle name="Normal 62 3" xfId="47482"/>
    <cellStyle name="Normal 63" xfId="2453"/>
    <cellStyle name="Normal 63 2" xfId="2462"/>
    <cellStyle name="Normal 63 2 2" xfId="47492"/>
    <cellStyle name="Normal 63 3" xfId="47490"/>
    <cellStyle name="Normal 64" xfId="2455"/>
    <cellStyle name="Normal 64 2" xfId="47498"/>
    <cellStyle name="Normal 64 3" xfId="47675"/>
    <cellStyle name="Normal 64 4" xfId="47496"/>
    <cellStyle name="Normal 65" xfId="2464"/>
    <cellStyle name="Normal 65 2" xfId="2465"/>
    <cellStyle name="Normal 65 2 2" xfId="13940"/>
    <cellStyle name="Normal 65 3" xfId="23150"/>
    <cellStyle name="Normal 65 4" xfId="47677"/>
    <cellStyle name="Normal 66" xfId="2468"/>
    <cellStyle name="Normal 66 2" xfId="13952"/>
    <cellStyle name="Normal 66 3" xfId="47679"/>
    <cellStyle name="Normal 67" xfId="2470"/>
    <cellStyle name="Normal 67 2" xfId="47683"/>
    <cellStyle name="Normal 67 3" xfId="47681"/>
    <cellStyle name="Normal 68" xfId="2472"/>
    <cellStyle name="Normal 68 2" xfId="47686"/>
    <cellStyle name="Normal 68 3" xfId="47685"/>
    <cellStyle name="Normal 69" xfId="2474"/>
    <cellStyle name="Normal 69 2" xfId="47689"/>
    <cellStyle name="Normal 69 3" xfId="47688"/>
    <cellStyle name="Normal 7" xfId="2475"/>
    <cellStyle name="Normal 7 10" xfId="47690"/>
    <cellStyle name="Normal 7 10 2" xfId="8242"/>
    <cellStyle name="Normal 7 10 3" xfId="3644"/>
    <cellStyle name="Normal 7 10 4" xfId="3671"/>
    <cellStyle name="Normal 7 10 5" xfId="3687"/>
    <cellStyle name="Normal 7 11" xfId="47691"/>
    <cellStyle name="Normal 7 11 2" xfId="8862"/>
    <cellStyle name="Normal 7 11 3" xfId="7127"/>
    <cellStyle name="Normal 7 11 4" xfId="12194"/>
    <cellStyle name="Normal 7 12" xfId="47692"/>
    <cellStyle name="Normal 7 12 2" xfId="12345"/>
    <cellStyle name="Normal 7 12 3" xfId="12347"/>
    <cellStyle name="Normal 7 12 4" xfId="12353"/>
    <cellStyle name="Normal 7 13" xfId="18198"/>
    <cellStyle name="Normal 7 13 2" xfId="12505"/>
    <cellStyle name="Normal 7 13 3" xfId="12509"/>
    <cellStyle name="Normal 7 13 4" xfId="12518"/>
    <cellStyle name="Normal 7 14" xfId="47693"/>
    <cellStyle name="Normal 7 14 2" xfId="12622"/>
    <cellStyle name="Normal 7 15" xfId="9600"/>
    <cellStyle name="Normal 7 15 2" xfId="6823"/>
    <cellStyle name="Normal 7 16" xfId="9608"/>
    <cellStyle name="Normal 7 16 2" xfId="7082"/>
    <cellStyle name="Normal 7 17" xfId="9614"/>
    <cellStyle name="Normal 7 17 2" xfId="7242"/>
    <cellStyle name="Normal 7 18" xfId="47695"/>
    <cellStyle name="Normal 7 18 2" xfId="7370"/>
    <cellStyle name="Normal 7 19" xfId="47697"/>
    <cellStyle name="Normal 7 19 2" xfId="7506"/>
    <cellStyle name="Normal 7 2" xfId="27"/>
    <cellStyle name="Normal 7 2 2" xfId="47699"/>
    <cellStyle name="Normal 7 2 2 2" xfId="47700"/>
    <cellStyle name="Normal 7 2 2 2 2" xfId="47701"/>
    <cellStyle name="Normal 7 2 2 2 3" xfId="47702"/>
    <cellStyle name="Normal 7 2 2 3" xfId="47703"/>
    <cellStyle name="Normal 7 2 2 3 2" xfId="47706"/>
    <cellStyle name="Normal 7 2 2 4" xfId="47707"/>
    <cellStyle name="Normal 7 2 2 5" xfId="47710"/>
    <cellStyle name="Normal 7 2 3" xfId="14438"/>
    <cellStyle name="Normal 7 2 3 2" xfId="47711"/>
    <cellStyle name="Normal 7 2 3 3" xfId="47712"/>
    <cellStyle name="Normal 7 2 4" xfId="47713"/>
    <cellStyle name="Normal 7 2 4 2" xfId="47714"/>
    <cellStyle name="Normal 7 2 5" xfId="47715"/>
    <cellStyle name="Normal 7 2 6" xfId="47716"/>
    <cellStyle name="Normal 7 2 7" xfId="47717"/>
    <cellStyle name="Normal 7 2 8" xfId="47698"/>
    <cellStyle name="Normal 7 20" xfId="9599"/>
    <cellStyle name="Normal 7 20 2" xfId="6822"/>
    <cellStyle name="Normal 7 21" xfId="9607"/>
    <cellStyle name="Normal 7 22" xfId="9613"/>
    <cellStyle name="Normal 7 23" xfId="47694"/>
    <cellStyle name="Normal 7 24" xfId="47696"/>
    <cellStyle name="Normal 7 25" xfId="23398"/>
    <cellStyle name="Normal 7 3" xfId="399"/>
    <cellStyle name="Normal 7 3 2" xfId="2478"/>
    <cellStyle name="Normal 7 3 2 2" xfId="47720"/>
    <cellStyle name="Normal 7 3 2 2 2" xfId="47721"/>
    <cellStyle name="Normal 7 3 2 2 3" xfId="47722"/>
    <cellStyle name="Normal 7 3 2 3" xfId="47723"/>
    <cellStyle name="Normal 7 3 2 3 2" xfId="9033"/>
    <cellStyle name="Normal 7 3 2 4" xfId="47724"/>
    <cellStyle name="Normal 7 3 2 5" xfId="47719"/>
    <cellStyle name="Normal 7 3 3" xfId="2481"/>
    <cellStyle name="Normal 7 3 3 2" xfId="47725"/>
    <cellStyle name="Normal 7 3 3 3" xfId="47726"/>
    <cellStyle name="Normal 7 3 3 4" xfId="14445"/>
    <cellStyle name="Normal 7 3 4" xfId="47727"/>
    <cellStyle name="Normal 7 3 4 2" xfId="47728"/>
    <cellStyle name="Normal 7 3 5" xfId="47729"/>
    <cellStyle name="Normal 7 3 6" xfId="47730"/>
    <cellStyle name="Normal 7 3 7" xfId="47731"/>
    <cellStyle name="Normal 7 3 8" xfId="47734"/>
    <cellStyle name="Normal 7 3 9" xfId="47718"/>
    <cellStyle name="Normal 7 4" xfId="409"/>
    <cellStyle name="Normal 7 4 2" xfId="2482"/>
    <cellStyle name="Normal 7 4 2 2" xfId="47737"/>
    <cellStyle name="Normal 7 4 2 3" xfId="47736"/>
    <cellStyle name="Normal 7 4 3" xfId="47738"/>
    <cellStyle name="Normal 7 4 4" xfId="47739"/>
    <cellStyle name="Normal 7 4 5" xfId="47740"/>
    <cellStyle name="Normal 7 4 6" xfId="47735"/>
    <cellStyle name="Normal 7 5" xfId="1097"/>
    <cellStyle name="Normal 7 5 2" xfId="2483"/>
    <cellStyle name="Normal 7 5 2 2" xfId="47743"/>
    <cellStyle name="Normal 7 5 2 3" xfId="47742"/>
    <cellStyle name="Normal 7 5 3" xfId="7967"/>
    <cellStyle name="Normal 7 5 4" xfId="47744"/>
    <cellStyle name="Normal 7 5 5" xfId="47741"/>
    <cellStyle name="Normal 7 6" xfId="2330"/>
    <cellStyle name="Normal 7 6 2" xfId="47746"/>
    <cellStyle name="Normal 7 6 3" xfId="47747"/>
    <cellStyle name="Normal 7 6 4" xfId="47748"/>
    <cellStyle name="Normal 7 6 5" xfId="47745"/>
    <cellStyle name="Normal 7 7" xfId="47749"/>
    <cellStyle name="Normal 7 7 2" xfId="47750"/>
    <cellStyle name="Normal 7 7 3" xfId="47751"/>
    <cellStyle name="Normal 7 7 4" xfId="47752"/>
    <cellStyle name="Normal 7 8" xfId="47753"/>
    <cellStyle name="Normal 7 8 2" xfId="47754"/>
    <cellStyle name="Normal 7 8 3" xfId="47755"/>
    <cellStyle name="Normal 7 8 4" xfId="47756"/>
    <cellStyle name="Normal 7 9" xfId="47757"/>
    <cellStyle name="Normal 7 9 2" xfId="27647"/>
    <cellStyle name="Normal 7 9 3" xfId="27649"/>
    <cellStyle name="Normal 7 9 4" xfId="47758"/>
    <cellStyle name="Normal 7_BSD10" xfId="29981"/>
    <cellStyle name="Normal 70" xfId="2463"/>
    <cellStyle name="Normal 70 2" xfId="13939"/>
    <cellStyle name="Normal 70 3" xfId="47676"/>
    <cellStyle name="Normal 71" xfId="2467"/>
    <cellStyle name="Normal 71 2" xfId="13951"/>
    <cellStyle name="Normal 71 3" xfId="47678"/>
    <cellStyle name="Normal 72" xfId="2469"/>
    <cellStyle name="Normal 72 2" xfId="47682"/>
    <cellStyle name="Normal 72 3" xfId="47680"/>
    <cellStyle name="Normal 73" xfId="2471"/>
    <cellStyle name="Normal 73 2" xfId="47684"/>
    <cellStyle name="Normal 74" xfId="2473"/>
    <cellStyle name="Normal 74 2" xfId="47687"/>
    <cellStyle name="Normal 75" xfId="2485"/>
    <cellStyle name="Normal 75 2" xfId="47760"/>
    <cellStyle name="Normal 76" xfId="2487"/>
    <cellStyle name="Normal 76 2" xfId="47762"/>
    <cellStyle name="Normal 77" xfId="2489"/>
    <cellStyle name="Normal 77 2" xfId="35587"/>
    <cellStyle name="Normal 78" xfId="2491"/>
    <cellStyle name="Normal 78 2" xfId="47764"/>
    <cellStyle name="Normal 79" xfId="2493"/>
    <cellStyle name="Normal 79 2" xfId="47766"/>
    <cellStyle name="Normal 8" xfId="2494"/>
    <cellStyle name="Normal 8 10" xfId="47767"/>
    <cellStyle name="Normal 8 10 2" xfId="5168"/>
    <cellStyle name="Normal 8 10 3" xfId="5424"/>
    <cellStyle name="Normal 8 10 4" xfId="5432"/>
    <cellStyle name="Normal 8 10 5" xfId="15159"/>
    <cellStyle name="Normal 8 11" xfId="47768"/>
    <cellStyle name="Normal 8 11 2" xfId="3154"/>
    <cellStyle name="Normal 8 11 3" xfId="3181"/>
    <cellStyle name="Normal 8 11 4" xfId="3243"/>
    <cellStyle name="Normal 8 12" xfId="47769"/>
    <cellStyle name="Normal 8 12 2" xfId="18070"/>
    <cellStyle name="Normal 8 12 3" xfId="18074"/>
    <cellStyle name="Normal 8 12 4" xfId="18078"/>
    <cellStyle name="Normal 8 13" xfId="47770"/>
    <cellStyle name="Normal 8 13 2" xfId="18307"/>
    <cellStyle name="Normal 8 14" xfId="47771"/>
    <cellStyle name="Normal 8 14 2" xfId="13799"/>
    <cellStyle name="Normal 8 15" xfId="2974"/>
    <cellStyle name="Normal 8 15 2" xfId="4984"/>
    <cellStyle name="Normal 8 16" xfId="9677"/>
    <cellStyle name="Normal 8 16 2" xfId="4930"/>
    <cellStyle name="Normal 8 17" xfId="9682"/>
    <cellStyle name="Normal 8 17 2" xfId="11473"/>
    <cellStyle name="Normal 8 18" xfId="47772"/>
    <cellStyle name="Normal 8 18 2" xfId="11542"/>
    <cellStyle name="Normal 8 19" xfId="47773"/>
    <cellStyle name="Normal 8 2" xfId="2495"/>
    <cellStyle name="Normal 8 2 10" xfId="47775"/>
    <cellStyle name="Normal 8 2 11" xfId="21460"/>
    <cellStyle name="Normal 8 2 12" xfId="47776"/>
    <cellStyle name="Normal 8 2 13" xfId="47774"/>
    <cellStyle name="Normal 8 2 2" xfId="2496"/>
    <cellStyle name="Normal 8 2 2 2" xfId="47778"/>
    <cellStyle name="Normal 8 2 2 2 2" xfId="47779"/>
    <cellStyle name="Normal 8 2 2 2 2 2" xfId="47600"/>
    <cellStyle name="Normal 8 2 2 2 3" xfId="47780"/>
    <cellStyle name="Normal 8 2 2 3" xfId="47781"/>
    <cellStyle name="Normal 8 2 2 3 2" xfId="47782"/>
    <cellStyle name="Normal 8 2 2 4" xfId="47783"/>
    <cellStyle name="Normal 8 2 2 5" xfId="47784"/>
    <cellStyle name="Normal 8 2 2 6" xfId="47777"/>
    <cellStyle name="Normal 8 2 3" xfId="2497"/>
    <cellStyle name="Normal 8 2 3 2" xfId="47786"/>
    <cellStyle name="Normal 8 2 3 2 2" xfId="47787"/>
    <cellStyle name="Normal 8 2 3 3" xfId="47788"/>
    <cellStyle name="Normal 8 2 3 4" xfId="47789"/>
    <cellStyle name="Normal 8 2 3 5" xfId="47790"/>
    <cellStyle name="Normal 8 2 3 6" xfId="47785"/>
    <cellStyle name="Normal 8 2 4" xfId="2498"/>
    <cellStyle name="Normal 8 2 4 2" xfId="47792"/>
    <cellStyle name="Normal 8 2 4 3" xfId="47793"/>
    <cellStyle name="Normal 8 2 4 4" xfId="47794"/>
    <cellStyle name="Normal 8 2 4 5" xfId="47795"/>
    <cellStyle name="Normal 8 2 4 6" xfId="47791"/>
    <cellStyle name="Normal 8 2 5" xfId="2499"/>
    <cellStyle name="Normal 8 2 5 2" xfId="47797"/>
    <cellStyle name="Normal 8 2 5 3" xfId="47798"/>
    <cellStyle name="Normal 8 2 5 4" xfId="47799"/>
    <cellStyle name="Normal 8 2 5 5" xfId="47796"/>
    <cellStyle name="Normal 8 2 6" xfId="47800"/>
    <cellStyle name="Normal 8 2 6 2" xfId="47801"/>
    <cellStyle name="Normal 8 2 6 3" xfId="47802"/>
    <cellStyle name="Normal 8 2 6 4" xfId="47803"/>
    <cellStyle name="Normal 8 2 7" xfId="6489"/>
    <cellStyle name="Normal 8 2 7 2" xfId="47804"/>
    <cellStyle name="Normal 8 2 7 3" xfId="47805"/>
    <cellStyle name="Normal 8 2 7 4" xfId="47806"/>
    <cellStyle name="Normal 8 2 8" xfId="47807"/>
    <cellStyle name="Normal 8 2 8 2" xfId="47808"/>
    <cellStyle name="Normal 8 2 8 3" xfId="47809"/>
    <cellStyle name="Normal 8 2 8 4" xfId="47810"/>
    <cellStyle name="Normal 8 2 9" xfId="47811"/>
    <cellStyle name="Normal 8 2 9 2" xfId="47812"/>
    <cellStyle name="Normal 8 20" xfId="2973"/>
    <cellStyle name="Normal 8 21" xfId="9676"/>
    <cellStyle name="Normal 8 22" xfId="35263"/>
    <cellStyle name="Normal 8 3" xfId="2500"/>
    <cellStyle name="Normal 8 3 2" xfId="2501"/>
    <cellStyle name="Normal 8 3 2 2" xfId="2502"/>
    <cellStyle name="Normal 8 3 2 2 2" xfId="47814"/>
    <cellStyle name="Normal 8 3 2 3" xfId="2503"/>
    <cellStyle name="Normal 8 3 2 3 2" xfId="47815"/>
    <cellStyle name="Normal 8 3 2 4" xfId="47816"/>
    <cellStyle name="Normal 8 3 3" xfId="2504"/>
    <cellStyle name="Normal 8 3 3 2" xfId="2505"/>
    <cellStyle name="Normal 8 3 4" xfId="47817"/>
    <cellStyle name="Normal 8 3 5" xfId="47813"/>
    <cellStyle name="Normal 8 4" xfId="2506"/>
    <cellStyle name="Normal 8 4 2" xfId="2507"/>
    <cellStyle name="Normal 8 4 2 2" xfId="903"/>
    <cellStyle name="Normal 8 4 2 2 2" xfId="47821"/>
    <cellStyle name="Normal 8 4 2 3" xfId="47820"/>
    <cellStyle name="Normal 8 4 3" xfId="47822"/>
    <cellStyle name="Normal 8 4 4" xfId="47823"/>
    <cellStyle name="Normal 8 4 5" xfId="47819"/>
    <cellStyle name="Normal 8 5" xfId="2508"/>
    <cellStyle name="Normal 8 5 2" xfId="2509"/>
    <cellStyle name="Normal 8 5 2 2" xfId="47826"/>
    <cellStyle name="Normal 8 5 2 3" xfId="47825"/>
    <cellStyle name="Normal 8 5 3" xfId="47827"/>
    <cellStyle name="Normal 8 5 4" xfId="47828"/>
    <cellStyle name="Normal 8 5 5" xfId="47824"/>
    <cellStyle name="Normal 8 6" xfId="82"/>
    <cellStyle name="Normal 8 6 2" xfId="47830"/>
    <cellStyle name="Normal 8 6 3" xfId="47831"/>
    <cellStyle name="Normal 8 6 4" xfId="47832"/>
    <cellStyle name="Normal 8 6 5" xfId="47829"/>
    <cellStyle name="Normal 8 7" xfId="2510"/>
    <cellStyle name="Normal 8 7 2" xfId="47834"/>
    <cellStyle name="Normal 8 7 3" xfId="47835"/>
    <cellStyle name="Normal 8 7 4" xfId="47836"/>
    <cellStyle name="Normal 8 7 5" xfId="47833"/>
    <cellStyle name="Normal 8 8" xfId="34554"/>
    <cellStyle name="Normal 8 8 2" xfId="47837"/>
    <cellStyle name="Normal 8 8 3" xfId="47838"/>
    <cellStyle name="Normal 8 8 4" xfId="47839"/>
    <cellStyle name="Normal 8 9" xfId="34556"/>
    <cellStyle name="Normal 8 9 2" xfId="27680"/>
    <cellStyle name="Normal 8 9 3" xfId="27682"/>
    <cellStyle name="Normal 8 9 4" xfId="43339"/>
    <cellStyle name="Normal 8_BSD10" xfId="30020"/>
    <cellStyle name="Normal 80" xfId="2484"/>
    <cellStyle name="Normal 80 2" xfId="47759"/>
    <cellStyle name="Normal 81" xfId="2486"/>
    <cellStyle name="Normal 81 2" xfId="47761"/>
    <cellStyle name="Normal 82" xfId="2488"/>
    <cellStyle name="Normal 82 2" xfId="35586"/>
    <cellStyle name="Normal 83" xfId="2490"/>
    <cellStyle name="Normal 83 2" xfId="47763"/>
    <cellStyle name="Normal 84" xfId="2492"/>
    <cellStyle name="Normal 84 2" xfId="47765"/>
    <cellStyle name="Normal 85" xfId="2512"/>
    <cellStyle name="Normal 85 2" xfId="47841"/>
    <cellStyle name="Normal 86" xfId="1420"/>
    <cellStyle name="Normal 86 2" xfId="47843"/>
    <cellStyle name="Normal 87" xfId="485"/>
    <cellStyle name="Normal 87 2" xfId="41821"/>
    <cellStyle name="Normal 88" xfId="496"/>
    <cellStyle name="Normal 88 2" xfId="47845"/>
    <cellStyle name="Normal 89" xfId="505"/>
    <cellStyle name="Normal 89 2" xfId="47847"/>
    <cellStyle name="Normal 9" xfId="2513"/>
    <cellStyle name="Normal 9 10" xfId="35636"/>
    <cellStyle name="Normal 9 10 2" xfId="47849"/>
    <cellStyle name="Normal 9 10 3" xfId="47850"/>
    <cellStyle name="Normal 9 10 4" xfId="47851"/>
    <cellStyle name="Normal 9 10 5" xfId="47852"/>
    <cellStyle name="Normal 9 11" xfId="47853"/>
    <cellStyle name="Normal 9 11 2" xfId="47854"/>
    <cellStyle name="Normal 9 11 3" xfId="47855"/>
    <cellStyle name="Normal 9 11 4" xfId="47856"/>
    <cellStyle name="Normal 9 11 5" xfId="32618"/>
    <cellStyle name="Normal 9 12" xfId="47857"/>
    <cellStyle name="Normal 9 12 2" xfId="47858"/>
    <cellStyle name="Normal 9 12 3" xfId="47859"/>
    <cellStyle name="Normal 9 12 4" xfId="47862"/>
    <cellStyle name="Normal 9 12 5" xfId="32636"/>
    <cellStyle name="Normal 9 13" xfId="47863"/>
    <cellStyle name="Normal 9 13 2" xfId="47864"/>
    <cellStyle name="Normal 9 13 3" xfId="47865"/>
    <cellStyle name="Normal 9 13 4" xfId="47868"/>
    <cellStyle name="Normal 9 13 5" xfId="32648"/>
    <cellStyle name="Normal 9 14" xfId="47869"/>
    <cellStyle name="Normal 9 14 2" xfId="15275"/>
    <cellStyle name="Normal 9 14 3" xfId="15277"/>
    <cellStyle name="Normal 9 15" xfId="9821"/>
    <cellStyle name="Normal 9 15 2" xfId="4736"/>
    <cellStyle name="Normal 9 15 3" xfId="6884"/>
    <cellStyle name="Normal 9 16" xfId="9825"/>
    <cellStyle name="Normal 9 16 2" xfId="15315"/>
    <cellStyle name="Normal 9 16 3" xfId="15321"/>
    <cellStyle name="Normal 9 17" xfId="9831"/>
    <cellStyle name="Normal 9 17 2" xfId="15334"/>
    <cellStyle name="Normal 9 17 3" xfId="15339"/>
    <cellStyle name="Normal 9 18" xfId="47871"/>
    <cellStyle name="Normal 9 18 2" xfId="15353"/>
    <cellStyle name="Normal 9 18 3" xfId="15358"/>
    <cellStyle name="Normal 9 19" xfId="47872"/>
    <cellStyle name="Normal 9 19 2" xfId="5668"/>
    <cellStyle name="Normal 9 19 3" xfId="6918"/>
    <cellStyle name="Normal 9 2" xfId="2514"/>
    <cellStyle name="Normal 9 2 10" xfId="47874"/>
    <cellStyle name="Normal 9 2 11" xfId="21388"/>
    <cellStyle name="Normal 9 2 12" xfId="47873"/>
    <cellStyle name="Normal 9 2 2" xfId="47875"/>
    <cellStyle name="Normal 9 2 2 2" xfId="47876"/>
    <cellStyle name="Normal 9 2 2 2 2" xfId="9874"/>
    <cellStyle name="Normal 9 2 2 3" xfId="47877"/>
    <cellStyle name="Normal 9 2 2 4" xfId="39052"/>
    <cellStyle name="Normal 9 2 3" xfId="47878"/>
    <cellStyle name="Normal 9 2 3 2" xfId="47879"/>
    <cellStyle name="Normal 9 2 3 3" xfId="47880"/>
    <cellStyle name="Normal 9 2 3 4" xfId="47881"/>
    <cellStyle name="Normal 9 2 4" xfId="47882"/>
    <cellStyle name="Normal 9 2 4 2" xfId="47883"/>
    <cellStyle name="Normal 9 2 4 3" xfId="47884"/>
    <cellStyle name="Normal 9 2 4 4" xfId="47885"/>
    <cellStyle name="Normal 9 2 5" xfId="47886"/>
    <cellStyle name="Normal 9 2 5 2" xfId="47887"/>
    <cellStyle name="Normal 9 2 5 3" xfId="47888"/>
    <cellStyle name="Normal 9 2 5 4" xfId="47889"/>
    <cellStyle name="Normal 9 2 6" xfId="47890"/>
    <cellStyle name="Normal 9 2 6 2" xfId="47891"/>
    <cellStyle name="Normal 9 2 6 3" xfId="47892"/>
    <cellStyle name="Normal 9 2 6 4" xfId="47893"/>
    <cellStyle name="Normal 9 2 7" xfId="23541"/>
    <cellStyle name="Normal 9 2 7 2" xfId="47894"/>
    <cellStyle name="Normal 9 2 7 3" xfId="47895"/>
    <cellStyle name="Normal 9 2 7 4" xfId="24937"/>
    <cellStyle name="Normal 9 2 8" xfId="47896"/>
    <cellStyle name="Normal 9 2 8 2" xfId="47897"/>
    <cellStyle name="Normal 9 2 8 3" xfId="47898"/>
    <cellStyle name="Normal 9 2 8 4" xfId="47899"/>
    <cellStyle name="Normal 9 2 9" xfId="6514"/>
    <cellStyle name="Normal 9 2 9 2" xfId="6516"/>
    <cellStyle name="Normal 9 20" xfId="9820"/>
    <cellStyle name="Normal 9 20 2" xfId="4735"/>
    <cellStyle name="Normal 9 20 3" xfId="6883"/>
    <cellStyle name="Normal 9 21" xfId="9824"/>
    <cellStyle name="Normal 9 21 2" xfId="15314"/>
    <cellStyle name="Normal 9 22" xfId="9830"/>
    <cellStyle name="Normal 9 23" xfId="47870"/>
    <cellStyle name="Normal 9 24" xfId="47848"/>
    <cellStyle name="Normal 9 3" xfId="2515"/>
    <cellStyle name="Normal 9 3 2" xfId="507"/>
    <cellStyle name="Normal 9 3 2 2" xfId="47902"/>
    <cellStyle name="Normal 9 3 2 3" xfId="47903"/>
    <cellStyle name="Normal 9 3 2 4" xfId="47901"/>
    <cellStyle name="Normal 9 3 3" xfId="512"/>
    <cellStyle name="Normal 9 3 3 2" xfId="47904"/>
    <cellStyle name="Normal 9 3 4" xfId="47905"/>
    <cellStyle name="Normal 9 3 5" xfId="47900"/>
    <cellStyle name="Normal 9 4" xfId="2516"/>
    <cellStyle name="Normal 9 4 2" xfId="47907"/>
    <cellStyle name="Normal 9 4 2 2" xfId="47908"/>
    <cellStyle name="Normal 9 4 3" xfId="47909"/>
    <cellStyle name="Normal 9 4 3 2" xfId="47910"/>
    <cellStyle name="Normal 9 4 4" xfId="47911"/>
    <cellStyle name="Normal 9 4 5" xfId="47912"/>
    <cellStyle name="Normal 9 4 6" xfId="47906"/>
    <cellStyle name="Normal 9 5" xfId="2517"/>
    <cellStyle name="Normal 9 5 2" xfId="47914"/>
    <cellStyle name="Normal 9 5 2 2" xfId="9643"/>
    <cellStyle name="Normal 9 5 3" xfId="47915"/>
    <cellStyle name="Normal 9 5 4" xfId="47917"/>
    <cellStyle name="Normal 9 5 5" xfId="47918"/>
    <cellStyle name="Normal 9 5 6" xfId="47913"/>
    <cellStyle name="Normal 9 6" xfId="2518"/>
    <cellStyle name="Normal 9 6 2" xfId="47920"/>
    <cellStyle name="Normal 9 6 2 2" xfId="47921"/>
    <cellStyle name="Normal 9 6 3" xfId="47922"/>
    <cellStyle name="Normal 9 6 4" xfId="47923"/>
    <cellStyle name="Normal 9 6 5" xfId="47924"/>
    <cellStyle name="Normal 9 6 6" xfId="47919"/>
    <cellStyle name="Normal 9 7" xfId="47925"/>
    <cellStyle name="Normal 9 7 2" xfId="47926"/>
    <cellStyle name="Normal 9 7 2 2" xfId="47927"/>
    <cellStyle name="Normal 9 7 3" xfId="47928"/>
    <cellStyle name="Normal 9 7 4" xfId="47929"/>
    <cellStyle name="Normal 9 7 5" xfId="47930"/>
    <cellStyle name="Normal 9 8" xfId="34559"/>
    <cellStyle name="Normal 9 8 2" xfId="47931"/>
    <cellStyle name="Normal 9 8 2 2" xfId="47932"/>
    <cellStyle name="Normal 9 8 3" xfId="47933"/>
    <cellStyle name="Normal 9 8 4" xfId="47934"/>
    <cellStyle name="Normal 9 8 5" xfId="47935"/>
    <cellStyle name="Normal 9 9" xfId="17560"/>
    <cellStyle name="Normal 9 9 2" xfId="47936"/>
    <cellStyle name="Normal 9 9 2 2" xfId="36845"/>
    <cellStyle name="Normal 9 9 3" xfId="47937"/>
    <cellStyle name="Normal 9 9 4" xfId="14276"/>
    <cellStyle name="Normal 9 9 5" xfId="47938"/>
    <cellStyle name="Normal 9_BSD10" xfId="30042"/>
    <cellStyle name="Normal 90" xfId="2511"/>
    <cellStyle name="Normal 90 2" xfId="47840"/>
    <cellStyle name="Normal 91" xfId="1419"/>
    <cellStyle name="Normal 91 2" xfId="47842"/>
    <cellStyle name="Normal 92" xfId="484"/>
    <cellStyle name="Normal 92 2" xfId="41820"/>
    <cellStyle name="Normal 93" xfId="495"/>
    <cellStyle name="Normal 93 2" xfId="47844"/>
    <cellStyle name="Normal 94" xfId="504"/>
    <cellStyle name="Normal 94 2" xfId="47846"/>
    <cellStyle name="Normal 95" xfId="510"/>
    <cellStyle name="Normal 95 2" xfId="47939"/>
    <cellStyle name="Normal 96" xfId="515"/>
    <cellStyle name="Normal 96 2" xfId="35513"/>
    <cellStyle name="Normal 97" xfId="2519"/>
    <cellStyle name="Normal 97 2" xfId="35515"/>
    <cellStyle name="Normal 98" xfId="2520"/>
    <cellStyle name="Normal 98 2" xfId="35517"/>
    <cellStyle name="Normal 99" xfId="2521"/>
    <cellStyle name="Normal 99 2" xfId="47940"/>
    <cellStyle name="Normal Table" xfId="3253"/>
    <cellStyle name="Normal Table 2" xfId="47941"/>
    <cellStyle name="Normal Table 3" xfId="47944"/>
    <cellStyle name="Normal Table_Ugatfis" xfId="47945"/>
    <cellStyle name="Normal, Of which" xfId="15995"/>
    <cellStyle name="Normál_MERLEG.XLS" xfId="47946"/>
    <cellStyle name="Normale_ECUC2.XLS" xfId="47947"/>
    <cellStyle name="Normalny_Arkusz1" xfId="47948"/>
    <cellStyle name="NormalOneDecimal" xfId="47949"/>
    <cellStyle name="Note 10" xfId="2522"/>
    <cellStyle name="Note 10 2" xfId="23385"/>
    <cellStyle name="Note 10 2 2" xfId="47950"/>
    <cellStyle name="Note 10 2 2 2" xfId="47951"/>
    <cellStyle name="Note 10 2 3" xfId="47952"/>
    <cellStyle name="Note 10 2 3 2" xfId="47953"/>
    <cellStyle name="Note 10 2 4" xfId="47954"/>
    <cellStyle name="Note 10 2 5" xfId="47955"/>
    <cellStyle name="Note 10 2 6" xfId="47957"/>
    <cellStyle name="Note 10 2_BSD2" xfId="24083"/>
    <cellStyle name="Note 10 3" xfId="35729"/>
    <cellStyle name="Note 10 3 2" xfId="47958"/>
    <cellStyle name="Note 10 4" xfId="35731"/>
    <cellStyle name="Note 10 4 2" xfId="47959"/>
    <cellStyle name="Note 10 5" xfId="47960"/>
    <cellStyle name="Note 10 6" xfId="47961"/>
    <cellStyle name="Note 10 7" xfId="47962"/>
    <cellStyle name="Note 10 8" xfId="11297"/>
    <cellStyle name="Note 10_BSD2" xfId="26567"/>
    <cellStyle name="Note 100" xfId="349"/>
    <cellStyle name="Note 101" xfId="355"/>
    <cellStyle name="Note 102" xfId="360"/>
    <cellStyle name="Note 11" xfId="2523"/>
    <cellStyle name="Note 11 2" xfId="23411"/>
    <cellStyle name="Note 11 2 2" xfId="47963"/>
    <cellStyle name="Note 11 2 2 2" xfId="47964"/>
    <cellStyle name="Note 11 2 3" xfId="47965"/>
    <cellStyle name="Note 11 2 3 2" xfId="47966"/>
    <cellStyle name="Note 11 2 4" xfId="47967"/>
    <cellStyle name="Note 11 2 5" xfId="47968"/>
    <cellStyle name="Note 11 2 6" xfId="47970"/>
    <cellStyle name="Note 11 2_BSD2" xfId="47971"/>
    <cellStyle name="Note 11 3" xfId="47972"/>
    <cellStyle name="Note 11 3 2" xfId="36362"/>
    <cellStyle name="Note 11 4" xfId="47973"/>
    <cellStyle name="Note 11 4 2" xfId="47974"/>
    <cellStyle name="Note 11 5" xfId="47975"/>
    <cellStyle name="Note 11 6" xfId="47976"/>
    <cellStyle name="Note 11 7" xfId="47977"/>
    <cellStyle name="Note 11 8" xfId="6860"/>
    <cellStyle name="Note 11_BSD2" xfId="21501"/>
    <cellStyle name="Note 12" xfId="2524"/>
    <cellStyle name="Note 12 2" xfId="23425"/>
    <cellStyle name="Note 12 2 2" xfId="47978"/>
    <cellStyle name="Note 12 2 2 2" xfId="11555"/>
    <cellStyle name="Note 12 2 3" xfId="47979"/>
    <cellStyle name="Note 12 2 3 2" xfId="11683"/>
    <cellStyle name="Note 12 2 4" xfId="47980"/>
    <cellStyle name="Note 12 2_BSD2" xfId="47981"/>
    <cellStyle name="Note 12 3" xfId="47982"/>
    <cellStyle name="Note 12 3 2" xfId="47983"/>
    <cellStyle name="Note 12 4" xfId="47984"/>
    <cellStyle name="Note 12 4 2" xfId="47985"/>
    <cellStyle name="Note 12 5" xfId="47986"/>
    <cellStyle name="Note 12 6" xfId="47987"/>
    <cellStyle name="Note 12 7" xfId="47988"/>
    <cellStyle name="Note 12 8" xfId="32652"/>
    <cellStyle name="Note 12_BSD2" xfId="19010"/>
    <cellStyle name="Note 13" xfId="2525"/>
    <cellStyle name="Note 13 2" xfId="23439"/>
    <cellStyle name="Note 13 2 2" xfId="47989"/>
    <cellStyle name="Note 13 2 2 2" xfId="47990"/>
    <cellStyle name="Note 13 2 3" xfId="47991"/>
    <cellStyle name="Note 13 2 3 2" xfId="17957"/>
    <cellStyle name="Note 13 2 4" xfId="47992"/>
    <cellStyle name="Note 13 2_BSD2" xfId="47993"/>
    <cellStyle name="Note 13 3" xfId="47994"/>
    <cellStyle name="Note 13 3 2" xfId="31979"/>
    <cellStyle name="Note 13 4" xfId="38556"/>
    <cellStyle name="Note 13 4 2" xfId="47995"/>
    <cellStyle name="Note 13 5" xfId="47996"/>
    <cellStyle name="Note 13 6" xfId="32475"/>
    <cellStyle name="Note 13 7" xfId="32495"/>
    <cellStyle name="Note 13 8" xfId="32655"/>
    <cellStyle name="Note 13_BSD2" xfId="15537"/>
    <cellStyle name="Note 14" xfId="2526"/>
    <cellStyle name="Note 14 2" xfId="23449"/>
    <cellStyle name="Note 14 2 2" xfId="46445"/>
    <cellStyle name="Note 14 2 2 2" xfId="47998"/>
    <cellStyle name="Note 14 2 3" xfId="47999"/>
    <cellStyle name="Note 14 2 3 2" xfId="32304"/>
    <cellStyle name="Note 14 2 4" xfId="48000"/>
    <cellStyle name="Note 14 2_BSD2" xfId="48001"/>
    <cellStyle name="Note 14 3" xfId="48002"/>
    <cellStyle name="Note 14 3 2" xfId="48003"/>
    <cellStyle name="Note 14 4" xfId="48004"/>
    <cellStyle name="Note 14 4 2" xfId="48005"/>
    <cellStyle name="Note 14 5" xfId="37189"/>
    <cellStyle name="Note 14 6" xfId="48006"/>
    <cellStyle name="Note 14 7" xfId="48007"/>
    <cellStyle name="Note 14 8" xfId="47997"/>
    <cellStyle name="Note 14_BSD2" xfId="7052"/>
    <cellStyle name="Note 15" xfId="2528"/>
    <cellStyle name="Note 15 2" xfId="23458"/>
    <cellStyle name="Note 15 2 2" xfId="48011"/>
    <cellStyle name="Note 15 2 2 2" xfId="48013"/>
    <cellStyle name="Note 15 2 3" xfId="48015"/>
    <cellStyle name="Note 15 2 3 2" xfId="48017"/>
    <cellStyle name="Note 15 2 4" xfId="48019"/>
    <cellStyle name="Note 15 2_BSD2" xfId="48021"/>
    <cellStyle name="Note 15 3" xfId="48023"/>
    <cellStyle name="Note 15 3 2" xfId="48025"/>
    <cellStyle name="Note 15 4" xfId="48027"/>
    <cellStyle name="Note 15 4 2" xfId="48029"/>
    <cellStyle name="Note 15 5" xfId="23995"/>
    <cellStyle name="Note 15 6" xfId="48030"/>
    <cellStyle name="Note 15 7" xfId="48031"/>
    <cellStyle name="Note 15 8" xfId="48009"/>
    <cellStyle name="Note 15_BSD2" xfId="8071"/>
    <cellStyle name="Note 16" xfId="2530"/>
    <cellStyle name="Note 16 2" xfId="39508"/>
    <cellStyle name="Note 16 2 2" xfId="48035"/>
    <cellStyle name="Note 16 2 2 2" xfId="48038"/>
    <cellStyle name="Note 16 2 3" xfId="48040"/>
    <cellStyle name="Note 16 2 3 2" xfId="32503"/>
    <cellStyle name="Note 16 2 4" xfId="48042"/>
    <cellStyle name="Note 16 2_BSD2" xfId="48044"/>
    <cellStyle name="Note 16 3" xfId="48046"/>
    <cellStyle name="Note 16 3 2" xfId="32199"/>
    <cellStyle name="Note 16 4" xfId="27703"/>
    <cellStyle name="Note 16 4 2" xfId="48048"/>
    <cellStyle name="Note 16 5" xfId="48050"/>
    <cellStyle name="Note 16 6" xfId="32508"/>
    <cellStyle name="Note 16 7" xfId="25228"/>
    <cellStyle name="Note 16 8" xfId="48033"/>
    <cellStyle name="Note 16_BSD2" xfId="22421"/>
    <cellStyle name="Note 17" xfId="2532"/>
    <cellStyle name="Note 17 2" xfId="48054"/>
    <cellStyle name="Note 17 2 2" xfId="48057"/>
    <cellStyle name="Note 17 2 2 2" xfId="48060"/>
    <cellStyle name="Note 17 2 3" xfId="48062"/>
    <cellStyle name="Note 17 2 3 2" xfId="48064"/>
    <cellStyle name="Note 17 2 4" xfId="48066"/>
    <cellStyle name="Note 17 2_BSD2" xfId="33600"/>
    <cellStyle name="Note 17 3" xfId="48068"/>
    <cellStyle name="Note 17 3 2" xfId="21275"/>
    <cellStyle name="Note 17 4" xfId="48070"/>
    <cellStyle name="Note 17 4 2" xfId="48072"/>
    <cellStyle name="Note 17 5" xfId="48074"/>
    <cellStyle name="Note 17 6" xfId="48052"/>
    <cellStyle name="Note 17_BSD2" xfId="48076"/>
    <cellStyle name="Note 18" xfId="2534"/>
    <cellStyle name="Note 18 2" xfId="48080"/>
    <cellStyle name="Note 18 2 2" xfId="48082"/>
    <cellStyle name="Note 18 2 2 2" xfId="35705"/>
    <cellStyle name="Note 18 2 3" xfId="48084"/>
    <cellStyle name="Note 18 2 3 2" xfId="35711"/>
    <cellStyle name="Note 18 2 4" xfId="48086"/>
    <cellStyle name="Note 18 2_BSD2" xfId="48088"/>
    <cellStyle name="Note 18 3" xfId="48090"/>
    <cellStyle name="Note 18 3 2" xfId="48092"/>
    <cellStyle name="Note 18 4" xfId="48094"/>
    <cellStyle name="Note 18 4 2" xfId="48096"/>
    <cellStyle name="Note 18 5" xfId="48098"/>
    <cellStyle name="Note 18 6" xfId="48078"/>
    <cellStyle name="Note 18_BSD2" xfId="3843"/>
    <cellStyle name="Note 19" xfId="2536"/>
    <cellStyle name="Note 19 2" xfId="17681"/>
    <cellStyle name="Note 19 2 2" xfId="46492"/>
    <cellStyle name="Note 19 2 2 2" xfId="48102"/>
    <cellStyle name="Note 19 2 3" xfId="48104"/>
    <cellStyle name="Note 19 2 3 2" xfId="48106"/>
    <cellStyle name="Note 19 2 4" xfId="48108"/>
    <cellStyle name="Note 19 2_BSD2" xfId="48110"/>
    <cellStyle name="Note 19 3" xfId="31141"/>
    <cellStyle name="Note 19 3 2" xfId="48112"/>
    <cellStyle name="Note 19 4" xfId="48114"/>
    <cellStyle name="Note 19 4 2" xfId="48116"/>
    <cellStyle name="Note 19 5" xfId="48118"/>
    <cellStyle name="Note 19 6" xfId="48100"/>
    <cellStyle name="Note 19_BSD2" xfId="10428"/>
    <cellStyle name="Note 2" xfId="2537"/>
    <cellStyle name="Note 2 10" xfId="48120"/>
    <cellStyle name="Note 2 10 2" xfId="48121"/>
    <cellStyle name="Note 2 11" xfId="48122"/>
    <cellStyle name="Note 2 12" xfId="48123"/>
    <cellStyle name="Note 2 13" xfId="14520"/>
    <cellStyle name="Note 2 14" xfId="14526"/>
    <cellStyle name="Note 2 15" xfId="14540"/>
    <cellStyle name="Note 2 16" xfId="6312"/>
    <cellStyle name="Note 2 17" xfId="48124"/>
    <cellStyle name="Note 2 18" xfId="48119"/>
    <cellStyle name="Note 2 2" xfId="2538"/>
    <cellStyle name="Note 2 2 2" xfId="1560"/>
    <cellStyle name="Note 2 2 2 2" xfId="44412"/>
    <cellStyle name="Note 2 2 2 3" xfId="48126"/>
    <cellStyle name="Note 2 2 3" xfId="48127"/>
    <cellStyle name="Note 2 2 3 2" xfId="44418"/>
    <cellStyle name="Note 2 2 4" xfId="48128"/>
    <cellStyle name="Note 2 2 4 2" xfId="44422"/>
    <cellStyle name="Note 2 2 5" xfId="48129"/>
    <cellStyle name="Note 2 2 6" xfId="48130"/>
    <cellStyle name="Note 2 2 7" xfId="48131"/>
    <cellStyle name="Note 2 2 8" xfId="48125"/>
    <cellStyle name="Note 2 2_BSD2" xfId="48132"/>
    <cellStyle name="Note 2 3" xfId="2539"/>
    <cellStyle name="Note 2 3 2" xfId="48133"/>
    <cellStyle name="Note 2 3 2 2" xfId="48134"/>
    <cellStyle name="Note 2 3 2 3" xfId="48135"/>
    <cellStyle name="Note 2 3 3" xfId="48136"/>
    <cellStyle name="Note 2 3 3 2" xfId="48137"/>
    <cellStyle name="Note 2 3 4" xfId="48138"/>
    <cellStyle name="Note 2 3 4 2" xfId="48139"/>
    <cellStyle name="Note 2 3 5" xfId="48140"/>
    <cellStyle name="Note 2 3 6" xfId="48141"/>
    <cellStyle name="Note 2 3 7" xfId="48142"/>
    <cellStyle name="Note 2 3 8" xfId="29664"/>
    <cellStyle name="Note 2 3_BSD2" xfId="48143"/>
    <cellStyle name="Note 2 4" xfId="2540"/>
    <cellStyle name="Note 2 4 2" xfId="48144"/>
    <cellStyle name="Note 2 4 2 2" xfId="48145"/>
    <cellStyle name="Note 2 4 3" xfId="48146"/>
    <cellStyle name="Note 2 4 4" xfId="48147"/>
    <cellStyle name="Note 2 4 5" xfId="8939"/>
    <cellStyle name="Note 2 5" xfId="2541"/>
    <cellStyle name="Note 2 5 2" xfId="48149"/>
    <cellStyle name="Note 2 5 2 2" xfId="48150"/>
    <cellStyle name="Note 2 5 3" xfId="48151"/>
    <cellStyle name="Note 2 5 4" xfId="48152"/>
    <cellStyle name="Note 2 5 5" xfId="48148"/>
    <cellStyle name="Note 2 6" xfId="48153"/>
    <cellStyle name="Note 2 6 2" xfId="48154"/>
    <cellStyle name="Note 2 6 3" xfId="48155"/>
    <cellStyle name="Note 2 6 4" xfId="48156"/>
    <cellStyle name="Note 2 7" xfId="48157"/>
    <cellStyle name="Note 2 7 2" xfId="48160"/>
    <cellStyle name="Note 2 7 3" xfId="48163"/>
    <cellStyle name="Note 2 7 4" xfId="48166"/>
    <cellStyle name="Note 2 8" xfId="48167"/>
    <cellStyle name="Note 2 8 2" xfId="44330"/>
    <cellStyle name="Note 2 8 3" xfId="44343"/>
    <cellStyle name="Note 2 8 4" xfId="44357"/>
    <cellStyle name="Note 2 9" xfId="48168"/>
    <cellStyle name="Note 2 9 2" xfId="48169"/>
    <cellStyle name="Note 2 9 3" xfId="48170"/>
    <cellStyle name="Note 2 9 4" xfId="48171"/>
    <cellStyle name="Note 2_BSD 2" xfId="48172"/>
    <cellStyle name="Note 20" xfId="2527"/>
    <cellStyle name="Note 20 2" xfId="23457"/>
    <cellStyle name="Note 20 2 2" xfId="48010"/>
    <cellStyle name="Note 20 2 2 2" xfId="48012"/>
    <cellStyle name="Note 20 2 3" xfId="48014"/>
    <cellStyle name="Note 20 2 3 2" xfId="48016"/>
    <cellStyle name="Note 20 2 4" xfId="48018"/>
    <cellStyle name="Note 20 2_BSD2" xfId="48020"/>
    <cellStyle name="Note 20 3" xfId="48022"/>
    <cellStyle name="Note 20 3 2" xfId="48024"/>
    <cellStyle name="Note 20 4" xfId="48026"/>
    <cellStyle name="Note 20 4 2" xfId="48028"/>
    <cellStyle name="Note 20 5" xfId="23994"/>
    <cellStyle name="Note 20 6" xfId="48008"/>
    <cellStyle name="Note 20_BSD2" xfId="8070"/>
    <cellStyle name="Note 21" xfId="2529"/>
    <cellStyle name="Note 21 2" xfId="39507"/>
    <cellStyle name="Note 21 2 2" xfId="48034"/>
    <cellStyle name="Note 21 2 2 2" xfId="48037"/>
    <cellStyle name="Note 21 2 3" xfId="48039"/>
    <cellStyle name="Note 21 2 3 2" xfId="32502"/>
    <cellStyle name="Note 21 2 4" xfId="48041"/>
    <cellStyle name="Note 21 2_BSD2" xfId="48043"/>
    <cellStyle name="Note 21 3" xfId="48045"/>
    <cellStyle name="Note 21 3 2" xfId="32198"/>
    <cellStyle name="Note 21 4" xfId="27702"/>
    <cellStyle name="Note 21 4 2" xfId="48047"/>
    <cellStyle name="Note 21 5" xfId="48049"/>
    <cellStyle name="Note 21 6" xfId="48032"/>
    <cellStyle name="Note 21_BSD2" xfId="22420"/>
    <cellStyle name="Note 22" xfId="2531"/>
    <cellStyle name="Note 22 2" xfId="48053"/>
    <cellStyle name="Note 22 2 2" xfId="48056"/>
    <cellStyle name="Note 22 2 2 2" xfId="48059"/>
    <cellStyle name="Note 22 2 3" xfId="48061"/>
    <cellStyle name="Note 22 2 3 2" xfId="48063"/>
    <cellStyle name="Note 22 2 4" xfId="48065"/>
    <cellStyle name="Note 22 2_BSD2" xfId="33599"/>
    <cellStyle name="Note 22 3" xfId="48067"/>
    <cellStyle name="Note 22 3 2" xfId="21274"/>
    <cellStyle name="Note 22 4" xfId="48069"/>
    <cellStyle name="Note 22 4 2" xfId="48071"/>
    <cellStyle name="Note 22 5" xfId="48073"/>
    <cellStyle name="Note 22 6" xfId="48051"/>
    <cellStyle name="Note 22_BSD2" xfId="48075"/>
    <cellStyle name="Note 23" xfId="2533"/>
    <cellStyle name="Note 23 2" xfId="48079"/>
    <cellStyle name="Note 23 2 2" xfId="48081"/>
    <cellStyle name="Note 23 2 2 2" xfId="35704"/>
    <cellStyle name="Note 23 2 3" xfId="48083"/>
    <cellStyle name="Note 23 2 3 2" xfId="35710"/>
    <cellStyle name="Note 23 2 4" xfId="48085"/>
    <cellStyle name="Note 23 2_BSD2" xfId="48087"/>
    <cellStyle name="Note 23 3" xfId="48089"/>
    <cellStyle name="Note 23 3 2" xfId="48091"/>
    <cellStyle name="Note 23 4" xfId="48093"/>
    <cellStyle name="Note 23 4 2" xfId="48095"/>
    <cellStyle name="Note 23 5" xfId="48097"/>
    <cellStyle name="Note 23 6" xfId="48077"/>
    <cellStyle name="Note 23_BSD2" xfId="3842"/>
    <cellStyle name="Note 24" xfId="2535"/>
    <cellStyle name="Note 24 2" xfId="17680"/>
    <cellStyle name="Note 24 2 2" xfId="46491"/>
    <cellStyle name="Note 24 2 2 2" xfId="48101"/>
    <cellStyle name="Note 24 2 3" xfId="48103"/>
    <cellStyle name="Note 24 2 3 2" xfId="48105"/>
    <cellStyle name="Note 24 2 4" xfId="48107"/>
    <cellStyle name="Note 24 2_BSD2" xfId="48109"/>
    <cellStyle name="Note 24 3" xfId="31140"/>
    <cellStyle name="Note 24 3 2" xfId="48111"/>
    <cellStyle name="Note 24 4" xfId="48113"/>
    <cellStyle name="Note 24 4 2" xfId="48115"/>
    <cellStyle name="Note 24 5" xfId="48117"/>
    <cellStyle name="Note 24 6" xfId="48099"/>
    <cellStyle name="Note 24_BSD2" xfId="10427"/>
    <cellStyle name="Note 25" xfId="2543"/>
    <cellStyle name="Note 25 2" xfId="14347"/>
    <cellStyle name="Note 25 2 2" xfId="48174"/>
    <cellStyle name="Note 25 2 2 2" xfId="48176"/>
    <cellStyle name="Note 25 2 3" xfId="48178"/>
    <cellStyle name="Note 25 2 3 2" xfId="48180"/>
    <cellStyle name="Note 25 2 4" xfId="48182"/>
    <cellStyle name="Note 25 2_BSD2" xfId="48184"/>
    <cellStyle name="Note 25 3" xfId="31219"/>
    <cellStyle name="Note 25 3 2" xfId="48186"/>
    <cellStyle name="Note 25 4" xfId="48188"/>
    <cellStyle name="Note 25 4 2" xfId="15749"/>
    <cellStyle name="Note 25 5" xfId="48190"/>
    <cellStyle name="Note 25 6" xfId="14343"/>
    <cellStyle name="Note 25_BSD2" xfId="48192"/>
    <cellStyle name="Note 26" xfId="2545"/>
    <cellStyle name="Note 26 2" xfId="14362"/>
    <cellStyle name="Note 26 2 2" xfId="48194"/>
    <cellStyle name="Note 26 2 2 2" xfId="35491"/>
    <cellStyle name="Note 26 2 3" xfId="48196"/>
    <cellStyle name="Note 26 2 3 2" xfId="48198"/>
    <cellStyle name="Note 26 2 4" xfId="48200"/>
    <cellStyle name="Note 26 2_BSD2" xfId="48202"/>
    <cellStyle name="Note 26 3" xfId="31276"/>
    <cellStyle name="Note 26 3 2" xfId="48204"/>
    <cellStyle name="Note 26 4" xfId="48206"/>
    <cellStyle name="Note 26 4 2" xfId="48208"/>
    <cellStyle name="Note 26 5" xfId="48210"/>
    <cellStyle name="Note 26 6" xfId="14358"/>
    <cellStyle name="Note 26_BSD2" xfId="48212"/>
    <cellStyle name="Note 27" xfId="2547"/>
    <cellStyle name="Note 27 2" xfId="23257"/>
    <cellStyle name="Note 27 2 2" xfId="41160"/>
    <cellStyle name="Note 27 2 2 2" xfId="41164"/>
    <cellStyle name="Note 27 2 3" xfId="41189"/>
    <cellStyle name="Note 27 2 3 2" xfId="41193"/>
    <cellStyle name="Note 27 2 4" xfId="41221"/>
    <cellStyle name="Note 27 2_BSD2" xfId="48214"/>
    <cellStyle name="Note 27 3" xfId="48216"/>
    <cellStyle name="Note 27 3 2" xfId="41857"/>
    <cellStyle name="Note 27 4" xfId="48218"/>
    <cellStyle name="Note 27 4 2" xfId="48220"/>
    <cellStyle name="Note 27 5" xfId="48222"/>
    <cellStyle name="Note 27 6" xfId="14369"/>
    <cellStyle name="Note 27_BSD2" xfId="48224"/>
    <cellStyle name="Note 28" xfId="2549"/>
    <cellStyle name="Note 28 2" xfId="48228"/>
    <cellStyle name="Note 28 2 2" xfId="48230"/>
    <cellStyle name="Note 28 2 2 2" xfId="48232"/>
    <cellStyle name="Note 28 2 3" xfId="48234"/>
    <cellStyle name="Note 28 2 3 2" xfId="48236"/>
    <cellStyle name="Note 28 2 4" xfId="48238"/>
    <cellStyle name="Note 28 2_BSD2" xfId="48240"/>
    <cellStyle name="Note 28 3" xfId="48242"/>
    <cellStyle name="Note 28 3 2" xfId="48244"/>
    <cellStyle name="Note 28 4" xfId="48246"/>
    <cellStyle name="Note 28 4 2" xfId="48248"/>
    <cellStyle name="Note 28 5" xfId="48250"/>
    <cellStyle name="Note 28 6" xfId="48226"/>
    <cellStyle name="Note 28_BSD2" xfId="5411"/>
    <cellStyle name="Note 29" xfId="2551"/>
    <cellStyle name="Note 29 2" xfId="48254"/>
    <cellStyle name="Note 29 2 2" xfId="43626"/>
    <cellStyle name="Note 29 2 2 2" xfId="48256"/>
    <cellStyle name="Note 29 2 3" xfId="43629"/>
    <cellStyle name="Note 29 2 3 2" xfId="48258"/>
    <cellStyle name="Note 29 2 4" xfId="44479"/>
    <cellStyle name="Note 29 2_BSD2" xfId="48260"/>
    <cellStyle name="Note 29 3" xfId="48262"/>
    <cellStyle name="Note 29 3 2" xfId="43634"/>
    <cellStyle name="Note 29 4" xfId="26523"/>
    <cellStyle name="Note 29 4 2" xfId="26526"/>
    <cellStyle name="Note 29 5" xfId="48264"/>
    <cellStyle name="Note 29 6" xfId="48252"/>
    <cellStyle name="Note 29_BSD2" xfId="2853"/>
    <cellStyle name="Note 3" xfId="2552"/>
    <cellStyle name="Note 3 10" xfId="48267"/>
    <cellStyle name="Note 3 11" xfId="48268"/>
    <cellStyle name="Note 3 12" xfId="48269"/>
    <cellStyle name="Note 3 2" xfId="122"/>
    <cellStyle name="Note 3 2 2" xfId="2553"/>
    <cellStyle name="Note 3 2 2 2" xfId="48272"/>
    <cellStyle name="Note 3 2 2 3" xfId="48271"/>
    <cellStyle name="Note 3 2 3" xfId="2554"/>
    <cellStyle name="Note 3 2 3 2" xfId="48274"/>
    <cellStyle name="Note 3 2 3 3" xfId="48273"/>
    <cellStyle name="Note 3 2 4" xfId="48275"/>
    <cellStyle name="Note 3 2 4 2" xfId="48276"/>
    <cellStyle name="Note 3 2 5" xfId="48277"/>
    <cellStyle name="Note 3 2 6" xfId="48278"/>
    <cellStyle name="Note 3 2 7" xfId="48270"/>
    <cellStyle name="Note 3 2_BSD2" xfId="42651"/>
    <cellStyle name="Note 3 3" xfId="156"/>
    <cellStyle name="Note 3 3 2" xfId="2555"/>
    <cellStyle name="Note 3 3 2 2" xfId="4446"/>
    <cellStyle name="Note 3 3 3" xfId="4587"/>
    <cellStyle name="Note 3 3 4" xfId="3523"/>
    <cellStyle name="Note 3 4" xfId="160"/>
    <cellStyle name="Note 3 4 2" xfId="5793"/>
    <cellStyle name="Note 3 4 3" xfId="3538"/>
    <cellStyle name="Note 3 5" xfId="3552"/>
    <cellStyle name="Note 3 5 2" xfId="6656"/>
    <cellStyle name="Note 3 6" xfId="3560"/>
    <cellStyle name="Note 3 6 2" xfId="6671"/>
    <cellStyle name="Note 3 7" xfId="3562"/>
    <cellStyle name="Note 3 7 2" xfId="6698"/>
    <cellStyle name="Note 3 8" xfId="3565"/>
    <cellStyle name="Note 3 8 2" xfId="6705"/>
    <cellStyle name="Note 3 9" xfId="6731"/>
    <cellStyle name="Note 3_Annexure" xfId="3555"/>
    <cellStyle name="Note 30" xfId="2542"/>
    <cellStyle name="Note 30 2" xfId="14346"/>
    <cellStyle name="Note 30 2 2" xfId="48173"/>
    <cellStyle name="Note 30 2 2 2" xfId="48175"/>
    <cellStyle name="Note 30 2 3" xfId="48177"/>
    <cellStyle name="Note 30 2 3 2" xfId="48179"/>
    <cellStyle name="Note 30 2 4" xfId="48181"/>
    <cellStyle name="Note 30 2_BSD2" xfId="48183"/>
    <cellStyle name="Note 30 3" xfId="31218"/>
    <cellStyle name="Note 30 3 2" xfId="48185"/>
    <cellStyle name="Note 30 4" xfId="48187"/>
    <cellStyle name="Note 30 4 2" xfId="15748"/>
    <cellStyle name="Note 30 5" xfId="48189"/>
    <cellStyle name="Note 30 6" xfId="14342"/>
    <cellStyle name="Note 30_BSD2" xfId="48191"/>
    <cellStyle name="Note 31" xfId="2544"/>
    <cellStyle name="Note 31 2" xfId="14361"/>
    <cellStyle name="Note 31 2 2" xfId="48193"/>
    <cellStyle name="Note 31 2 2 2" xfId="35490"/>
    <cellStyle name="Note 31 2 3" xfId="48195"/>
    <cellStyle name="Note 31 2 3 2" xfId="48197"/>
    <cellStyle name="Note 31 2 4" xfId="48199"/>
    <cellStyle name="Note 31 2_BSD2" xfId="48201"/>
    <cellStyle name="Note 31 3" xfId="31275"/>
    <cellStyle name="Note 31 3 2" xfId="48203"/>
    <cellStyle name="Note 31 4" xfId="48205"/>
    <cellStyle name="Note 31 4 2" xfId="48207"/>
    <cellStyle name="Note 31 5" xfId="48209"/>
    <cellStyle name="Note 31 6" xfId="14357"/>
    <cellStyle name="Note 31_BSD2" xfId="48211"/>
    <cellStyle name="Note 32" xfId="2546"/>
    <cellStyle name="Note 32 2" xfId="23256"/>
    <cellStyle name="Note 32 2 2" xfId="41159"/>
    <cellStyle name="Note 32 2 2 2" xfId="41163"/>
    <cellStyle name="Note 32 2 3" xfId="41188"/>
    <cellStyle name="Note 32 2 3 2" xfId="41192"/>
    <cellStyle name="Note 32 2 4" xfId="41220"/>
    <cellStyle name="Note 32 2_BSD2" xfId="48213"/>
    <cellStyle name="Note 32 3" xfId="48215"/>
    <cellStyle name="Note 32 3 2" xfId="41856"/>
    <cellStyle name="Note 32 4" xfId="48217"/>
    <cellStyle name="Note 32 4 2" xfId="48219"/>
    <cellStyle name="Note 32 5" xfId="48221"/>
    <cellStyle name="Note 32 6" xfId="14368"/>
    <cellStyle name="Note 32_BSD2" xfId="48223"/>
    <cellStyle name="Note 33" xfId="2548"/>
    <cellStyle name="Note 33 2" xfId="48227"/>
    <cellStyle name="Note 33 2 2" xfId="48229"/>
    <cellStyle name="Note 33 2 2 2" xfId="48231"/>
    <cellStyle name="Note 33 2 3" xfId="48233"/>
    <cellStyle name="Note 33 2 3 2" xfId="48235"/>
    <cellStyle name="Note 33 2 4" xfId="48237"/>
    <cellStyle name="Note 33 2_BSD2" xfId="48239"/>
    <cellStyle name="Note 33 3" xfId="48241"/>
    <cellStyle name="Note 33 3 2" xfId="48243"/>
    <cellStyle name="Note 33 4" xfId="48245"/>
    <cellStyle name="Note 33 4 2" xfId="48247"/>
    <cellStyle name="Note 33 5" xfId="48249"/>
    <cellStyle name="Note 33 6" xfId="48225"/>
    <cellStyle name="Note 33_BSD2" xfId="5410"/>
    <cellStyle name="Note 34" xfId="2550"/>
    <cellStyle name="Note 34 2" xfId="48253"/>
    <cellStyle name="Note 34 2 2" xfId="43625"/>
    <cellStyle name="Note 34 2 2 2" xfId="48255"/>
    <cellStyle name="Note 34 2 3" xfId="43628"/>
    <cellStyle name="Note 34 2 3 2" xfId="48257"/>
    <cellStyle name="Note 34 2 4" xfId="44478"/>
    <cellStyle name="Note 34 2_BSD2" xfId="48259"/>
    <cellStyle name="Note 34 3" xfId="48261"/>
    <cellStyle name="Note 34 3 2" xfId="43633"/>
    <cellStyle name="Note 34 4" xfId="26522"/>
    <cellStyle name="Note 34 4 2" xfId="26525"/>
    <cellStyle name="Note 34 5" xfId="48263"/>
    <cellStyle name="Note 34 6" xfId="48251"/>
    <cellStyle name="Note 34_BSD2" xfId="2852"/>
    <cellStyle name="Note 35" xfId="2557"/>
    <cellStyle name="Note 35 2" xfId="48282"/>
    <cellStyle name="Note 35 2 2" xfId="48284"/>
    <cellStyle name="Note 35 2 2 2" xfId="48286"/>
    <cellStyle name="Note 35 2 3" xfId="48288"/>
    <cellStyle name="Note 35 2 3 2" xfId="48290"/>
    <cellStyle name="Note 35 2 4" xfId="44594"/>
    <cellStyle name="Note 35 2_BSD2" xfId="48292"/>
    <cellStyle name="Note 35 3" xfId="48297"/>
    <cellStyle name="Note 35 3 2" xfId="48301"/>
    <cellStyle name="Note 35 4" xfId="48305"/>
    <cellStyle name="Note 35 4 2" xfId="48309"/>
    <cellStyle name="Note 35 5" xfId="17545"/>
    <cellStyle name="Note 35 6" xfId="48280"/>
    <cellStyle name="Note 35_BSD2" xfId="10145"/>
    <cellStyle name="Note 36" xfId="370"/>
    <cellStyle name="Note 36 2" xfId="48313"/>
    <cellStyle name="Note 36 2 2" xfId="48315"/>
    <cellStyle name="Note 36 2 2 2" xfId="33337"/>
    <cellStyle name="Note 36 2 3" xfId="48317"/>
    <cellStyle name="Note 36 2 3 2" xfId="48319"/>
    <cellStyle name="Note 36 2 4" xfId="44671"/>
    <cellStyle name="Note 36 2_BSD2" xfId="48321"/>
    <cellStyle name="Note 36 3" xfId="48325"/>
    <cellStyle name="Note 36 3 2" xfId="48327"/>
    <cellStyle name="Note 36 4" xfId="48329"/>
    <cellStyle name="Note 36 4 2" xfId="48331"/>
    <cellStyle name="Note 36 5" xfId="48333"/>
    <cellStyle name="Note 36 6" xfId="48311"/>
    <cellStyle name="Note 36_BSD2" xfId="10889"/>
    <cellStyle name="Note 37" xfId="2559"/>
    <cellStyle name="Note 37 2" xfId="48337"/>
    <cellStyle name="Note 37 2 2" xfId="48339"/>
    <cellStyle name="Note 37 2 2 2" xfId="48341"/>
    <cellStyle name="Note 37 2 3" xfId="48343"/>
    <cellStyle name="Note 37 2 3 2" xfId="48345"/>
    <cellStyle name="Note 37 2 4" xfId="44684"/>
    <cellStyle name="Note 37 2_BSD2" xfId="9078"/>
    <cellStyle name="Note 37 3" xfId="23508"/>
    <cellStyle name="Note 37 3 2" xfId="48347"/>
    <cellStyle name="Note 37 4" xfId="48349"/>
    <cellStyle name="Note 37 4 2" xfId="48351"/>
    <cellStyle name="Note 37 5" xfId="48353"/>
    <cellStyle name="Note 37 6" xfId="48335"/>
    <cellStyle name="Note 37_BSD2" xfId="11695"/>
    <cellStyle name="Note 38" xfId="2561"/>
    <cellStyle name="Note 38 2" xfId="7302"/>
    <cellStyle name="Note 38 2 2" xfId="48355"/>
    <cellStyle name="Note 38 2 2 2" xfId="48357"/>
    <cellStyle name="Note 38 2 3" xfId="48359"/>
    <cellStyle name="Note 38 2 3 2" xfId="13599"/>
    <cellStyle name="Note 38 2 4" xfId="44704"/>
    <cellStyle name="Note 38 2_BSD2" xfId="48361"/>
    <cellStyle name="Note 38 3" xfId="7311"/>
    <cellStyle name="Note 38 3 2" xfId="48363"/>
    <cellStyle name="Note 38 4" xfId="48365"/>
    <cellStyle name="Note 38 4 2" xfId="48367"/>
    <cellStyle name="Note 38 5" xfId="48369"/>
    <cellStyle name="Note 38 6" xfId="47705"/>
    <cellStyle name="Note 38_BSD2" xfId="14569"/>
    <cellStyle name="Note 39" xfId="2563"/>
    <cellStyle name="Note 39 2" xfId="48373"/>
    <cellStyle name="Note 39 2 2" xfId="48375"/>
    <cellStyle name="Note 39 2 2 2" xfId="48377"/>
    <cellStyle name="Note 39 2 3" xfId="48379"/>
    <cellStyle name="Note 39 2 3 2" xfId="48381"/>
    <cellStyle name="Note 39 2 4" xfId="44722"/>
    <cellStyle name="Note 39 2_BSD2" xfId="48383"/>
    <cellStyle name="Note 39 3" xfId="48385"/>
    <cellStyle name="Note 39 3 2" xfId="48387"/>
    <cellStyle name="Note 39 4" xfId="48389"/>
    <cellStyle name="Note 39 4 2" xfId="48391"/>
    <cellStyle name="Note 39 5" xfId="48393"/>
    <cellStyle name="Note 39 6" xfId="48371"/>
    <cellStyle name="Note 39_BSD2" xfId="14815"/>
    <cellStyle name="Note 4" xfId="2564"/>
    <cellStyle name="Note 4 10" xfId="48036"/>
    <cellStyle name="Note 4 11" xfId="48395"/>
    <cellStyle name="Note 4 12" xfId="48396"/>
    <cellStyle name="Note 4 13" xfId="48397"/>
    <cellStyle name="Note 4 14" xfId="48394"/>
    <cellStyle name="Note 4 2" xfId="330"/>
    <cellStyle name="Note 4 2 2" xfId="2567"/>
    <cellStyle name="Note 4 2 2 2" xfId="5479"/>
    <cellStyle name="Note 4 2 2 3" xfId="5265"/>
    <cellStyle name="Note 4 2 2 4" xfId="2869"/>
    <cellStyle name="Note 4 2 3" xfId="2846"/>
    <cellStyle name="Note 4 2 3 2" xfId="16625"/>
    <cellStyle name="Note 4 2 4" xfId="3220"/>
    <cellStyle name="Note 4 2 5" xfId="48398"/>
    <cellStyle name="Note 4 2 6" xfId="48399"/>
    <cellStyle name="Note 4 2 7" xfId="48400"/>
    <cellStyle name="Note 4 2 8" xfId="48401"/>
    <cellStyle name="Note 4 2 9" xfId="6263"/>
    <cellStyle name="Note 4 2_BSD2" xfId="48402"/>
    <cellStyle name="Note 4 3" xfId="340"/>
    <cellStyle name="Note 4 3 2" xfId="2766"/>
    <cellStyle name="Note 4 3 3" xfId="7411"/>
    <cellStyle name="Note 4 3 4" xfId="7376"/>
    <cellStyle name="Note 4 4" xfId="5437"/>
    <cellStyle name="Note 4 4 2" xfId="5458"/>
    <cellStyle name="Note 4 5" xfId="7418"/>
    <cellStyle name="Note 4 5 2" xfId="7423"/>
    <cellStyle name="Note 4 6" xfId="7448"/>
    <cellStyle name="Note 4 6 2" xfId="7460"/>
    <cellStyle name="Note 4 7" xfId="7384"/>
    <cellStyle name="Note 4 7 2" xfId="5509"/>
    <cellStyle name="Note 4 8" xfId="7397"/>
    <cellStyle name="Note 4 8 2" xfId="3918"/>
    <cellStyle name="Note 4 9" xfId="7522"/>
    <cellStyle name="Note 4_Annexure" xfId="26828"/>
    <cellStyle name="Note 40" xfId="2556"/>
    <cellStyle name="Note 40 2" xfId="48281"/>
    <cellStyle name="Note 40 2 2" xfId="48283"/>
    <cellStyle name="Note 40 2 2 2" xfId="48285"/>
    <cellStyle name="Note 40 2 3" xfId="48287"/>
    <cellStyle name="Note 40 2 3 2" xfId="48289"/>
    <cellStyle name="Note 40 2 4" xfId="44593"/>
    <cellStyle name="Note 40 2_BSD2" xfId="48291"/>
    <cellStyle name="Note 40 3" xfId="48296"/>
    <cellStyle name="Note 40 3 2" xfId="48300"/>
    <cellStyle name="Note 40 4" xfId="48304"/>
    <cellStyle name="Note 40 4 2" xfId="48308"/>
    <cellStyle name="Note 40 5" xfId="17544"/>
    <cellStyle name="Note 40 6" xfId="48279"/>
    <cellStyle name="Note 40_BSD2" xfId="10144"/>
    <cellStyle name="Note 41" xfId="369"/>
    <cellStyle name="Note 41 2" xfId="48312"/>
    <cellStyle name="Note 41 2 2" xfId="48314"/>
    <cellStyle name="Note 41 2 2 2" xfId="33336"/>
    <cellStyle name="Note 41 2 3" xfId="48316"/>
    <cellStyle name="Note 41 2 3 2" xfId="48318"/>
    <cellStyle name="Note 41 2 4" xfId="44670"/>
    <cellStyle name="Note 41 2_BSD2" xfId="48320"/>
    <cellStyle name="Note 41 3" xfId="48324"/>
    <cellStyle name="Note 41 3 2" xfId="48326"/>
    <cellStyle name="Note 41 4" xfId="48328"/>
    <cellStyle name="Note 41 4 2" xfId="48330"/>
    <cellStyle name="Note 41 5" xfId="48332"/>
    <cellStyle name="Note 41 6" xfId="48310"/>
    <cellStyle name="Note 41_BSD2" xfId="10888"/>
    <cellStyle name="Note 42" xfId="2558"/>
    <cellStyle name="Note 42 2" xfId="48336"/>
    <cellStyle name="Note 42 2 2" xfId="48338"/>
    <cellStyle name="Note 42 2 2 2" xfId="48340"/>
    <cellStyle name="Note 42 2 3" xfId="48342"/>
    <cellStyle name="Note 42 2 3 2" xfId="48344"/>
    <cellStyle name="Note 42 2 4" xfId="44683"/>
    <cellStyle name="Note 42 2_BSD2" xfId="9077"/>
    <cellStyle name="Note 42 3" xfId="23507"/>
    <cellStyle name="Note 42 3 2" xfId="48346"/>
    <cellStyle name="Note 42 4" xfId="48348"/>
    <cellStyle name="Note 42 4 2" xfId="48350"/>
    <cellStyle name="Note 42 5" xfId="48352"/>
    <cellStyle name="Note 42 6" xfId="48334"/>
    <cellStyle name="Note 42_BSD2" xfId="11694"/>
    <cellStyle name="Note 43" xfId="2560"/>
    <cellStyle name="Note 43 2" xfId="7301"/>
    <cellStyle name="Note 43 2 2" xfId="48354"/>
    <cellStyle name="Note 43 2 2 2" xfId="48356"/>
    <cellStyle name="Note 43 2 3" xfId="48358"/>
    <cellStyle name="Note 43 2 3 2" xfId="13598"/>
    <cellStyle name="Note 43 2 4" xfId="44703"/>
    <cellStyle name="Note 43 2_BSD2" xfId="48360"/>
    <cellStyle name="Note 43 3" xfId="7310"/>
    <cellStyle name="Note 43 3 2" xfId="48362"/>
    <cellStyle name="Note 43 4" xfId="48364"/>
    <cellStyle name="Note 43 4 2" xfId="48366"/>
    <cellStyle name="Note 43 5" xfId="48368"/>
    <cellStyle name="Note 43 6" xfId="47704"/>
    <cellStyle name="Note 43_BSD2" xfId="14568"/>
    <cellStyle name="Note 44" xfId="2562"/>
    <cellStyle name="Note 44 2" xfId="48372"/>
    <cellStyle name="Note 44 2 2" xfId="48374"/>
    <cellStyle name="Note 44 2 2 2" xfId="48376"/>
    <cellStyle name="Note 44 2 3" xfId="48378"/>
    <cellStyle name="Note 44 2 3 2" xfId="48380"/>
    <cellStyle name="Note 44 2 4" xfId="44721"/>
    <cellStyle name="Note 44 2_BSD2" xfId="48382"/>
    <cellStyle name="Note 44 3" xfId="48384"/>
    <cellStyle name="Note 44 3 2" xfId="48386"/>
    <cellStyle name="Note 44 4" xfId="48388"/>
    <cellStyle name="Note 44 4 2" xfId="48390"/>
    <cellStyle name="Note 44 5" xfId="48392"/>
    <cellStyle name="Note 44 6" xfId="48370"/>
    <cellStyle name="Note 44_BSD2" xfId="14814"/>
    <cellStyle name="Note 45" xfId="2569"/>
    <cellStyle name="Note 45 2" xfId="48406"/>
    <cellStyle name="Note 45 2 2" xfId="48408"/>
    <cellStyle name="Note 45 2 2 2" xfId="48410"/>
    <cellStyle name="Note 45 2 3" xfId="48412"/>
    <cellStyle name="Note 45 2 3 2" xfId="48415"/>
    <cellStyle name="Note 45 2 4" xfId="44731"/>
    <cellStyle name="Note 45 2_BSD2" xfId="48417"/>
    <cellStyle name="Note 45 3" xfId="48421"/>
    <cellStyle name="Note 45 3 2" xfId="48423"/>
    <cellStyle name="Note 45 4" xfId="48425"/>
    <cellStyle name="Note 45 4 2" xfId="10399"/>
    <cellStyle name="Note 45 5" xfId="48429"/>
    <cellStyle name="Note 45 6" xfId="48404"/>
    <cellStyle name="Note 45_BSD2" xfId="48431"/>
    <cellStyle name="Note 46" xfId="1958"/>
    <cellStyle name="Note 46 2" xfId="15286"/>
    <cellStyle name="Note 46 2 2" xfId="15289"/>
    <cellStyle name="Note 46 2 2 2" xfId="48433"/>
    <cellStyle name="Note 46 2 3" xfId="48435"/>
    <cellStyle name="Note 46 2 3 2" xfId="48437"/>
    <cellStyle name="Note 46 2 4" xfId="48439"/>
    <cellStyle name="Note 46 2_BSD2" xfId="48441"/>
    <cellStyle name="Note 46 3" xfId="12055"/>
    <cellStyle name="Note 46 3 2" xfId="15292"/>
    <cellStyle name="Note 46 4" xfId="12062"/>
    <cellStyle name="Note 46 4 2" xfId="41272"/>
    <cellStyle name="Note 46 5" xfId="11840"/>
    <cellStyle name="Note 46 6" xfId="15283"/>
    <cellStyle name="Note 46_BSD2" xfId="42072"/>
    <cellStyle name="Note 47" xfId="2272"/>
    <cellStyle name="Note 47 2" xfId="12802"/>
    <cellStyle name="Note 47 2 2" xfId="48444"/>
    <cellStyle name="Note 47 2 2 2" xfId="48446"/>
    <cellStyle name="Note 47 2 3" xfId="6746"/>
    <cellStyle name="Note 47 2 3 2" xfId="7691"/>
    <cellStyle name="Note 47 2 4" xfId="6446"/>
    <cellStyle name="Note 47 2_BSD2" xfId="38976"/>
    <cellStyle name="Note 47 3" xfId="36445"/>
    <cellStyle name="Note 47 3 2" xfId="48449"/>
    <cellStyle name="Note 47 4" xfId="36448"/>
    <cellStyle name="Note 47 4 2" xfId="48451"/>
    <cellStyle name="Note 47 5" xfId="36451"/>
    <cellStyle name="Note 47 6" xfId="15298"/>
    <cellStyle name="Note 47_BSD2" xfId="42135"/>
    <cellStyle name="Note 48" xfId="2275"/>
    <cellStyle name="Note 48 2" xfId="3866"/>
    <cellStyle name="Note 48 2 2" xfId="42906"/>
    <cellStyle name="Note 48 2 2 2" xfId="48453"/>
    <cellStyle name="Note 48 2 3" xfId="3047"/>
    <cellStyle name="Note 48 2 3 2" xfId="6665"/>
    <cellStyle name="Note 48 2 4" xfId="3132"/>
    <cellStyle name="Note 48 2_BSD2" xfId="48455"/>
    <cellStyle name="Note 48 3" xfId="48457"/>
    <cellStyle name="Note 48 3 2" xfId="42911"/>
    <cellStyle name="Note 48 4" xfId="48459"/>
    <cellStyle name="Note 48 4 2" xfId="42916"/>
    <cellStyle name="Note 48 5" xfId="48462"/>
    <cellStyle name="Note 48 6" xfId="4734"/>
    <cellStyle name="Note 48_BSD2" xfId="18753"/>
    <cellStyle name="Note 49" xfId="719"/>
    <cellStyle name="Note 49 2" xfId="48464"/>
    <cellStyle name="Note 49 2 2" xfId="48466"/>
    <cellStyle name="Note 49 2 2 2" xfId="48468"/>
    <cellStyle name="Note 49 2 3" xfId="9551"/>
    <cellStyle name="Note 49 2 3 2" xfId="9561"/>
    <cellStyle name="Note 49 2 4" xfId="9571"/>
    <cellStyle name="Note 49 2_BSD2" xfId="48470"/>
    <cellStyle name="Note 49 3" xfId="48472"/>
    <cellStyle name="Note 49 3 2" xfId="48474"/>
    <cellStyle name="Note 49 4" xfId="48476"/>
    <cellStyle name="Note 49 4 2" xfId="48478"/>
    <cellStyle name="Note 49 5" xfId="48481"/>
    <cellStyle name="Note 49 6" xfId="6882"/>
    <cellStyle name="Note 49_BSD2" xfId="42410"/>
    <cellStyle name="Note 5" xfId="2570"/>
    <cellStyle name="Note 5 10" xfId="23111"/>
    <cellStyle name="Note 5 11" xfId="48483"/>
    <cellStyle name="Note 5 12" xfId="48482"/>
    <cellStyle name="Note 5 2" xfId="446"/>
    <cellStyle name="Note 5 2 2" xfId="2571"/>
    <cellStyle name="Note 5 2 2 2" xfId="19907"/>
    <cellStyle name="Note 5 2 2 3" xfId="48484"/>
    <cellStyle name="Note 5 2 3" xfId="48485"/>
    <cellStyle name="Note 5 2 3 2" xfId="19963"/>
    <cellStyle name="Note 5 2 4" xfId="40685"/>
    <cellStyle name="Note 5 2 5" xfId="3507"/>
    <cellStyle name="Note 5 2 6" xfId="7899"/>
    <cellStyle name="Note 5 2 7" xfId="31344"/>
    <cellStyle name="Note 5 2_BSD2" xfId="48486"/>
    <cellStyle name="Note 5 3" xfId="2572"/>
    <cellStyle name="Note 5 3 2" xfId="48487"/>
    <cellStyle name="Note 5 3 3" xfId="29671"/>
    <cellStyle name="Note 5 4" xfId="8266"/>
    <cellStyle name="Note 5 4 2" xfId="48488"/>
    <cellStyle name="Note 5 5" xfId="48489"/>
    <cellStyle name="Note 5 5 2" xfId="48490"/>
    <cellStyle name="Note 5 6" xfId="48491"/>
    <cellStyle name="Note 5 6 2" xfId="48492"/>
    <cellStyle name="Note 5 7" xfId="48493"/>
    <cellStyle name="Note 5 7 2" xfId="48494"/>
    <cellStyle name="Note 5 8" xfId="48495"/>
    <cellStyle name="Note 5 8 2" xfId="48496"/>
    <cellStyle name="Note 5 9" xfId="48497"/>
    <cellStyle name="Note 5_Annexure" xfId="45453"/>
    <cellStyle name="Note 50" xfId="2568"/>
    <cellStyle name="Note 50 2" xfId="48405"/>
    <cellStyle name="Note 50 2 2" xfId="48407"/>
    <cellStyle name="Note 50 2 2 2" xfId="48409"/>
    <cellStyle name="Note 50 2 3" xfId="48411"/>
    <cellStyle name="Note 50 2 3 2" xfId="48414"/>
    <cellStyle name="Note 50 2 4" xfId="44730"/>
    <cellStyle name="Note 50 2_BSD2" xfId="48416"/>
    <cellStyle name="Note 50 3" xfId="48420"/>
    <cellStyle name="Note 50 3 2" xfId="48422"/>
    <cellStyle name="Note 50 4" xfId="48424"/>
    <cellStyle name="Note 50 4 2" xfId="10398"/>
    <cellStyle name="Note 50 5" xfId="48428"/>
    <cellStyle name="Note 50 6" xfId="48403"/>
    <cellStyle name="Note 50_BSD2" xfId="48430"/>
    <cellStyle name="Note 51" xfId="1957"/>
    <cellStyle name="Note 51 2" xfId="15285"/>
    <cellStyle name="Note 51 2 2" xfId="15288"/>
    <cellStyle name="Note 51 2 2 2" xfId="48432"/>
    <cellStyle name="Note 51 2 3" xfId="48434"/>
    <cellStyle name="Note 51 2 3 2" xfId="48436"/>
    <cellStyle name="Note 51 2 4" xfId="48438"/>
    <cellStyle name="Note 51 2_BSD2" xfId="48440"/>
    <cellStyle name="Note 51 3" xfId="12054"/>
    <cellStyle name="Note 51 3 2" xfId="15291"/>
    <cellStyle name="Note 51 4" xfId="12061"/>
    <cellStyle name="Note 51 4 2" xfId="41271"/>
    <cellStyle name="Note 51 5" xfId="11839"/>
    <cellStyle name="Note 51 6" xfId="15282"/>
    <cellStyle name="Note 51_BSD2" xfId="42071"/>
    <cellStyle name="Note 52" xfId="2271"/>
    <cellStyle name="Note 52 2" xfId="12801"/>
    <cellStyle name="Note 52 2 2" xfId="48443"/>
    <cellStyle name="Note 52 2 2 2" xfId="48445"/>
    <cellStyle name="Note 52 2 3" xfId="6745"/>
    <cellStyle name="Note 52 2 3 2" xfId="7690"/>
    <cellStyle name="Note 52 2 4" xfId="6445"/>
    <cellStyle name="Note 52 2_BSD2" xfId="38975"/>
    <cellStyle name="Note 52 3" xfId="36444"/>
    <cellStyle name="Note 52 3 2" xfId="48448"/>
    <cellStyle name="Note 52 4" xfId="36447"/>
    <cellStyle name="Note 52 4 2" xfId="48450"/>
    <cellStyle name="Note 52 5" xfId="36450"/>
    <cellStyle name="Note 52 6" xfId="15297"/>
    <cellStyle name="Note 52_BSD2" xfId="42134"/>
    <cellStyle name="Note 53" xfId="2274"/>
    <cellStyle name="Note 53 2" xfId="3865"/>
    <cellStyle name="Note 53 2 2" xfId="42905"/>
    <cellStyle name="Note 53 2 2 2" xfId="48452"/>
    <cellStyle name="Note 53 2 3" xfId="3046"/>
    <cellStyle name="Note 53 2 3 2" xfId="6664"/>
    <cellStyle name="Note 53 2 4" xfId="3131"/>
    <cellStyle name="Note 53 2_BSD2" xfId="48454"/>
    <cellStyle name="Note 53 3" xfId="48456"/>
    <cellStyle name="Note 53 3 2" xfId="42910"/>
    <cellStyle name="Note 53 4" xfId="48458"/>
    <cellStyle name="Note 53 4 2" xfId="42915"/>
    <cellStyle name="Note 53 5" xfId="48461"/>
    <cellStyle name="Note 53 6" xfId="4733"/>
    <cellStyle name="Note 53_BSD2" xfId="18752"/>
    <cellStyle name="Note 54" xfId="718"/>
    <cellStyle name="Note 54 2" xfId="48463"/>
    <cellStyle name="Note 54 2 2" xfId="48465"/>
    <cellStyle name="Note 54 2 2 2" xfId="48467"/>
    <cellStyle name="Note 54 2 3" xfId="9550"/>
    <cellStyle name="Note 54 2 3 2" xfId="9560"/>
    <cellStyle name="Note 54 2 4" xfId="9570"/>
    <cellStyle name="Note 54 2_BSD2" xfId="48469"/>
    <cellStyle name="Note 54 3" xfId="48471"/>
    <cellStyle name="Note 54 3 2" xfId="48473"/>
    <cellStyle name="Note 54 4" xfId="48475"/>
    <cellStyle name="Note 54 4 2" xfId="48477"/>
    <cellStyle name="Note 54 5" xfId="48480"/>
    <cellStyle name="Note 54 6" xfId="6881"/>
    <cellStyle name="Note 54_BSD2" xfId="42409"/>
    <cellStyle name="Note 55" xfId="62"/>
    <cellStyle name="Note 55 2" xfId="48499"/>
    <cellStyle name="Note 55 2 2" xfId="48501"/>
    <cellStyle name="Note 55 2 2 2" xfId="48502"/>
    <cellStyle name="Note 55 2 3" xfId="6802"/>
    <cellStyle name="Note 55 2 3 2" xfId="6879"/>
    <cellStyle name="Note 55 2 4" xfId="6070"/>
    <cellStyle name="Note 55 2_BSD2" xfId="48503"/>
    <cellStyle name="Note 55 3" xfId="48505"/>
    <cellStyle name="Note 55 3 2" xfId="48507"/>
    <cellStyle name="Note 55 4" xfId="48509"/>
    <cellStyle name="Note 55 4 2" xfId="48510"/>
    <cellStyle name="Note 55 5" xfId="48511"/>
    <cellStyle name="Note 55 6" xfId="6909"/>
    <cellStyle name="Note 55_BSD2" xfId="42556"/>
    <cellStyle name="Note 56" xfId="723"/>
    <cellStyle name="Note 56 2" xfId="48513"/>
    <cellStyle name="Note 56 2 2" xfId="48515"/>
    <cellStyle name="Note 56 2 2 2" xfId="48516"/>
    <cellStyle name="Note 56 2 3" xfId="11014"/>
    <cellStyle name="Note 56 2 3 2" xfId="11021"/>
    <cellStyle name="Note 56 2 4" xfId="11024"/>
    <cellStyle name="Note 56 2_BSD2" xfId="44410"/>
    <cellStyle name="Note 56 3" xfId="48518"/>
    <cellStyle name="Note 56 3 2" xfId="48520"/>
    <cellStyle name="Note 56 4" xfId="48522"/>
    <cellStyle name="Note 56 4 2" xfId="48523"/>
    <cellStyle name="Note 56 5" xfId="48524"/>
    <cellStyle name="Note 56 6" xfId="15301"/>
    <cellStyle name="Note 56_BSD2" xfId="22596"/>
    <cellStyle name="Note 57" xfId="728"/>
    <cellStyle name="Note 57 2" xfId="48526"/>
    <cellStyle name="Note 57 2 2" xfId="48529"/>
    <cellStyle name="Note 57 2 2 2" xfId="48427"/>
    <cellStyle name="Note 57 2 3" xfId="11834"/>
    <cellStyle name="Note 57 2 3 2" xfId="11838"/>
    <cellStyle name="Note 57 2 4" xfId="10234"/>
    <cellStyle name="Note 57 2_BSD2" xfId="48530"/>
    <cellStyle name="Note 57 3" xfId="48532"/>
    <cellStyle name="Note 57 3 2" xfId="48534"/>
    <cellStyle name="Note 57 4" xfId="48536"/>
    <cellStyle name="Note 57 4 2" xfId="48537"/>
    <cellStyle name="Note 57 5" xfId="48538"/>
    <cellStyle name="Note 57 6" xfId="32659"/>
    <cellStyle name="Note 57_BSD2" xfId="22661"/>
    <cellStyle name="Note 58" xfId="734"/>
    <cellStyle name="Note 58 2" xfId="48540"/>
    <cellStyle name="Note 58 2 2" xfId="48542"/>
    <cellStyle name="Note 58 2 2 2" xfId="48543"/>
    <cellStyle name="Note 58 2 3" xfId="48544"/>
    <cellStyle name="Note 58 2 3 2" xfId="19477"/>
    <cellStyle name="Note 58 2 4" xfId="48545"/>
    <cellStyle name="Note 58 2_BSD2" xfId="33669"/>
    <cellStyle name="Note 58 3" xfId="48547"/>
    <cellStyle name="Note 58 3 2" xfId="48549"/>
    <cellStyle name="Note 58 4" xfId="48551"/>
    <cellStyle name="Note 58 4 2" xfId="48552"/>
    <cellStyle name="Note 58 5" xfId="48553"/>
    <cellStyle name="Note 58 6" xfId="32662"/>
    <cellStyle name="Note 58_BSD2" xfId="22774"/>
    <cellStyle name="Note 59" xfId="479"/>
    <cellStyle name="Note 59 2" xfId="48557"/>
    <cellStyle name="Note 59 2 2" xfId="48559"/>
    <cellStyle name="Note 59 2 2 2" xfId="48560"/>
    <cellStyle name="Note 59 2 3" xfId="48561"/>
    <cellStyle name="Note 59 2 3 2" xfId="48562"/>
    <cellStyle name="Note 59 2 4" xfId="48563"/>
    <cellStyle name="Note 59 2_BSD2" xfId="46090"/>
    <cellStyle name="Note 59 3" xfId="48565"/>
    <cellStyle name="Note 59 3 2" xfId="48567"/>
    <cellStyle name="Note 59 4" xfId="48569"/>
    <cellStyle name="Note 59 4 2" xfId="48570"/>
    <cellStyle name="Note 59 5" xfId="37197"/>
    <cellStyle name="Note 59 6" xfId="48555"/>
    <cellStyle name="Note 59_BSD2" xfId="22843"/>
    <cellStyle name="Note 6" xfId="2573"/>
    <cellStyle name="Note 6 10" xfId="48572"/>
    <cellStyle name="Note 6 11" xfId="48571"/>
    <cellStyle name="Note 6 2" xfId="2574"/>
    <cellStyle name="Note 6 2 2" xfId="41701"/>
    <cellStyle name="Note 6 2 2 2" xfId="41703"/>
    <cellStyle name="Note 6 2 3" xfId="41807"/>
    <cellStyle name="Note 6 2 3 2" xfId="41809"/>
    <cellStyle name="Note 6 2 4" xfId="22537"/>
    <cellStyle name="Note 6 2 5" xfId="22547"/>
    <cellStyle name="Note 6 2 6" xfId="22554"/>
    <cellStyle name="Note 6 2 7" xfId="31372"/>
    <cellStyle name="Note 6 2_BSD2" xfId="48573"/>
    <cellStyle name="Note 6 3" xfId="31375"/>
    <cellStyle name="Note 6 3 2" xfId="48574"/>
    <cellStyle name="Note 6 4" xfId="48575"/>
    <cellStyle name="Note 6 4 2" xfId="48576"/>
    <cellStyle name="Note 6 5" xfId="48577"/>
    <cellStyle name="Note 6 5 2" xfId="48578"/>
    <cellStyle name="Note 6 6" xfId="48579"/>
    <cellStyle name="Note 6 6 2" xfId="48580"/>
    <cellStyle name="Note 6 7" xfId="48581"/>
    <cellStyle name="Note 6 7 2" xfId="48582"/>
    <cellStyle name="Note 6 8" xfId="48583"/>
    <cellStyle name="Note 6 8 2" xfId="48584"/>
    <cellStyle name="Note 6 9" xfId="48585"/>
    <cellStyle name="Note 6_Annexure" xfId="16215"/>
    <cellStyle name="Note 60" xfId="61"/>
    <cellStyle name="Note 60 2" xfId="48498"/>
    <cellStyle name="Note 60 2 2" xfId="48500"/>
    <cellStyle name="Note 60 3" xfId="48504"/>
    <cellStyle name="Note 60 3 2" xfId="48506"/>
    <cellStyle name="Note 60 4" xfId="48508"/>
    <cellStyle name="Note 60 5" xfId="6908"/>
    <cellStyle name="Note 60_BSD2" xfId="42555"/>
    <cellStyle name="Note 61" xfId="722"/>
    <cellStyle name="Note 61 2" xfId="48512"/>
    <cellStyle name="Note 61 2 2" xfId="48514"/>
    <cellStyle name="Note 61 3" xfId="48517"/>
    <cellStyle name="Note 61 3 2" xfId="48519"/>
    <cellStyle name="Note 61 4" xfId="48521"/>
    <cellStyle name="Note 61 5" xfId="15300"/>
    <cellStyle name="Note 61_BSD2" xfId="22595"/>
    <cellStyle name="Note 62" xfId="727"/>
    <cellStyle name="Note 62 2" xfId="48525"/>
    <cellStyle name="Note 62 2 2" xfId="48528"/>
    <cellStyle name="Note 62 3" xfId="48531"/>
    <cellStyle name="Note 62 3 2" xfId="48533"/>
    <cellStyle name="Note 62 4" xfId="48535"/>
    <cellStyle name="Note 62 5" xfId="32658"/>
    <cellStyle name="Note 62_BSD2" xfId="22660"/>
    <cellStyle name="Note 63" xfId="733"/>
    <cellStyle name="Note 63 2" xfId="48539"/>
    <cellStyle name="Note 63 2 2" xfId="48541"/>
    <cellStyle name="Note 63 3" xfId="48546"/>
    <cellStyle name="Note 63 3 2" xfId="48548"/>
    <cellStyle name="Note 63 4" xfId="48550"/>
    <cellStyle name="Note 63 5" xfId="32661"/>
    <cellStyle name="Note 63_BSD2" xfId="22773"/>
    <cellStyle name="Note 64" xfId="478"/>
    <cellStyle name="Note 64 2" xfId="48556"/>
    <cellStyle name="Note 64 2 2" xfId="48558"/>
    <cellStyle name="Note 64 3" xfId="48564"/>
    <cellStyle name="Note 64 3 2" xfId="48566"/>
    <cellStyle name="Note 64 4" xfId="48568"/>
    <cellStyle name="Note 64 5" xfId="48554"/>
    <cellStyle name="Note 64_BSD2" xfId="22842"/>
    <cellStyle name="Note 65" xfId="489"/>
    <cellStyle name="Note 65 2" xfId="48589"/>
    <cellStyle name="Note 65 2 2" xfId="48591"/>
    <cellStyle name="Note 65 3" xfId="48593"/>
    <cellStyle name="Note 65 3 2" xfId="48595"/>
    <cellStyle name="Note 65 4" xfId="48597"/>
    <cellStyle name="Note 65 5" xfId="48587"/>
    <cellStyle name="Note 65_BSD2" xfId="22889"/>
    <cellStyle name="Note 66" xfId="499"/>
    <cellStyle name="Note 66 2" xfId="48601"/>
    <cellStyle name="Note 66 2 2" xfId="48603"/>
    <cellStyle name="Note 66 3" xfId="48605"/>
    <cellStyle name="Note 66 3 2" xfId="48607"/>
    <cellStyle name="Note 66 4" xfId="48609"/>
    <cellStyle name="Note 66 5" xfId="48599"/>
    <cellStyle name="Note 66_BSD2" xfId="22955"/>
    <cellStyle name="Note 67" xfId="2576"/>
    <cellStyle name="Note 67 2" xfId="48613"/>
    <cellStyle name="Note 67 2 2" xfId="48615"/>
    <cellStyle name="Note 67 3" xfId="48617"/>
    <cellStyle name="Note 67 3 2" xfId="48619"/>
    <cellStyle name="Note 67 4" xfId="48621"/>
    <cellStyle name="Note 67 5" xfId="48611"/>
    <cellStyle name="Note 67_BSD2" xfId="48623"/>
    <cellStyle name="Note 68" xfId="2578"/>
    <cellStyle name="Note 68 2" xfId="48627"/>
    <cellStyle name="Note 68 2 2" xfId="48629"/>
    <cellStyle name="Note 68 3" xfId="48631"/>
    <cellStyle name="Note 68 3 2" xfId="48633"/>
    <cellStyle name="Note 68 4" xfId="48635"/>
    <cellStyle name="Note 68 5" xfId="48625"/>
    <cellStyle name="Note 68_BSD2" xfId="48637"/>
    <cellStyle name="Note 69" xfId="2580"/>
    <cellStyle name="Note 69 2" xfId="48641"/>
    <cellStyle name="Note 69 2 2" xfId="48643"/>
    <cellStyle name="Note 69 3" xfId="48645"/>
    <cellStyle name="Note 69 3 2" xfId="48647"/>
    <cellStyle name="Note 69 4" xfId="48649"/>
    <cellStyle name="Note 69 5" xfId="48639"/>
    <cellStyle name="Note 69_BSD2" xfId="48651"/>
    <cellStyle name="Note 7" xfId="2581"/>
    <cellStyle name="Note 7 10" xfId="48653"/>
    <cellStyle name="Note 7 10 2" xfId="48654"/>
    <cellStyle name="Note 7 11" xfId="48655"/>
    <cellStyle name="Note 7 11 2" xfId="12252"/>
    <cellStyle name="Note 7 12" xfId="48656"/>
    <cellStyle name="Note 7 13" xfId="9590"/>
    <cellStyle name="Note 7 14" xfId="12355"/>
    <cellStyle name="Note 7 15" xfId="48652"/>
    <cellStyle name="Note 7 2" xfId="2582"/>
    <cellStyle name="Note 7 2 2" xfId="48657"/>
    <cellStyle name="Note 7 2 2 2" xfId="48658"/>
    <cellStyle name="Note 7 2 3" xfId="48659"/>
    <cellStyle name="Note 7 2 3 2" xfId="48660"/>
    <cellStyle name="Note 7 2 4" xfId="23086"/>
    <cellStyle name="Note 7 2 5" xfId="23088"/>
    <cellStyle name="Note 7 2 6" xfId="23090"/>
    <cellStyle name="Note 7 2 7" xfId="31402"/>
    <cellStyle name="Note 7 2_BSD2" xfId="32048"/>
    <cellStyle name="Note 7 3" xfId="48661"/>
    <cellStyle name="Note 7 3 2" xfId="48662"/>
    <cellStyle name="Note 7 4" xfId="48663"/>
    <cellStyle name="Note 7 4 2" xfId="48664"/>
    <cellStyle name="Note 7 5" xfId="48666"/>
    <cellStyle name="Note 7 5 2" xfId="48668"/>
    <cellStyle name="Note 7 6" xfId="48669"/>
    <cellStyle name="Note 7 6 2" xfId="48670"/>
    <cellStyle name="Note 7 7" xfId="48671"/>
    <cellStyle name="Note 7 7 2" xfId="48672"/>
    <cellStyle name="Note 7 8" xfId="48673"/>
    <cellStyle name="Note 7 8 2" xfId="48674"/>
    <cellStyle name="Note 7 9" xfId="48675"/>
    <cellStyle name="Note 7 9 2" xfId="48676"/>
    <cellStyle name="Note 7_Annexure" xfId="35796"/>
    <cellStyle name="Note 70" xfId="488"/>
    <cellStyle name="Note 70 2" xfId="48588"/>
    <cellStyle name="Note 70 2 2" xfId="48590"/>
    <cellStyle name="Note 70 3" xfId="48592"/>
    <cellStyle name="Note 70 3 2" xfId="48594"/>
    <cellStyle name="Note 70 4" xfId="48596"/>
    <cellStyle name="Note 70 5" xfId="48586"/>
    <cellStyle name="Note 70_BSD2" xfId="22888"/>
    <cellStyle name="Note 71" xfId="498"/>
    <cellStyle name="Note 71 2" xfId="48600"/>
    <cellStyle name="Note 71 2 2" xfId="48602"/>
    <cellStyle name="Note 71 3" xfId="48604"/>
    <cellStyle name="Note 71 3 2" xfId="48606"/>
    <cellStyle name="Note 71 4" xfId="48608"/>
    <cellStyle name="Note 71 5" xfId="48598"/>
    <cellStyle name="Note 71_BSD2" xfId="22954"/>
    <cellStyle name="Note 72" xfId="2575"/>
    <cellStyle name="Note 72 2" xfId="48612"/>
    <cellStyle name="Note 72 2 2" xfId="48614"/>
    <cellStyle name="Note 72 3" xfId="48616"/>
    <cellStyle name="Note 72 3 2" xfId="48618"/>
    <cellStyle name="Note 72 4" xfId="48620"/>
    <cellStyle name="Note 72 5" xfId="48610"/>
    <cellStyle name="Note 72_BSD2" xfId="48622"/>
    <cellStyle name="Note 73" xfId="2577"/>
    <cellStyle name="Note 73 2" xfId="48626"/>
    <cellStyle name="Note 73 2 2" xfId="48628"/>
    <cellStyle name="Note 73 3" xfId="48630"/>
    <cellStyle name="Note 73 3 2" xfId="48632"/>
    <cellStyle name="Note 73 4" xfId="48634"/>
    <cellStyle name="Note 73 5" xfId="48624"/>
    <cellStyle name="Note 73_BSD2" xfId="48636"/>
    <cellStyle name="Note 74" xfId="2579"/>
    <cellStyle name="Note 74 2" xfId="48640"/>
    <cellStyle name="Note 74 2 2" xfId="48642"/>
    <cellStyle name="Note 74 3" xfId="48644"/>
    <cellStyle name="Note 74 3 2" xfId="48646"/>
    <cellStyle name="Note 74 4" xfId="48648"/>
    <cellStyle name="Note 74 5" xfId="48638"/>
    <cellStyle name="Note 74_BSD2" xfId="48650"/>
    <cellStyle name="Note 75" xfId="2584"/>
    <cellStyle name="Note 75 2" xfId="48678"/>
    <cellStyle name="Note 75 2 2" xfId="48680"/>
    <cellStyle name="Note 75 3" xfId="48682"/>
    <cellStyle name="Note 75 3 2" xfId="48684"/>
    <cellStyle name="Note 75 4" xfId="48686"/>
    <cellStyle name="Note 75 5" xfId="14377"/>
    <cellStyle name="Note 75_BSD2" xfId="48688"/>
    <cellStyle name="Note 76" xfId="2586"/>
    <cellStyle name="Note 76 2" xfId="48692"/>
    <cellStyle name="Note 76 2 2" xfId="48694"/>
    <cellStyle name="Note 76 3" xfId="48696"/>
    <cellStyle name="Note 76 3 2" xfId="48698"/>
    <cellStyle name="Note 76 4" xfId="48700"/>
    <cellStyle name="Note 76 5" xfId="48690"/>
    <cellStyle name="Note 76_BSD2" xfId="48702"/>
    <cellStyle name="Note 77" xfId="2588"/>
    <cellStyle name="Note 77 2" xfId="48706"/>
    <cellStyle name="Note 77 2 2" xfId="18397"/>
    <cellStyle name="Note 77 3" xfId="48708"/>
    <cellStyle name="Note 77 3 2" xfId="48710"/>
    <cellStyle name="Note 77 4" xfId="48712"/>
    <cellStyle name="Note 77 5" xfId="48704"/>
    <cellStyle name="Note 77_BSD2" xfId="48714"/>
    <cellStyle name="Note 78" xfId="2590"/>
    <cellStyle name="Note 78 2" xfId="48718"/>
    <cellStyle name="Note 78 2 2" xfId="48720"/>
    <cellStyle name="Note 78 3" xfId="48722"/>
    <cellStyle name="Note 78 3 2" xfId="48724"/>
    <cellStyle name="Note 78 4" xfId="48726"/>
    <cellStyle name="Note 78 5" xfId="48716"/>
    <cellStyle name="Note 78_BSD2" xfId="48728"/>
    <cellStyle name="Note 79" xfId="2592"/>
    <cellStyle name="Note 79 2" xfId="48732"/>
    <cellStyle name="Note 79 2 2" xfId="25728"/>
    <cellStyle name="Note 79 3" xfId="48733"/>
    <cellStyle name="Note 79 3 2" xfId="25749"/>
    <cellStyle name="Note 79 4" xfId="32696"/>
    <cellStyle name="Note 79 5" xfId="48730"/>
    <cellStyle name="Note 79_BSD2" xfId="3864"/>
    <cellStyle name="Note 8" xfId="2593"/>
    <cellStyle name="Note 8 2" xfId="2594"/>
    <cellStyle name="Note 8 2 2" xfId="47548"/>
    <cellStyle name="Note 8 2 2 2" xfId="48735"/>
    <cellStyle name="Note 8 2 3" xfId="48736"/>
    <cellStyle name="Note 8 2 3 2" xfId="48737"/>
    <cellStyle name="Note 8 2 4" xfId="23567"/>
    <cellStyle name="Note 8 2 5" xfId="23580"/>
    <cellStyle name="Note 8 2 6" xfId="23584"/>
    <cellStyle name="Note 8 2 7" xfId="31430"/>
    <cellStyle name="Note 8 2_BSD2" xfId="48738"/>
    <cellStyle name="Note 8 3" xfId="7702"/>
    <cellStyle name="Note 8 3 2" xfId="5972"/>
    <cellStyle name="Note 8 4" xfId="7747"/>
    <cellStyle name="Note 8 4 2" xfId="7759"/>
    <cellStyle name="Note 8 5" xfId="7783"/>
    <cellStyle name="Note 8 6" xfId="7825"/>
    <cellStyle name="Note 8 7" xfId="7855"/>
    <cellStyle name="Note 8 8" xfId="48734"/>
    <cellStyle name="Note 8_BSD2" xfId="41664"/>
    <cellStyle name="Note 80" xfId="2583"/>
    <cellStyle name="Note 80 2" xfId="48677"/>
    <cellStyle name="Note 80 2 2" xfId="48679"/>
    <cellStyle name="Note 80 3" xfId="48681"/>
    <cellStyle name="Note 80 3 2" xfId="48683"/>
    <cellStyle name="Note 80 4" xfId="48685"/>
    <cellStyle name="Note 80 5" xfId="14376"/>
    <cellStyle name="Note 80_BSD2" xfId="48687"/>
    <cellStyle name="Note 81" xfId="2585"/>
    <cellStyle name="Note 81 2" xfId="48691"/>
    <cellStyle name="Note 81 2 2" xfId="48693"/>
    <cellStyle name="Note 81 3" xfId="48695"/>
    <cellStyle name="Note 81 3 2" xfId="48697"/>
    <cellStyle name="Note 81 4" xfId="48699"/>
    <cellStyle name="Note 81 5" xfId="48689"/>
    <cellStyle name="Note 81_BSD2" xfId="48701"/>
    <cellStyle name="Note 82" xfId="2587"/>
    <cellStyle name="Note 82 2" xfId="48705"/>
    <cellStyle name="Note 82 2 2" xfId="18396"/>
    <cellStyle name="Note 82 3" xfId="48707"/>
    <cellStyle name="Note 82 3 2" xfId="48709"/>
    <cellStyle name="Note 82 4" xfId="48711"/>
    <cellStyle name="Note 82 5" xfId="48703"/>
    <cellStyle name="Note 82_BSD2" xfId="48713"/>
    <cellStyle name="Note 83" xfId="2589"/>
    <cellStyle name="Note 83 2" xfId="48717"/>
    <cellStyle name="Note 83 2 2" xfId="48719"/>
    <cellStyle name="Note 83 3" xfId="48721"/>
    <cellStyle name="Note 83 3 2" xfId="48723"/>
    <cellStyle name="Note 83 4" xfId="48725"/>
    <cellStyle name="Note 83 5" xfId="48715"/>
    <cellStyle name="Note 83_BSD2" xfId="48727"/>
    <cellStyle name="Note 84" xfId="2591"/>
    <cellStyle name="Note 84 2" xfId="48731"/>
    <cellStyle name="Note 84 3" xfId="48729"/>
    <cellStyle name="Note 85" xfId="2596"/>
    <cellStyle name="Note 85 2" xfId="48740"/>
    <cellStyle name="Note 85 3" xfId="48739"/>
    <cellStyle name="Note 86" xfId="2598"/>
    <cellStyle name="Note 86 2" xfId="48742"/>
    <cellStyle name="Note 86 3" xfId="48741"/>
    <cellStyle name="Note 87" xfId="2600"/>
    <cellStyle name="Note 87 2" xfId="16590"/>
    <cellStyle name="Note 87 3" xfId="48743"/>
    <cellStyle name="Note 88" xfId="2566"/>
    <cellStyle name="Note 88 2" xfId="5475"/>
    <cellStyle name="Note 88 3" xfId="48744"/>
    <cellStyle name="Note 89" xfId="2602"/>
    <cellStyle name="Note 89 2" xfId="16623"/>
    <cellStyle name="Note 89 3" xfId="48745"/>
    <cellStyle name="Note 9" xfId="2603"/>
    <cellStyle name="Note 9 2" xfId="8518"/>
    <cellStyle name="Note 9 2 2" xfId="8526"/>
    <cellStyle name="Note 9 2 2 2" xfId="8530"/>
    <cellStyle name="Note 9 2 3" xfId="8545"/>
    <cellStyle name="Note 9 2 3 2" xfId="48747"/>
    <cellStyle name="Note 9 2 4" xfId="8555"/>
    <cellStyle name="Note 9 2 5" xfId="8202"/>
    <cellStyle name="Note 9 2 6" xfId="8208"/>
    <cellStyle name="Note 9 2_BSD2" xfId="28166"/>
    <cellStyle name="Note 9 3" xfId="8614"/>
    <cellStyle name="Note 9 3 2" xfId="8628"/>
    <cellStyle name="Note 9 4" xfId="8643"/>
    <cellStyle name="Note 9 4 2" xfId="6030"/>
    <cellStyle name="Note 9 5" xfId="7335"/>
    <cellStyle name="Note 9 6" xfId="7352"/>
    <cellStyle name="Note 9 7" xfId="8688"/>
    <cellStyle name="Note 9 8" xfId="48746"/>
    <cellStyle name="Note 9_BSD2" xfId="41787"/>
    <cellStyle name="Note 90" xfId="2595"/>
    <cellStyle name="Note 91" xfId="2597"/>
    <cellStyle name="Note 92" xfId="2599"/>
    <cellStyle name="Note 93" xfId="2565"/>
    <cellStyle name="Note 94" xfId="2601"/>
    <cellStyle name="Note 95" xfId="2604"/>
    <cellStyle name="Note 96" xfId="2605"/>
    <cellStyle name="Note 97" xfId="2606"/>
    <cellStyle name="Note 98" xfId="2607"/>
    <cellStyle name="Note 99" xfId="2608"/>
    <cellStyle name="Notes" xfId="43393"/>
    <cellStyle name="Notes 2" xfId="7103"/>
    <cellStyle name="Notes 3" xfId="7110"/>
    <cellStyle name="Notes 4" xfId="43395"/>
    <cellStyle name="Number" xfId="48748"/>
    <cellStyle name="numbers" xfId="5944"/>
    <cellStyle name="Numbers(2)" xfId="32242"/>
    <cellStyle name="Numbers(2) 2" xfId="48749"/>
    <cellStyle name="Numbers(2) 3" xfId="48750"/>
    <cellStyle name="Œ…‹æØ‚è [0.00]_fcs1" xfId="48751"/>
    <cellStyle name="Œ…‹æØ‚è_fcs1" xfId="36671"/>
    <cellStyle name="Of which" xfId="48752"/>
    <cellStyle name="Of which 2" xfId="48753"/>
    <cellStyle name="Of which 3" xfId="48754"/>
    <cellStyle name="Of which 4" xfId="48755"/>
    <cellStyle name="Of which 5" xfId="12833"/>
    <cellStyle name="Of which 6" xfId="12844"/>
    <cellStyle name="Onedec" xfId="48756"/>
    <cellStyle name="Onedec 2" xfId="48757"/>
    <cellStyle name="Onedec 3" xfId="48758"/>
    <cellStyle name="Onedec 4" xfId="26208"/>
    <cellStyle name="Output 10" xfId="48759"/>
    <cellStyle name="Output 10 2" xfId="48760"/>
    <cellStyle name="Output 10 2 2" xfId="48761"/>
    <cellStyle name="Output 10 2 2 2" xfId="48762"/>
    <cellStyle name="Output 10 2 3" xfId="48763"/>
    <cellStyle name="Output 10 2 3 2" xfId="48764"/>
    <cellStyle name="Output 10 2 4" xfId="48765"/>
    <cellStyle name="Output 10 2_BSD2" xfId="48766"/>
    <cellStyle name="Output 10 3" xfId="47471"/>
    <cellStyle name="Output 10 3 2" xfId="32416"/>
    <cellStyle name="Output 10 4" xfId="48767"/>
    <cellStyle name="Output 10 4 2" xfId="48768"/>
    <cellStyle name="Output 10 5" xfId="48769"/>
    <cellStyle name="Output 10 6" xfId="48770"/>
    <cellStyle name="Output 10 7" xfId="48771"/>
    <cellStyle name="Output 10_BSD2" xfId="48772"/>
    <cellStyle name="Output 11" xfId="48773"/>
    <cellStyle name="Output 11 2" xfId="48774"/>
    <cellStyle name="Output 11 2 2" xfId="48775"/>
    <cellStyle name="Output 11 2 2 2" xfId="8981"/>
    <cellStyle name="Output 11 2 3" xfId="48776"/>
    <cellStyle name="Output 11 2 3 2" xfId="4279"/>
    <cellStyle name="Output 11 2 4" xfId="48777"/>
    <cellStyle name="Output 11 2_BSD2" xfId="48778"/>
    <cellStyle name="Output 11 3" xfId="48779"/>
    <cellStyle name="Output 11 3 2" xfId="48780"/>
    <cellStyle name="Output 11 4" xfId="48781"/>
    <cellStyle name="Output 11 4 2" xfId="48782"/>
    <cellStyle name="Output 11 5" xfId="48783"/>
    <cellStyle name="Output 11 6" xfId="48784"/>
    <cellStyle name="Output 11 7" xfId="48785"/>
    <cellStyle name="Output 11_BSD2" xfId="48786"/>
    <cellStyle name="Output 12" xfId="34974"/>
    <cellStyle name="Output 12 2" xfId="48788"/>
    <cellStyle name="Output 12 2 2" xfId="48790"/>
    <cellStyle name="Output 12 2 2 2" xfId="48791"/>
    <cellStyle name="Output 12 2 3" xfId="48792"/>
    <cellStyle name="Output 12 2 3 2" xfId="48793"/>
    <cellStyle name="Output 12 2 4" xfId="48794"/>
    <cellStyle name="Output 12 2_BSD2" xfId="48795"/>
    <cellStyle name="Output 12 3" xfId="48797"/>
    <cellStyle name="Output 12 3 2" xfId="48799"/>
    <cellStyle name="Output 12 4" xfId="48801"/>
    <cellStyle name="Output 12 4 2" xfId="48802"/>
    <cellStyle name="Output 12 5" xfId="48803"/>
    <cellStyle name="Output 12 6" xfId="48804"/>
    <cellStyle name="Output 12 7" xfId="48805"/>
    <cellStyle name="Output 12_BSD2" xfId="36431"/>
    <cellStyle name="Output 13" xfId="48807"/>
    <cellStyle name="Output 13 2" xfId="48809"/>
    <cellStyle name="Output 13 2 2" xfId="48810"/>
    <cellStyle name="Output 13 2 2 2" xfId="48811"/>
    <cellStyle name="Output 13 2 3" xfId="11251"/>
    <cellStyle name="Output 13 2 3 2" xfId="25003"/>
    <cellStyle name="Output 13 2 4" xfId="48812"/>
    <cellStyle name="Output 13 2_BSD2" xfId="24867"/>
    <cellStyle name="Output 13 3" xfId="48813"/>
    <cellStyle name="Output 13 3 2" xfId="48814"/>
    <cellStyle name="Output 13 4" xfId="48815"/>
    <cellStyle name="Output 13 4 2" xfId="41510"/>
    <cellStyle name="Output 13 5" xfId="48816"/>
    <cellStyle name="Output 13 6" xfId="48817"/>
    <cellStyle name="Output 13 7" xfId="48818"/>
    <cellStyle name="Output 13_BSD2" xfId="48819"/>
    <cellStyle name="Output 14" xfId="48821"/>
    <cellStyle name="Output 14 2" xfId="48823"/>
    <cellStyle name="Output 14 2 2" xfId="48824"/>
    <cellStyle name="Output 14 2 2 2" xfId="20814"/>
    <cellStyle name="Output 14 2 3" xfId="48825"/>
    <cellStyle name="Output 14 2 3 2" xfId="48826"/>
    <cellStyle name="Output 14 2 4" xfId="48827"/>
    <cellStyle name="Output 14 2_BSD2" xfId="29530"/>
    <cellStyle name="Output 14 3" xfId="48828"/>
    <cellStyle name="Output 14 3 2" xfId="48829"/>
    <cellStyle name="Output 14 4" xfId="48830"/>
    <cellStyle name="Output 14 4 2" xfId="48831"/>
    <cellStyle name="Output 14 5" xfId="48832"/>
    <cellStyle name="Output 14 6" xfId="48833"/>
    <cellStyle name="Output 14 7" xfId="48834"/>
    <cellStyle name="Output 14_BSD2" xfId="48835"/>
    <cellStyle name="Output 15" xfId="48838"/>
    <cellStyle name="Output 15 2" xfId="35881"/>
    <cellStyle name="Output 15 2 2" xfId="35884"/>
    <cellStyle name="Output 15 2 2 2" xfId="48840"/>
    <cellStyle name="Output 15 2 3" xfId="35887"/>
    <cellStyle name="Output 15 2 3 2" xfId="48842"/>
    <cellStyle name="Output 15 2 4" xfId="48844"/>
    <cellStyle name="Output 15 2_BSD2" xfId="32707"/>
    <cellStyle name="Output 15 3" xfId="35890"/>
    <cellStyle name="Output 15 3 2" xfId="35893"/>
    <cellStyle name="Output 15 4" xfId="35897"/>
    <cellStyle name="Output 15 4 2" xfId="35900"/>
    <cellStyle name="Output 15 5" xfId="34971"/>
    <cellStyle name="Output 15_BSD2" xfId="36926"/>
    <cellStyle name="Output 16" xfId="48847"/>
    <cellStyle name="Output 16 2" xfId="26543"/>
    <cellStyle name="Output 16 2 2" xfId="48849"/>
    <cellStyle name="Output 16 2 2 2" xfId="33956"/>
    <cellStyle name="Output 16 2 3" xfId="48851"/>
    <cellStyle name="Output 16 2 3 2" xfId="33968"/>
    <cellStyle name="Output 16 2 4" xfId="48853"/>
    <cellStyle name="Output 16 2_BSD2" xfId="48855"/>
    <cellStyle name="Output 16 3" xfId="48857"/>
    <cellStyle name="Output 16 3 2" xfId="48859"/>
    <cellStyle name="Output 16 4" xfId="48861"/>
    <cellStyle name="Output 16 4 2" xfId="48863"/>
    <cellStyle name="Output 16 5" xfId="48865"/>
    <cellStyle name="Output 16_BSD2" xfId="5140"/>
    <cellStyle name="Output 17" xfId="48868"/>
    <cellStyle name="Output 17 2" xfId="48870"/>
    <cellStyle name="Output 17 2 2" xfId="46270"/>
    <cellStyle name="Output 17 2 2 2" xfId="48872"/>
    <cellStyle name="Output 17 2 3" xfId="3404"/>
    <cellStyle name="Output 17 2 3 2" xfId="48874"/>
    <cellStyle name="Output 17 2 4" xfId="3426"/>
    <cellStyle name="Output 17 2_BSD2" xfId="48876"/>
    <cellStyle name="Output 17 3" xfId="48878"/>
    <cellStyle name="Output 17 3 2" xfId="48880"/>
    <cellStyle name="Output 17 4" xfId="48882"/>
    <cellStyle name="Output 17 4 2" xfId="48884"/>
    <cellStyle name="Output 17 5" xfId="48886"/>
    <cellStyle name="Output 17_BSD2" xfId="48888"/>
    <cellStyle name="Output 18" xfId="48891"/>
    <cellStyle name="Output 18 2" xfId="47943"/>
    <cellStyle name="Output 18 2 2" xfId="44692"/>
    <cellStyle name="Output 18 2 2 2" xfId="44695"/>
    <cellStyle name="Output 18 2 3" xfId="44712"/>
    <cellStyle name="Output 18 2 3 2" xfId="44715"/>
    <cellStyle name="Output 18 2 4" xfId="21768"/>
    <cellStyle name="Output 18 2_BSD2" xfId="11617"/>
    <cellStyle name="Output 18 3" xfId="48893"/>
    <cellStyle name="Output 18 3 2" xfId="45003"/>
    <cellStyle name="Output 18 4" xfId="48895"/>
    <cellStyle name="Output 18 4 2" xfId="41538"/>
    <cellStyle name="Output 18 5" xfId="48897"/>
    <cellStyle name="Output 18_BSD2" xfId="20007"/>
    <cellStyle name="Output 19" xfId="48899"/>
    <cellStyle name="Output 19 2" xfId="48901"/>
    <cellStyle name="Output 19 2 2" xfId="48903"/>
    <cellStyle name="Output 19 2 2 2" xfId="48905"/>
    <cellStyle name="Output 19 2 3" xfId="48907"/>
    <cellStyle name="Output 19 2 3 2" xfId="48909"/>
    <cellStyle name="Output 19 2 4" xfId="48911"/>
    <cellStyle name="Output 19 2_BSD2" xfId="48913"/>
    <cellStyle name="Output 19 3" xfId="48915"/>
    <cellStyle name="Output 19 3 2" xfId="48917"/>
    <cellStyle name="Output 19 4" xfId="48919"/>
    <cellStyle name="Output 19 4 2" xfId="48921"/>
    <cellStyle name="Output 19 5" xfId="48923"/>
    <cellStyle name="Output 19_BSD2" xfId="48925"/>
    <cellStyle name="Output 2" xfId="2609"/>
    <cellStyle name="Output 2 10" xfId="3970"/>
    <cellStyle name="Output 2 10 2" xfId="43355"/>
    <cellStyle name="Output 2 11" xfId="3979"/>
    <cellStyle name="Output 2 12" xfId="48926"/>
    <cellStyle name="Output 2 13" xfId="48927"/>
    <cellStyle name="Output 2 2" xfId="2466"/>
    <cellStyle name="Output 2 2 2" xfId="42867"/>
    <cellStyle name="Output 2 2 2 2" xfId="48929"/>
    <cellStyle name="Output 2 2 3" xfId="42870"/>
    <cellStyle name="Output 2 2 3 2" xfId="48931"/>
    <cellStyle name="Output 2 2 4" xfId="48933"/>
    <cellStyle name="Output 2 2 4 2" xfId="48934"/>
    <cellStyle name="Output 2 2 5" xfId="48935"/>
    <cellStyle name="Output 2 2 6" xfId="48936"/>
    <cellStyle name="Output 2 2 7" xfId="48937"/>
    <cellStyle name="Output 2 2 8" xfId="36037"/>
    <cellStyle name="Output 2 2_BSD2" xfId="48939"/>
    <cellStyle name="Output 2 3" xfId="48941"/>
    <cellStyle name="Output 2 3 2" xfId="48943"/>
    <cellStyle name="Output 2 3 2 2" xfId="48944"/>
    <cellStyle name="Output 2 3 3" xfId="48945"/>
    <cellStyle name="Output 2 3 3 2" xfId="48946"/>
    <cellStyle name="Output 2 3 4" xfId="48947"/>
    <cellStyle name="Output 2 3 5" xfId="48948"/>
    <cellStyle name="Output 2 3 6" xfId="48949"/>
    <cellStyle name="Output 2 3 7" xfId="4907"/>
    <cellStyle name="Output 2 3_BSD2" xfId="48950"/>
    <cellStyle name="Output 2 4" xfId="38190"/>
    <cellStyle name="Output 2 4 2" xfId="20553"/>
    <cellStyle name="Output 2 4 3" xfId="38197"/>
    <cellStyle name="Output 2 4 4" xfId="38202"/>
    <cellStyle name="Output 2 5" xfId="38208"/>
    <cellStyle name="Output 2 5 2" xfId="6650"/>
    <cellStyle name="Output 2 5 3" xfId="48951"/>
    <cellStyle name="Output 2 5 4" xfId="48952"/>
    <cellStyle name="Output 2 6" xfId="25346"/>
    <cellStyle name="Output 2 6 2" xfId="25350"/>
    <cellStyle name="Output 2 6 3" xfId="37890"/>
    <cellStyle name="Output 2 6 4" xfId="48953"/>
    <cellStyle name="Output 2 7" xfId="18557"/>
    <cellStyle name="Output 2 7 2" xfId="42247"/>
    <cellStyle name="Output 2 7 3" xfId="48954"/>
    <cellStyle name="Output 2 7 4" xfId="48955"/>
    <cellStyle name="Output 2 8" xfId="18565"/>
    <cellStyle name="Output 2 8 2" xfId="42249"/>
    <cellStyle name="Output 2 8 3" xfId="48956"/>
    <cellStyle name="Output 2 8 4" xfId="48957"/>
    <cellStyle name="Output 2 9" xfId="42251"/>
    <cellStyle name="Output 2 9 2" xfId="48958"/>
    <cellStyle name="Output 2 9 3" xfId="48959"/>
    <cellStyle name="Output 2 9 4" xfId="48960"/>
    <cellStyle name="Output 2_FAMBL BSD NOVEMBER 2010" xfId="48961"/>
    <cellStyle name="Output 20" xfId="48837"/>
    <cellStyle name="Output 20 2" xfId="35880"/>
    <cellStyle name="Output 20 2 2" xfId="35883"/>
    <cellStyle name="Output 20 2 2 2" xfId="48839"/>
    <cellStyle name="Output 20 2 3" xfId="35886"/>
    <cellStyle name="Output 20 2 3 2" xfId="48841"/>
    <cellStyle name="Output 20 2 4" xfId="48843"/>
    <cellStyle name="Output 20 2_BSD2" xfId="32706"/>
    <cellStyle name="Output 20 3" xfId="35889"/>
    <cellStyle name="Output 20 3 2" xfId="35892"/>
    <cellStyle name="Output 20 4" xfId="35896"/>
    <cellStyle name="Output 20 4 2" xfId="35899"/>
    <cellStyle name="Output 20 5" xfId="34970"/>
    <cellStyle name="Output 20_BSD2" xfId="36925"/>
    <cellStyle name="Output 21" xfId="48846"/>
    <cellStyle name="Output 21 2" xfId="26542"/>
    <cellStyle name="Output 21 2 2" xfId="48848"/>
    <cellStyle name="Output 21 2 2 2" xfId="33955"/>
    <cellStyle name="Output 21 2 3" xfId="48850"/>
    <cellStyle name="Output 21 2 3 2" xfId="33967"/>
    <cellStyle name="Output 21 2 4" xfId="48852"/>
    <cellStyle name="Output 21 2_BSD2" xfId="48854"/>
    <cellStyle name="Output 21 3" xfId="48856"/>
    <cellStyle name="Output 21 3 2" xfId="48858"/>
    <cellStyle name="Output 21 4" xfId="48860"/>
    <cellStyle name="Output 21 4 2" xfId="48862"/>
    <cellStyle name="Output 21 5" xfId="48864"/>
    <cellStyle name="Output 21_BSD2" xfId="5139"/>
    <cellStyle name="Output 22" xfId="48867"/>
    <cellStyle name="Output 22 2" xfId="48869"/>
    <cellStyle name="Output 22 2 2" xfId="46269"/>
    <cellStyle name="Output 22 2 2 2" xfId="48871"/>
    <cellStyle name="Output 22 2 3" xfId="3403"/>
    <cellStyle name="Output 22 2 3 2" xfId="48873"/>
    <cellStyle name="Output 22 2 4" xfId="3425"/>
    <cellStyle name="Output 22 2_BSD2" xfId="48875"/>
    <cellStyle name="Output 22 3" xfId="48877"/>
    <cellStyle name="Output 22 3 2" xfId="48879"/>
    <cellStyle name="Output 22 4" xfId="48881"/>
    <cellStyle name="Output 22 4 2" xfId="48883"/>
    <cellStyle name="Output 22 5" xfId="48885"/>
    <cellStyle name="Output 22_BSD2" xfId="48887"/>
    <cellStyle name="Output 23" xfId="48890"/>
    <cellStyle name="Output 23 2" xfId="47942"/>
    <cellStyle name="Output 23 2 2" xfId="44691"/>
    <cellStyle name="Output 23 2 2 2" xfId="44694"/>
    <cellStyle name="Output 23 2 3" xfId="44711"/>
    <cellStyle name="Output 23 2 3 2" xfId="44714"/>
    <cellStyle name="Output 23 2 4" xfId="21767"/>
    <cellStyle name="Output 23 2_BSD2" xfId="11616"/>
    <cellStyle name="Output 23 3" xfId="48892"/>
    <cellStyle name="Output 23 3 2" xfId="45002"/>
    <cellStyle name="Output 23 4" xfId="48894"/>
    <cellStyle name="Output 23 4 2" xfId="41537"/>
    <cellStyle name="Output 23 5" xfId="48896"/>
    <cellStyle name="Output 23_BSD2" xfId="20006"/>
    <cellStyle name="Output 24" xfId="48898"/>
    <cellStyle name="Output 24 2" xfId="48900"/>
    <cellStyle name="Output 24 2 2" xfId="48902"/>
    <cellStyle name="Output 24 2 2 2" xfId="48904"/>
    <cellStyle name="Output 24 2 3" xfId="48906"/>
    <cellStyle name="Output 24 2 3 2" xfId="48908"/>
    <cellStyle name="Output 24 2 4" xfId="48910"/>
    <cellStyle name="Output 24 2_BSD2" xfId="48912"/>
    <cellStyle name="Output 24 3" xfId="48914"/>
    <cellStyle name="Output 24 3 2" xfId="48916"/>
    <cellStyle name="Output 24 4" xfId="48918"/>
    <cellStyle name="Output 24 4 2" xfId="48920"/>
    <cellStyle name="Output 24 5" xfId="48922"/>
    <cellStyle name="Output 24_BSD2" xfId="48924"/>
    <cellStyle name="Output 25" xfId="48963"/>
    <cellStyle name="Output 25 2" xfId="48965"/>
    <cellStyle name="Output 25 2 2" xfId="45678"/>
    <cellStyle name="Output 25 2 2 2" xfId="27155"/>
    <cellStyle name="Output 25 2 3" xfId="45681"/>
    <cellStyle name="Output 25 2 3 2" xfId="46107"/>
    <cellStyle name="Output 25 2 4" xfId="46110"/>
    <cellStyle name="Output 25 2_BSD2" xfId="48967"/>
    <cellStyle name="Output 25 3" xfId="48969"/>
    <cellStyle name="Output 25 3 2" xfId="48971"/>
    <cellStyle name="Output 25 4" xfId="48973"/>
    <cellStyle name="Output 25 4 2" xfId="30157"/>
    <cellStyle name="Output 25 5" xfId="48975"/>
    <cellStyle name="Output 25_BSD2" xfId="48977"/>
    <cellStyle name="Output 26" xfId="48979"/>
    <cellStyle name="Output 26 2" xfId="48981"/>
    <cellStyle name="Output 26 2 2" xfId="48983"/>
    <cellStyle name="Output 26 2 2 2" xfId="34821"/>
    <cellStyle name="Output 26 2 3" xfId="46598"/>
    <cellStyle name="Output 26 2 3 2" xfId="34832"/>
    <cellStyle name="Output 26 2 4" xfId="46671"/>
    <cellStyle name="Output 26 2_BSD2" xfId="48985"/>
    <cellStyle name="Output 26 3" xfId="14873"/>
    <cellStyle name="Output 26 3 2" xfId="14877"/>
    <cellStyle name="Output 26 4" xfId="14885"/>
    <cellStyle name="Output 26 4 2" xfId="14888"/>
    <cellStyle name="Output 26 5" xfId="14898"/>
    <cellStyle name="Output 26_BSD2" xfId="48987"/>
    <cellStyle name="Output 27" xfId="48989"/>
    <cellStyle name="Output 27 2" xfId="48991"/>
    <cellStyle name="Output 27 2 2" xfId="37009"/>
    <cellStyle name="Output 27 2 2 2" xfId="48993"/>
    <cellStyle name="Output 27 2 3" xfId="37012"/>
    <cellStyle name="Output 27 2 3 2" xfId="37756"/>
    <cellStyle name="Output 27 2 4" xfId="37016"/>
    <cellStyle name="Output 27 2_BSD2" xfId="48995"/>
    <cellStyle name="Output 27 3" xfId="14909"/>
    <cellStyle name="Output 27 3 2" xfId="37020"/>
    <cellStyle name="Output 27 4" xfId="48997"/>
    <cellStyle name="Output 27 4 2" xfId="37027"/>
    <cellStyle name="Output 27 5" xfId="48999"/>
    <cellStyle name="Output 27_BSD2" xfId="45928"/>
    <cellStyle name="Output 28" xfId="49001"/>
    <cellStyle name="Output 28 2" xfId="18140"/>
    <cellStyle name="Output 28 2 2" xfId="20749"/>
    <cellStyle name="Output 28 2 2 2" xfId="49003"/>
    <cellStyle name="Output 28 2 3" xfId="27918"/>
    <cellStyle name="Output 28 2 3 2" xfId="49005"/>
    <cellStyle name="Output 28 2 4" xfId="22097"/>
    <cellStyle name="Output 28 2_BSD2" xfId="49007"/>
    <cellStyle name="Output 28 3" xfId="14919"/>
    <cellStyle name="Output 28 3 2" xfId="33739"/>
    <cellStyle name="Output 28 4" xfId="28995"/>
    <cellStyle name="Output 28 4 2" xfId="33742"/>
    <cellStyle name="Output 28 5" xfId="33752"/>
    <cellStyle name="Output 28_BSD2" xfId="49010"/>
    <cellStyle name="Output 29" xfId="47640"/>
    <cellStyle name="Output 29 2" xfId="29003"/>
    <cellStyle name="Output 29 2 2" xfId="33781"/>
    <cellStyle name="Output 29 2 2 2" xfId="49012"/>
    <cellStyle name="Output 29 2 3" xfId="33784"/>
    <cellStyle name="Output 29 2 3 2" xfId="49014"/>
    <cellStyle name="Output 29 2 4" xfId="46382"/>
    <cellStyle name="Output 29 2_BSD2" xfId="43333"/>
    <cellStyle name="Output 29 3" xfId="21670"/>
    <cellStyle name="Output 29 3 2" xfId="33788"/>
    <cellStyle name="Output 29 4" xfId="20376"/>
    <cellStyle name="Output 29 4 2" xfId="33794"/>
    <cellStyle name="Output 29 5" xfId="33800"/>
    <cellStyle name="Output 29_BSD2" xfId="49016"/>
    <cellStyle name="Output 3" xfId="2610"/>
    <cellStyle name="Output 3 2" xfId="49018"/>
    <cellStyle name="Output 3 2 2" xfId="49020"/>
    <cellStyle name="Output 3 2 3" xfId="49022"/>
    <cellStyle name="Output 3 3" xfId="49024"/>
    <cellStyle name="Output 3 3 2" xfId="49026"/>
    <cellStyle name="Output 3 3 3" xfId="49027"/>
    <cellStyle name="Output 3 4" xfId="38212"/>
    <cellStyle name="Output 3 4 2" xfId="38216"/>
    <cellStyle name="Output 3 5" xfId="38230"/>
    <cellStyle name="Output 3 5 2" xfId="3357"/>
    <cellStyle name="Output 3 6" xfId="25356"/>
    <cellStyle name="Output 3 7" xfId="25361"/>
    <cellStyle name="Output 3_Annexure" xfId="49028"/>
    <cellStyle name="Output 30" xfId="48962"/>
    <cellStyle name="Output 30 2" xfId="48964"/>
    <cellStyle name="Output 30 2 2" xfId="45677"/>
    <cellStyle name="Output 30 2 2 2" xfId="27154"/>
    <cellStyle name="Output 30 2 3" xfId="45680"/>
    <cellStyle name="Output 30 2 3 2" xfId="46106"/>
    <cellStyle name="Output 30 2 4" xfId="46109"/>
    <cellStyle name="Output 30 2_BSD2" xfId="48966"/>
    <cellStyle name="Output 30 3" xfId="48968"/>
    <cellStyle name="Output 30 3 2" xfId="48970"/>
    <cellStyle name="Output 30 4" xfId="48972"/>
    <cellStyle name="Output 30 4 2" xfId="30156"/>
    <cellStyle name="Output 30 5" xfId="48974"/>
    <cellStyle name="Output 30_BSD2" xfId="48976"/>
    <cellStyle name="Output 31" xfId="48978"/>
    <cellStyle name="Output 31 2" xfId="48980"/>
    <cellStyle name="Output 31 2 2" xfId="48982"/>
    <cellStyle name="Output 31 2 2 2" xfId="34820"/>
    <cellStyle name="Output 31 2 3" xfId="46597"/>
    <cellStyle name="Output 31 2 3 2" xfId="34831"/>
    <cellStyle name="Output 31 2 4" xfId="46670"/>
    <cellStyle name="Output 31 2_BSD2" xfId="48984"/>
    <cellStyle name="Output 31 3" xfId="14872"/>
    <cellStyle name="Output 31 3 2" xfId="14876"/>
    <cellStyle name="Output 31 4" xfId="14884"/>
    <cellStyle name="Output 31 4 2" xfId="14887"/>
    <cellStyle name="Output 31 5" xfId="14897"/>
    <cellStyle name="Output 31_BSD2" xfId="48986"/>
    <cellStyle name="Output 32" xfId="48988"/>
    <cellStyle name="Output 32 2" xfId="48990"/>
    <cellStyle name="Output 32 2 2" xfId="37008"/>
    <cellStyle name="Output 32 2 2 2" xfId="48992"/>
    <cellStyle name="Output 32 2 3" xfId="37011"/>
    <cellStyle name="Output 32 2 3 2" xfId="37755"/>
    <cellStyle name="Output 32 2 4" xfId="37015"/>
    <cellStyle name="Output 32 2_BSD2" xfId="48994"/>
    <cellStyle name="Output 32 3" xfId="14908"/>
    <cellStyle name="Output 32 3 2" xfId="37019"/>
    <cellStyle name="Output 32 4" xfId="48996"/>
    <cellStyle name="Output 32 4 2" xfId="37026"/>
    <cellStyle name="Output 32 5" xfId="48998"/>
    <cellStyle name="Output 32_BSD2" xfId="45927"/>
    <cellStyle name="Output 33" xfId="49000"/>
    <cellStyle name="Output 33 2" xfId="18139"/>
    <cellStyle name="Output 33 2 2" xfId="20748"/>
    <cellStyle name="Output 33 2 2 2" xfId="49002"/>
    <cellStyle name="Output 33 2 3" xfId="27917"/>
    <cellStyle name="Output 33 2 3 2" xfId="49004"/>
    <cellStyle name="Output 33 2 4" xfId="22096"/>
    <cellStyle name="Output 33 2_BSD2" xfId="49006"/>
    <cellStyle name="Output 33 3" xfId="14918"/>
    <cellStyle name="Output 33 3 2" xfId="33738"/>
    <cellStyle name="Output 33 4" xfId="28994"/>
    <cellStyle name="Output 33 4 2" xfId="33741"/>
    <cellStyle name="Output 33 5" xfId="33751"/>
    <cellStyle name="Output 33_BSD2" xfId="49009"/>
    <cellStyle name="Output 34" xfId="47639"/>
    <cellStyle name="Output 34 2" xfId="29002"/>
    <cellStyle name="Output 34 2 2" xfId="33780"/>
    <cellStyle name="Output 34 2 2 2" xfId="49011"/>
    <cellStyle name="Output 34 2 3" xfId="33783"/>
    <cellStyle name="Output 34 2 3 2" xfId="49013"/>
    <cellStyle name="Output 34 2 4" xfId="46381"/>
    <cellStyle name="Output 34 2_BSD2" xfId="43332"/>
    <cellStyle name="Output 34 3" xfId="21669"/>
    <cellStyle name="Output 34 3 2" xfId="33787"/>
    <cellStyle name="Output 34 4" xfId="20375"/>
    <cellStyle name="Output 34 4 2" xfId="33793"/>
    <cellStyle name="Output 34 5" xfId="33799"/>
    <cellStyle name="Output 34_BSD2" xfId="49015"/>
    <cellStyle name="Output 35" xfId="47643"/>
    <cellStyle name="Output 35 2" xfId="24611"/>
    <cellStyle name="Output 35 2 2" xfId="33816"/>
    <cellStyle name="Output 35 2 2 2" xfId="40489"/>
    <cellStyle name="Output 35 2 3" xfId="33819"/>
    <cellStyle name="Output 35 2 3 2" xfId="40513"/>
    <cellStyle name="Output 35 2 4" xfId="46422"/>
    <cellStyle name="Output 35 2_BSD2" xfId="30669"/>
    <cellStyle name="Output 35 3" xfId="29012"/>
    <cellStyle name="Output 35 3 2" xfId="33823"/>
    <cellStyle name="Output 35 4" xfId="33828"/>
    <cellStyle name="Output 35 4 2" xfId="33831"/>
    <cellStyle name="Output 35 5" xfId="10277"/>
    <cellStyle name="Output 35_BSD2" xfId="49030"/>
    <cellStyle name="Output 36" xfId="47646"/>
    <cellStyle name="Output 36 2" xfId="29022"/>
    <cellStyle name="Output 36 2 2" xfId="33857"/>
    <cellStyle name="Output 36 2 2 2" xfId="45768"/>
    <cellStyle name="Output 36 2 3" xfId="33860"/>
    <cellStyle name="Output 36 2 3 2" xfId="45836"/>
    <cellStyle name="Output 36 2 4" xfId="46473"/>
    <cellStyle name="Output 36 2_BSD2" xfId="31774"/>
    <cellStyle name="Output 36 3" xfId="29026"/>
    <cellStyle name="Output 36 3 2" xfId="33864"/>
    <cellStyle name="Output 36 4" xfId="33869"/>
    <cellStyle name="Output 36 4 2" xfId="33872"/>
    <cellStyle name="Output 36 5" xfId="33879"/>
    <cellStyle name="Output 36_BSD2" xfId="49032"/>
    <cellStyle name="Output 37" xfId="42015"/>
    <cellStyle name="Output 37 2" xfId="29034"/>
    <cellStyle name="Output 37 2 2" xfId="33905"/>
    <cellStyle name="Output 37 2 2 2" xfId="49034"/>
    <cellStyle name="Output 37 2 3" xfId="33908"/>
    <cellStyle name="Output 37 2 3 2" xfId="38378"/>
    <cellStyle name="Output 37 2 4" xfId="46518"/>
    <cellStyle name="Output 37 2_BSD2" xfId="8933"/>
    <cellStyle name="Output 37 3" xfId="29040"/>
    <cellStyle name="Output 37 3 2" xfId="33912"/>
    <cellStyle name="Output 37 4" xfId="25812"/>
    <cellStyle name="Output 37 4 2" xfId="21827"/>
    <cellStyle name="Output 37 5" xfId="3071"/>
    <cellStyle name="Output 37_BSD2" xfId="49036"/>
    <cellStyle name="Output 38" xfId="49038"/>
    <cellStyle name="Output 38 2" xfId="25035"/>
    <cellStyle name="Output 38 2 2" xfId="20763"/>
    <cellStyle name="Output 38 2 2 2" xfId="49040"/>
    <cellStyle name="Output 38 2 3" xfId="33921"/>
    <cellStyle name="Output 38 2 3 2" xfId="42155"/>
    <cellStyle name="Output 38 2 4" xfId="46216"/>
    <cellStyle name="Output 38 2_BSD2" xfId="49042"/>
    <cellStyle name="Output 38 3" xfId="29051"/>
    <cellStyle name="Output 38 3 2" xfId="33925"/>
    <cellStyle name="Output 38 4" xfId="15509"/>
    <cellStyle name="Output 38 4 2" xfId="33929"/>
    <cellStyle name="Output 38 5" xfId="33935"/>
    <cellStyle name="Output 38_BSD2" xfId="6752"/>
    <cellStyle name="Output 39" xfId="49044"/>
    <cellStyle name="Output 39 2" xfId="29061"/>
    <cellStyle name="Output 39 2 2" xfId="49046"/>
    <cellStyle name="Output 39 2 2 2" xfId="49048"/>
    <cellStyle name="Output 39 2 3" xfId="49050"/>
    <cellStyle name="Output 39 2 3 2" xfId="49052"/>
    <cellStyle name="Output 39 2 4" xfId="49056"/>
    <cellStyle name="Output 39 2_BSD2" xfId="49058"/>
    <cellStyle name="Output 39 3" xfId="29065"/>
    <cellStyle name="Output 39 3 2" xfId="49060"/>
    <cellStyle name="Output 39 4" xfId="15514"/>
    <cellStyle name="Output 39 4 2" xfId="49062"/>
    <cellStyle name="Output 39 5" xfId="13223"/>
    <cellStyle name="Output 39_BSD2" xfId="49064"/>
    <cellStyle name="Output 4" xfId="2611"/>
    <cellStyle name="Output 4 2" xfId="49066"/>
    <cellStyle name="Output 4 2 2" xfId="49068"/>
    <cellStyle name="Output 4 2 2 2" xfId="49070"/>
    <cellStyle name="Output 4 2 3" xfId="49072"/>
    <cellStyle name="Output 4 2 3 2" xfId="30761"/>
    <cellStyle name="Output 4 2 4" xfId="6502"/>
    <cellStyle name="Output 4 2_BSD2" xfId="17096"/>
    <cellStyle name="Output 4 3" xfId="49074"/>
    <cellStyle name="Output 4 3 2" xfId="49076"/>
    <cellStyle name="Output 4 4" xfId="38241"/>
    <cellStyle name="Output 4 4 2" xfId="38245"/>
    <cellStyle name="Output 4 5" xfId="38259"/>
    <cellStyle name="Output 4 5 2" xfId="6403"/>
    <cellStyle name="Output 4 6" xfId="25379"/>
    <cellStyle name="Output 4 6 2" xfId="11396"/>
    <cellStyle name="Output 4 7" xfId="21176"/>
    <cellStyle name="Output 4 8" xfId="25386"/>
    <cellStyle name="Output 4 9" xfId="36042"/>
    <cellStyle name="Output 4_Annexure" xfId="49077"/>
    <cellStyle name="Output 40" xfId="47642"/>
    <cellStyle name="Output 40 2" xfId="24610"/>
    <cellStyle name="Output 40 2 2" xfId="33815"/>
    <cellStyle name="Output 40 2 2 2" xfId="40488"/>
    <cellStyle name="Output 40 2 3" xfId="33818"/>
    <cellStyle name="Output 40 2 3 2" xfId="40512"/>
    <cellStyle name="Output 40 2 4" xfId="46421"/>
    <cellStyle name="Output 40 2_BSD2" xfId="30668"/>
    <cellStyle name="Output 40 3" xfId="29011"/>
    <cellStyle name="Output 40 3 2" xfId="33822"/>
    <cellStyle name="Output 40 4" xfId="33827"/>
    <cellStyle name="Output 40 4 2" xfId="33830"/>
    <cellStyle name="Output 40 5" xfId="10276"/>
    <cellStyle name="Output 40_BSD2" xfId="49029"/>
    <cellStyle name="Output 41" xfId="47645"/>
    <cellStyle name="Output 41 2" xfId="29021"/>
    <cellStyle name="Output 41 2 2" xfId="33856"/>
    <cellStyle name="Output 41 2 2 2" xfId="45767"/>
    <cellStyle name="Output 41 2 3" xfId="33859"/>
    <cellStyle name="Output 41 2 3 2" xfId="45835"/>
    <cellStyle name="Output 41 2 4" xfId="46472"/>
    <cellStyle name="Output 41 2_BSD2" xfId="31773"/>
    <cellStyle name="Output 41 3" xfId="29025"/>
    <cellStyle name="Output 41 3 2" xfId="33863"/>
    <cellStyle name="Output 41 4" xfId="33868"/>
    <cellStyle name="Output 41 4 2" xfId="33871"/>
    <cellStyle name="Output 41 5" xfId="33878"/>
    <cellStyle name="Output 41_BSD2" xfId="49031"/>
    <cellStyle name="Output 42" xfId="42014"/>
    <cellStyle name="Output 42 2" xfId="29033"/>
    <cellStyle name="Output 42 2 2" xfId="33904"/>
    <cellStyle name="Output 42 2 2 2" xfId="49033"/>
    <cellStyle name="Output 42 2 3" xfId="33907"/>
    <cellStyle name="Output 42 2 3 2" xfId="38377"/>
    <cellStyle name="Output 42 2 4" xfId="46517"/>
    <cellStyle name="Output 42 2_BSD2" xfId="8932"/>
    <cellStyle name="Output 42 3" xfId="29039"/>
    <cellStyle name="Output 42 3 2" xfId="33911"/>
    <cellStyle name="Output 42 4" xfId="25811"/>
    <cellStyle name="Output 42 4 2" xfId="21826"/>
    <cellStyle name="Output 42 5" xfId="3070"/>
    <cellStyle name="Output 42_BSD2" xfId="49035"/>
    <cellStyle name="Output 43" xfId="49037"/>
    <cellStyle name="Output 43 2" xfId="25034"/>
    <cellStyle name="Output 43 2 2" xfId="20762"/>
    <cellStyle name="Output 43 2 2 2" xfId="49039"/>
    <cellStyle name="Output 43 2 3" xfId="33920"/>
    <cellStyle name="Output 43 2 3 2" xfId="42154"/>
    <cellStyle name="Output 43 2 4" xfId="46215"/>
    <cellStyle name="Output 43 2_BSD2" xfId="49041"/>
    <cellStyle name="Output 43 3" xfId="29050"/>
    <cellStyle name="Output 43 3 2" xfId="33924"/>
    <cellStyle name="Output 43 4" xfId="15508"/>
    <cellStyle name="Output 43 4 2" xfId="33928"/>
    <cellStyle name="Output 43 5" xfId="33934"/>
    <cellStyle name="Output 43_BSD2" xfId="6751"/>
    <cellStyle name="Output 44" xfId="49043"/>
    <cellStyle name="Output 44 2" xfId="29060"/>
    <cellStyle name="Output 44 2 2" xfId="49045"/>
    <cellStyle name="Output 44 2 2 2" xfId="49047"/>
    <cellStyle name="Output 44 2 3" xfId="49049"/>
    <cellStyle name="Output 44 2 3 2" xfId="49051"/>
    <cellStyle name="Output 44 2 4" xfId="49055"/>
    <cellStyle name="Output 44 2_BSD2" xfId="49057"/>
    <cellStyle name="Output 44 3" xfId="29064"/>
    <cellStyle name="Output 44 3 2" xfId="49059"/>
    <cellStyle name="Output 44 4" xfId="15513"/>
    <cellStyle name="Output 44 4 2" xfId="49061"/>
    <cellStyle name="Output 44 5" xfId="13222"/>
    <cellStyle name="Output 44_BSD2" xfId="49063"/>
    <cellStyle name="Output 45" xfId="37425"/>
    <cellStyle name="Output 45 2" xfId="33939"/>
    <cellStyle name="Output 45 2 2" xfId="46264"/>
    <cellStyle name="Output 45 2 2 2" xfId="46267"/>
    <cellStyle name="Output 45 2 3" xfId="46276"/>
    <cellStyle name="Output 45 2 3 2" xfId="49079"/>
    <cellStyle name="Output 45 2 4" xfId="46281"/>
    <cellStyle name="Output 45 2_BSD2" xfId="49081"/>
    <cellStyle name="Output 45 3" xfId="49083"/>
    <cellStyle name="Output 45 3 2" xfId="42010"/>
    <cellStyle name="Output 45 4" xfId="15519"/>
    <cellStyle name="Output 45 4 2" xfId="49085"/>
    <cellStyle name="Output 45 5" xfId="49087"/>
    <cellStyle name="Output 45_BSD2" xfId="49089"/>
    <cellStyle name="Output 46" xfId="23119"/>
    <cellStyle name="Output 46 2" xfId="33945"/>
    <cellStyle name="Output 46 2 2" xfId="49091"/>
    <cellStyle name="Output 46 2 2 2" xfId="49093"/>
    <cellStyle name="Output 46 2 3" xfId="49095"/>
    <cellStyle name="Output 46 2 3 2" xfId="43138"/>
    <cellStyle name="Output 46 2 4" xfId="49099"/>
    <cellStyle name="Output 46 2_BSD2" xfId="49101"/>
    <cellStyle name="Output 46 3" xfId="34284"/>
    <cellStyle name="Output 46 3 2" xfId="49103"/>
    <cellStyle name="Output 46 4" xfId="49105"/>
    <cellStyle name="Output 46 4 2" xfId="49107"/>
    <cellStyle name="Output 46 5" xfId="49109"/>
    <cellStyle name="Output 46_BSD2" xfId="49113"/>
    <cellStyle name="Output 47" xfId="49115"/>
    <cellStyle name="Output 47 2" xfId="33952"/>
    <cellStyle name="Output 47 2 2" xfId="49117"/>
    <cellStyle name="Output 47 2 2 2" xfId="49119"/>
    <cellStyle name="Output 47 2 3" xfId="49121"/>
    <cellStyle name="Output 47 2 3 2" xfId="23912"/>
    <cellStyle name="Output 47 2 4" xfId="49125"/>
    <cellStyle name="Output 47 2_BSD2" xfId="49127"/>
    <cellStyle name="Output 47 3" xfId="49129"/>
    <cellStyle name="Output 47 3 2" xfId="49131"/>
    <cellStyle name="Output 47 4" xfId="49133"/>
    <cellStyle name="Output 47 4 2" xfId="49135"/>
    <cellStyle name="Output 47 5" xfId="49137"/>
    <cellStyle name="Output 47_BSD2" xfId="49139"/>
    <cellStyle name="Output 48" xfId="49141"/>
    <cellStyle name="Output 48 2" xfId="49143"/>
    <cellStyle name="Output 48 2 2" xfId="49145"/>
    <cellStyle name="Output 48 2 2 2" xfId="49147"/>
    <cellStyle name="Output 48 2 3" xfId="49149"/>
    <cellStyle name="Output 48 2 3 2" xfId="49151"/>
    <cellStyle name="Output 48 2 4" xfId="49155"/>
    <cellStyle name="Output 48 2_BSD2" xfId="44079"/>
    <cellStyle name="Output 48 3" xfId="49157"/>
    <cellStyle name="Output 48 3 2" xfId="49159"/>
    <cellStyle name="Output 48 4" xfId="49161"/>
    <cellStyle name="Output 48 4 2" xfId="41627"/>
    <cellStyle name="Output 48 5" xfId="49163"/>
    <cellStyle name="Output 48_BSD2" xfId="49165"/>
    <cellStyle name="Output 49" xfId="26546"/>
    <cellStyle name="Output 49 2" xfId="26550"/>
    <cellStyle name="Output 49 2 2" xfId="33960"/>
    <cellStyle name="Output 49 2 2 2" xfId="49167"/>
    <cellStyle name="Output 49 2 3" xfId="33965"/>
    <cellStyle name="Output 49 2 3 2" xfId="49169"/>
    <cellStyle name="Output 49 2 4" xfId="49173"/>
    <cellStyle name="Output 49 2_BSD2" xfId="49175"/>
    <cellStyle name="Output 49 3" xfId="26554"/>
    <cellStyle name="Output 49 3 2" xfId="33972"/>
    <cellStyle name="Output 49 4" xfId="26558"/>
    <cellStyle name="Output 49 4 2" xfId="33978"/>
    <cellStyle name="Output 49 5" xfId="11846"/>
    <cellStyle name="Output 49_BSD2" xfId="39221"/>
    <cellStyle name="Output 5" xfId="49177"/>
    <cellStyle name="Output 5 2" xfId="49179"/>
    <cellStyle name="Output 5 2 2" xfId="47512"/>
    <cellStyle name="Output 5 2 2 2" xfId="49181"/>
    <cellStyle name="Output 5 2 3" xfId="47515"/>
    <cellStyle name="Output 5 2 3 2" xfId="49183"/>
    <cellStyle name="Output 5 2 4" xfId="49185"/>
    <cellStyle name="Output 5 2_BSD2" xfId="49187"/>
    <cellStyle name="Output 5 3" xfId="49189"/>
    <cellStyle name="Output 5 3 2" xfId="47521"/>
    <cellStyle name="Output 5 4" xfId="32486"/>
    <cellStyle name="Output 5 4 2" xfId="38268"/>
    <cellStyle name="Output 5 5" xfId="32491"/>
    <cellStyle name="Output 5 5 2" xfId="6701"/>
    <cellStyle name="Output 5 6" xfId="25396"/>
    <cellStyle name="Output 5 6 2" xfId="38281"/>
    <cellStyle name="Output 5 7" xfId="25401"/>
    <cellStyle name="Output 5 8" xfId="25410"/>
    <cellStyle name="Output 5_Annexure" xfId="12018"/>
    <cellStyle name="Output 50" xfId="37424"/>
    <cellStyle name="Output 50 2" xfId="33938"/>
    <cellStyle name="Output 50 2 2" xfId="46263"/>
    <cellStyle name="Output 50 2 2 2" xfId="46266"/>
    <cellStyle name="Output 50 2 3" xfId="46275"/>
    <cellStyle name="Output 50 2 3 2" xfId="49078"/>
    <cellStyle name="Output 50 2 4" xfId="46280"/>
    <cellStyle name="Output 50 2_BSD2" xfId="49080"/>
    <cellStyle name="Output 50 3" xfId="49082"/>
    <cellStyle name="Output 50 3 2" xfId="42009"/>
    <cellStyle name="Output 50 4" xfId="15518"/>
    <cellStyle name="Output 50 4 2" xfId="49084"/>
    <cellStyle name="Output 50 5" xfId="49086"/>
    <cellStyle name="Output 50_BSD2" xfId="49088"/>
    <cellStyle name="Output 51" xfId="23118"/>
    <cellStyle name="Output 51 2" xfId="33944"/>
    <cellStyle name="Output 51 2 2" xfId="49090"/>
    <cellStyle name="Output 51 2 2 2" xfId="49092"/>
    <cellStyle name="Output 51 2 3" xfId="49094"/>
    <cellStyle name="Output 51 2 3 2" xfId="43137"/>
    <cellStyle name="Output 51 2 4" xfId="49098"/>
    <cellStyle name="Output 51 2_BSD2" xfId="49100"/>
    <cellStyle name="Output 51 3" xfId="34283"/>
    <cellStyle name="Output 51 3 2" xfId="49102"/>
    <cellStyle name="Output 51 4" xfId="49104"/>
    <cellStyle name="Output 51 4 2" xfId="49106"/>
    <cellStyle name="Output 51 5" xfId="49108"/>
    <cellStyle name="Output 51_BSD2" xfId="49112"/>
    <cellStyle name="Output 52" xfId="49114"/>
    <cellStyle name="Output 52 2" xfId="33951"/>
    <cellStyle name="Output 52 2 2" xfId="49116"/>
    <cellStyle name="Output 52 2 2 2" xfId="49118"/>
    <cellStyle name="Output 52 2 3" xfId="49120"/>
    <cellStyle name="Output 52 2 3 2" xfId="23911"/>
    <cellStyle name="Output 52 2 4" xfId="49124"/>
    <cellStyle name="Output 52 2_BSD2" xfId="49126"/>
    <cellStyle name="Output 52 3" xfId="49128"/>
    <cellStyle name="Output 52 3 2" xfId="49130"/>
    <cellStyle name="Output 52 4" xfId="49132"/>
    <cellStyle name="Output 52 4 2" xfId="49134"/>
    <cellStyle name="Output 52 5" xfId="49136"/>
    <cellStyle name="Output 52_BSD2" xfId="49138"/>
    <cellStyle name="Output 53" xfId="49140"/>
    <cellStyle name="Output 53 2" xfId="49142"/>
    <cellStyle name="Output 53 2 2" xfId="49144"/>
    <cellStyle name="Output 53 2 2 2" xfId="49146"/>
    <cellStyle name="Output 53 2 3" xfId="49148"/>
    <cellStyle name="Output 53 2 3 2" xfId="49150"/>
    <cellStyle name="Output 53 2 4" xfId="49154"/>
    <cellStyle name="Output 53 2_BSD2" xfId="44078"/>
    <cellStyle name="Output 53 3" xfId="49156"/>
    <cellStyle name="Output 53 3 2" xfId="49158"/>
    <cellStyle name="Output 53 4" xfId="49160"/>
    <cellStyle name="Output 53 4 2" xfId="41626"/>
    <cellStyle name="Output 53 5" xfId="49162"/>
    <cellStyle name="Output 53_BSD2" xfId="49164"/>
    <cellStyle name="Output 54" xfId="26545"/>
    <cellStyle name="Output 54 2" xfId="26549"/>
    <cellStyle name="Output 54 2 2" xfId="33959"/>
    <cellStyle name="Output 54 2 2 2" xfId="49166"/>
    <cellStyle name="Output 54 2 3" xfId="33964"/>
    <cellStyle name="Output 54 2 3 2" xfId="49168"/>
    <cellStyle name="Output 54 2 4" xfId="49172"/>
    <cellStyle name="Output 54 2_BSD2" xfId="49174"/>
    <cellStyle name="Output 54 3" xfId="26553"/>
    <cellStyle name="Output 54 3 2" xfId="33971"/>
    <cellStyle name="Output 54 4" xfId="26557"/>
    <cellStyle name="Output 54 4 2" xfId="33977"/>
    <cellStyle name="Output 54 5" xfId="11845"/>
    <cellStyle name="Output 54_BSD2" xfId="39220"/>
    <cellStyle name="Output 55" xfId="33984"/>
    <cellStyle name="Output 55 2" xfId="33987"/>
    <cellStyle name="Output 55 2 2" xfId="49191"/>
    <cellStyle name="Output 55 2 2 2" xfId="49192"/>
    <cellStyle name="Output 55 2 3" xfId="49193"/>
    <cellStyle name="Output 55 2 3 2" xfId="49194"/>
    <cellStyle name="Output 55 2 4" xfId="49197"/>
    <cellStyle name="Output 55 2_BSD2" xfId="49198"/>
    <cellStyle name="Output 55 3" xfId="33990"/>
    <cellStyle name="Output 55 3 2" xfId="49200"/>
    <cellStyle name="Output 55 4" xfId="49202"/>
    <cellStyle name="Output 55 4 2" xfId="49203"/>
    <cellStyle name="Output 55 5" xfId="49204"/>
    <cellStyle name="Output 55_BSD2" xfId="49206"/>
    <cellStyle name="Output 56" xfId="33993"/>
    <cellStyle name="Output 56 2" xfId="33996"/>
    <cellStyle name="Output 56 2 2" xfId="49208"/>
    <cellStyle name="Output 56 2 2 2" xfId="49209"/>
    <cellStyle name="Output 56 2 3" xfId="49210"/>
    <cellStyle name="Output 56 2 3 2" xfId="49211"/>
    <cellStyle name="Output 56 2 4" xfId="49214"/>
    <cellStyle name="Output 56 2_BSD2" xfId="49215"/>
    <cellStyle name="Output 56 3" xfId="33999"/>
    <cellStyle name="Output 56 3 2" xfId="49217"/>
    <cellStyle name="Output 56 4" xfId="49219"/>
    <cellStyle name="Output 56 4 2" xfId="49220"/>
    <cellStyle name="Output 56 5" xfId="49221"/>
    <cellStyle name="Output 56_BSD2" xfId="49223"/>
    <cellStyle name="Output 57" xfId="34003"/>
    <cellStyle name="Output 57 2" xfId="34007"/>
    <cellStyle name="Output 57 2 2" xfId="49226"/>
    <cellStyle name="Output 57 2 2 2" xfId="49227"/>
    <cellStyle name="Output 57 2 3" xfId="49228"/>
    <cellStyle name="Output 57 2 3 2" xfId="23560"/>
    <cellStyle name="Output 57 2 4" xfId="49231"/>
    <cellStyle name="Output 57 2_BSD2" xfId="49232"/>
    <cellStyle name="Output 57 3" xfId="34011"/>
    <cellStyle name="Output 57 3 2" xfId="42954"/>
    <cellStyle name="Output 57 4" xfId="49235"/>
    <cellStyle name="Output 57 4 2" xfId="49236"/>
    <cellStyle name="Output 57 5" xfId="49237"/>
    <cellStyle name="Output 57_BSD2" xfId="49240"/>
    <cellStyle name="Output 58" xfId="34015"/>
    <cellStyle name="Output 58 2" xfId="34019"/>
    <cellStyle name="Output 58 2 2" xfId="49242"/>
    <cellStyle name="Output 58 2 2 2" xfId="44033"/>
    <cellStyle name="Output 58 2 3" xfId="10906"/>
    <cellStyle name="Output 58 2 3 2" xfId="49243"/>
    <cellStyle name="Output 58 2 4" xfId="49246"/>
    <cellStyle name="Output 58 2_BSD2" xfId="49247"/>
    <cellStyle name="Output 58 3" xfId="34022"/>
    <cellStyle name="Output 58 3 2" xfId="42989"/>
    <cellStyle name="Output 58 4" xfId="49249"/>
    <cellStyle name="Output 58 4 2" xfId="26756"/>
    <cellStyle name="Output 58 5" xfId="49250"/>
    <cellStyle name="Output 58_BSD2" xfId="49252"/>
    <cellStyle name="Output 59" xfId="31814"/>
    <cellStyle name="Output 59 2" xfId="49255"/>
    <cellStyle name="Output 59 2 2" xfId="49257"/>
    <cellStyle name="Output 59 2 2 2" xfId="49258"/>
    <cellStyle name="Output 59 2 3" xfId="49259"/>
    <cellStyle name="Output 59 2 3 2" xfId="49260"/>
    <cellStyle name="Output 59 2 4" xfId="49263"/>
    <cellStyle name="Output 59 2_BSD2" xfId="49264"/>
    <cellStyle name="Output 59 3" xfId="38855"/>
    <cellStyle name="Output 59 3 2" xfId="15441"/>
    <cellStyle name="Output 59 4" xfId="49266"/>
    <cellStyle name="Output 59 4 2" xfId="49267"/>
    <cellStyle name="Output 59 5" xfId="49268"/>
    <cellStyle name="Output 59_BSD2" xfId="49270"/>
    <cellStyle name="Output 6" xfId="49272"/>
    <cellStyle name="Output 6 2" xfId="49274"/>
    <cellStyle name="Output 6 2 2" xfId="49276"/>
    <cellStyle name="Output 6 2 2 2" xfId="49278"/>
    <cellStyle name="Output 6 2 3" xfId="49280"/>
    <cellStyle name="Output 6 2 3 2" xfId="45060"/>
    <cellStyle name="Output 6 2 4" xfId="49282"/>
    <cellStyle name="Output 6 2_BSD2" xfId="49284"/>
    <cellStyle name="Output 6 3" xfId="49286"/>
    <cellStyle name="Output 6 3 2" xfId="49288"/>
    <cellStyle name="Output 6 4" xfId="38288"/>
    <cellStyle name="Output 6 4 2" xfId="20708"/>
    <cellStyle name="Output 6 5" xfId="36912"/>
    <cellStyle name="Output 6 5 2" xfId="5785"/>
    <cellStyle name="Output 6 6" xfId="25415"/>
    <cellStyle name="Output 6 6 2" xfId="20730"/>
    <cellStyle name="Output 6 7" xfId="25421"/>
    <cellStyle name="Output 6 8" xfId="15167"/>
    <cellStyle name="Output 6_Annexure" xfId="49289"/>
    <cellStyle name="Output 60" xfId="33983"/>
    <cellStyle name="Output 60 2" xfId="33986"/>
    <cellStyle name="Output 60 2 2" xfId="49190"/>
    <cellStyle name="Output 60 3" xfId="33989"/>
    <cellStyle name="Output 60 3 2" xfId="49199"/>
    <cellStyle name="Output 60 4" xfId="49201"/>
    <cellStyle name="Output 60_BSD2" xfId="49205"/>
    <cellStyle name="Output 61" xfId="33992"/>
    <cellStyle name="Output 61 2" xfId="33995"/>
    <cellStyle name="Output 61 2 2" xfId="49207"/>
    <cellStyle name="Output 61 3" xfId="33998"/>
    <cellStyle name="Output 61 3 2" xfId="49216"/>
    <cellStyle name="Output 61 4" xfId="49218"/>
    <cellStyle name="Output 61_BSD2" xfId="49222"/>
    <cellStyle name="Output 62" xfId="34002"/>
    <cellStyle name="Output 62 2" xfId="34006"/>
    <cellStyle name="Output 62 2 2" xfId="49225"/>
    <cellStyle name="Output 62 3" xfId="34010"/>
    <cellStyle name="Output 62 3 2" xfId="42953"/>
    <cellStyle name="Output 62 4" xfId="49234"/>
    <cellStyle name="Output 62_BSD2" xfId="49239"/>
    <cellStyle name="Output 63" xfId="34014"/>
    <cellStyle name="Output 63 2" xfId="34018"/>
    <cellStyle name="Output 63 2 2" xfId="49241"/>
    <cellStyle name="Output 63 3" xfId="34021"/>
    <cellStyle name="Output 63 3 2" xfId="42988"/>
    <cellStyle name="Output 63 4" xfId="49248"/>
    <cellStyle name="Output 63_BSD2" xfId="49251"/>
    <cellStyle name="Output 64" xfId="31813"/>
    <cellStyle name="Output 64 2" xfId="49254"/>
    <cellStyle name="Output 64 2 2" xfId="49256"/>
    <cellStyle name="Output 64 3" xfId="38854"/>
    <cellStyle name="Output 64 3 2" xfId="15440"/>
    <cellStyle name="Output 64 4" xfId="49265"/>
    <cellStyle name="Output 64_BSD2" xfId="49269"/>
    <cellStyle name="Output 65" xfId="34026"/>
    <cellStyle name="Output 65 2" xfId="49292"/>
    <cellStyle name="Output 65 2 2" xfId="49294"/>
    <cellStyle name="Output 65 3" xfId="38858"/>
    <cellStyle name="Output 65 3 2" xfId="43055"/>
    <cellStyle name="Output 65 4" xfId="20572"/>
    <cellStyle name="Output 65_BSD2" xfId="30830"/>
    <cellStyle name="Output 66" xfId="49298"/>
    <cellStyle name="Output 66 2" xfId="49301"/>
    <cellStyle name="Output 66 2 2" xfId="49303"/>
    <cellStyle name="Output 66 3" xfId="49305"/>
    <cellStyle name="Output 66 3 2" xfId="43102"/>
    <cellStyle name="Output 66 4" xfId="49307"/>
    <cellStyle name="Output 66_BSD2" xfId="4679"/>
    <cellStyle name="Output 67" xfId="49311"/>
    <cellStyle name="Output 67 2" xfId="49313"/>
    <cellStyle name="Output 67 2 2" xfId="49315"/>
    <cellStyle name="Output 67 3" xfId="49317"/>
    <cellStyle name="Output 67 3 2" xfId="49319"/>
    <cellStyle name="Output 67 4" xfId="49321"/>
    <cellStyle name="Output 67_BSD2" xfId="38456"/>
    <cellStyle name="Output 68" xfId="49325"/>
    <cellStyle name="Output 68 2" xfId="49327"/>
    <cellStyle name="Output 68 2 2" xfId="49329"/>
    <cellStyle name="Output 68 3" xfId="49331"/>
    <cellStyle name="Output 68 3 2" xfId="49333"/>
    <cellStyle name="Output 68 4" xfId="49335"/>
    <cellStyle name="Output 68_BSD2" xfId="28676"/>
    <cellStyle name="Output 69" xfId="49338"/>
    <cellStyle name="Output 69 2" xfId="49340"/>
    <cellStyle name="Output 69 2 2" xfId="49342"/>
    <cellStyle name="Output 69 3" xfId="49344"/>
    <cellStyle name="Output 69 3 2" xfId="49346"/>
    <cellStyle name="Output 69 4" xfId="49348"/>
    <cellStyle name="Output 69_BSD2" xfId="7238"/>
    <cellStyle name="Output 7" xfId="49351"/>
    <cellStyle name="Output 7 10" xfId="49352"/>
    <cellStyle name="Output 7 10 2" xfId="49353"/>
    <cellStyle name="Output 7 11" xfId="49354"/>
    <cellStyle name="Output 7 11 2" xfId="49355"/>
    <cellStyle name="Output 7 12" xfId="49356"/>
    <cellStyle name="Output 7 13" xfId="49357"/>
    <cellStyle name="Output 7 14" xfId="18490"/>
    <cellStyle name="Output 7 2" xfId="49360"/>
    <cellStyle name="Output 7 2 2" xfId="49363"/>
    <cellStyle name="Output 7 2 2 2" xfId="12044"/>
    <cellStyle name="Output 7 2 3" xfId="28535"/>
    <cellStyle name="Output 7 2 3 2" xfId="7307"/>
    <cellStyle name="Output 7 2 4" xfId="28539"/>
    <cellStyle name="Output 7 2_BSD2" xfId="49366"/>
    <cellStyle name="Output 7 3" xfId="42470"/>
    <cellStyle name="Output 7 3 2" xfId="42475"/>
    <cellStyle name="Output 7 4" xfId="38309"/>
    <cellStyle name="Output 7 4 2" xfId="6396"/>
    <cellStyle name="Output 7 5" xfId="38320"/>
    <cellStyle name="Output 7 5 2" xfId="6453"/>
    <cellStyle name="Output 7 6" xfId="2817"/>
    <cellStyle name="Output 7 6 2" xfId="37861"/>
    <cellStyle name="Output 7 7" xfId="2897"/>
    <cellStyle name="Output 7 7 2" xfId="49367"/>
    <cellStyle name="Output 7 8" xfId="2915"/>
    <cellStyle name="Output 7 8 2" xfId="49368"/>
    <cellStyle name="Output 7 9" xfId="31906"/>
    <cellStyle name="Output 7 9 2" xfId="49369"/>
    <cellStyle name="Output 7_Annexure" xfId="41217"/>
    <cellStyle name="Output 70" xfId="34025"/>
    <cellStyle name="Output 70 2" xfId="49291"/>
    <cellStyle name="Output 70 2 2" xfId="49293"/>
    <cellStyle name="Output 70 3" xfId="38857"/>
    <cellStyle name="Output 70 3 2" xfId="43054"/>
    <cellStyle name="Output 70 4" xfId="20571"/>
    <cellStyle name="Output 70_BSD2" xfId="30829"/>
    <cellStyle name="Output 71" xfId="49297"/>
    <cellStyle name="Output 71 2" xfId="49300"/>
    <cellStyle name="Output 71 2 2" xfId="49302"/>
    <cellStyle name="Output 71 3" xfId="49304"/>
    <cellStyle name="Output 71 3 2" xfId="43101"/>
    <cellStyle name="Output 71 4" xfId="49306"/>
    <cellStyle name="Output 71_BSD2" xfId="4678"/>
    <cellStyle name="Output 72" xfId="49310"/>
    <cellStyle name="Output 72 2" xfId="49312"/>
    <cellStyle name="Output 72 2 2" xfId="49314"/>
    <cellStyle name="Output 72 3" xfId="49316"/>
    <cellStyle name="Output 72 3 2" xfId="49318"/>
    <cellStyle name="Output 72 4" xfId="49320"/>
    <cellStyle name="Output 72_BSD2" xfId="38455"/>
    <cellStyle name="Output 73" xfId="49324"/>
    <cellStyle name="Output 73 2" xfId="49326"/>
    <cellStyle name="Output 73 2 2" xfId="49328"/>
    <cellStyle name="Output 73 3" xfId="49330"/>
    <cellStyle name="Output 73 3 2" xfId="49332"/>
    <cellStyle name="Output 73 4" xfId="49334"/>
    <cellStyle name="Output 73_BSD2" xfId="28675"/>
    <cellStyle name="Output 74" xfId="49337"/>
    <cellStyle name="Output 74 2" xfId="49339"/>
    <cellStyle name="Output 74 2 2" xfId="49341"/>
    <cellStyle name="Output 74 3" xfId="49343"/>
    <cellStyle name="Output 74 3 2" xfId="49345"/>
    <cellStyle name="Output 74 4" xfId="49347"/>
    <cellStyle name="Output 74_BSD2" xfId="7237"/>
    <cellStyle name="Output 75" xfId="49372"/>
    <cellStyle name="Output 75 2" xfId="49374"/>
    <cellStyle name="Output 75 2 2" xfId="49377"/>
    <cellStyle name="Output 75 3" xfId="49379"/>
    <cellStyle name="Output 75 3 2" xfId="49382"/>
    <cellStyle name="Output 75 4" xfId="49384"/>
    <cellStyle name="Output 75_BSD2" xfId="7257"/>
    <cellStyle name="Output 76" xfId="49388"/>
    <cellStyle name="Output 76 2" xfId="49390"/>
    <cellStyle name="Output 76 2 2" xfId="49392"/>
    <cellStyle name="Output 76 3" xfId="14935"/>
    <cellStyle name="Output 76 3 2" xfId="14941"/>
    <cellStyle name="Output 76 4" xfId="14948"/>
    <cellStyle name="Output 76_BSD2" xfId="8422"/>
    <cellStyle name="Output 77" xfId="49396"/>
    <cellStyle name="Output 77 2" xfId="49398"/>
    <cellStyle name="Output 77 2 2" xfId="49399"/>
    <cellStyle name="Output 77 3" xfId="14956"/>
    <cellStyle name="Output 77 3 2" xfId="49400"/>
    <cellStyle name="Output 77 4" xfId="49401"/>
    <cellStyle name="Output 77_BSD2" xfId="9271"/>
    <cellStyle name="Output 78" xfId="49405"/>
    <cellStyle name="Output 78 2" xfId="49407"/>
    <cellStyle name="Output 78 2 2" xfId="13117"/>
    <cellStyle name="Output 78 3" xfId="14963"/>
    <cellStyle name="Output 78 3 2" xfId="13746"/>
    <cellStyle name="Output 78 4" xfId="49408"/>
    <cellStyle name="Output 78_BSD2" xfId="9971"/>
    <cellStyle name="Output 79" xfId="18182"/>
    <cellStyle name="Output 79 2" xfId="20675"/>
    <cellStyle name="Output 79 2 2" xfId="49409"/>
    <cellStyle name="Output 79 3" xfId="20682"/>
    <cellStyle name="Output 79 3 2" xfId="38805"/>
    <cellStyle name="Output 79 4" xfId="20406"/>
    <cellStyle name="Output 79_BSD2" xfId="4026"/>
    <cellStyle name="Output 8" xfId="49412"/>
    <cellStyle name="Output 8 2" xfId="49415"/>
    <cellStyle name="Output 8 2 2" xfId="49418"/>
    <cellStyle name="Output 8 2 2 2" xfId="49421"/>
    <cellStyle name="Output 8 2 3" xfId="37234"/>
    <cellStyle name="Output 8 2 3 2" xfId="49424"/>
    <cellStyle name="Output 8 2 4" xfId="49429"/>
    <cellStyle name="Output 8 2_BSD2" xfId="26799"/>
    <cellStyle name="Output 8 3" xfId="42482"/>
    <cellStyle name="Output 8 3 2" xfId="49432"/>
    <cellStyle name="Output 8 4" xfId="38327"/>
    <cellStyle name="Output 8 4 2" xfId="38332"/>
    <cellStyle name="Output 8 5" xfId="38344"/>
    <cellStyle name="Output 8 6" xfId="25433"/>
    <cellStyle name="Output 8 7" xfId="25439"/>
    <cellStyle name="Output 8_BSD2" xfId="43854"/>
    <cellStyle name="Output 80" xfId="49371"/>
    <cellStyle name="Output 80 2" xfId="49373"/>
    <cellStyle name="Output 80 2 2" xfId="49376"/>
    <cellStyle name="Output 80 3" xfId="49378"/>
    <cellStyle name="Output 80 3 2" xfId="49381"/>
    <cellStyle name="Output 80 4" xfId="49383"/>
    <cellStyle name="Output 80_BSD2" xfId="7256"/>
    <cellStyle name="Output 81" xfId="49387"/>
    <cellStyle name="Output 81 2" xfId="49389"/>
    <cellStyle name="Output 81 2 2" xfId="49391"/>
    <cellStyle name="Output 81 3" xfId="14934"/>
    <cellStyle name="Output 81 3 2" xfId="14940"/>
    <cellStyle name="Output 81 4" xfId="14947"/>
    <cellStyle name="Output 81_BSD2" xfId="8421"/>
    <cellStyle name="Output 82" xfId="49395"/>
    <cellStyle name="Output 82 2" xfId="49397"/>
    <cellStyle name="Output 83" xfId="49404"/>
    <cellStyle name="Output 83 2" xfId="49406"/>
    <cellStyle name="Output 84" xfId="18181"/>
    <cellStyle name="Output 84 2" xfId="20674"/>
    <cellStyle name="Output 85" xfId="49435"/>
    <cellStyle name="Output 85 2" xfId="49436"/>
    <cellStyle name="Output 86" xfId="49439"/>
    <cellStyle name="Output 86 2" xfId="49440"/>
    <cellStyle name="Output 87" xfId="49443"/>
    <cellStyle name="Output 87 2" xfId="49444"/>
    <cellStyle name="Output 88" xfId="49447"/>
    <cellStyle name="Output 88 2" xfId="49448"/>
    <cellStyle name="Output 89" xfId="49451"/>
    <cellStyle name="Output 89 2" xfId="49452"/>
    <cellStyle name="Output 9" xfId="49455"/>
    <cellStyle name="Output 9 2" xfId="49458"/>
    <cellStyle name="Output 9 2 2" xfId="49461"/>
    <cellStyle name="Output 9 2 2 2" xfId="49464"/>
    <cellStyle name="Output 9 2 3" xfId="49467"/>
    <cellStyle name="Output 9 2 3 2" xfId="49470"/>
    <cellStyle name="Output 9 2 4" xfId="17497"/>
    <cellStyle name="Output 9 2_BSD2" xfId="49473"/>
    <cellStyle name="Output 9 3" xfId="42489"/>
    <cellStyle name="Output 9 3 2" xfId="49476"/>
    <cellStyle name="Output 9 4" xfId="38351"/>
    <cellStyle name="Output 9 4 2" xfId="38356"/>
    <cellStyle name="Output 9 5" xfId="38365"/>
    <cellStyle name="Output 9 6" xfId="10804"/>
    <cellStyle name="Output 9 7" xfId="10814"/>
    <cellStyle name="Output 9_BSD2" xfId="49479"/>
    <cellStyle name="Output Line Items" xfId="49480"/>
    <cellStyle name="Output Line Items 2" xfId="29266"/>
    <cellStyle name="Output Line Items 3" xfId="42119"/>
    <cellStyle name="Output Line Items 4" xfId="49481"/>
    <cellStyle name="OverHead" xfId="2612"/>
    <cellStyle name="P/BV" xfId="49482"/>
    <cellStyle name="P/BV 2" xfId="49483"/>
    <cellStyle name="P/BV 3" xfId="49485"/>
    <cellStyle name="P/BV 4" xfId="49486"/>
    <cellStyle name="P/E" xfId="49487"/>
    <cellStyle name="P/E 2" xfId="45479"/>
    <cellStyle name="P/E 3" xfId="45483"/>
    <cellStyle name="P/E 4" xfId="45487"/>
    <cellStyle name="per.style" xfId="49488"/>
    <cellStyle name="per.style 2" xfId="29156"/>
    <cellStyle name="per.style 3" xfId="29167"/>
    <cellStyle name="per.style 4" xfId="29178"/>
    <cellStyle name="Percent" xfId="26" builtinId="5"/>
    <cellStyle name="Percent [2]" xfId="2613"/>
    <cellStyle name="Percent [2] 2" xfId="46239"/>
    <cellStyle name="Percent [2] 2 2" xfId="49491"/>
    <cellStyle name="Percent [2] 3" xfId="12083"/>
    <cellStyle name="Percent [2] 3 2" xfId="44297"/>
    <cellStyle name="Percent [2] 4" xfId="46241"/>
    <cellStyle name="Percent [2] 5" xfId="49492"/>
    <cellStyle name="Percent [2] 6" xfId="49493"/>
    <cellStyle name="Percent 10" xfId="2614"/>
    <cellStyle name="Percent 10 2" xfId="49495"/>
    <cellStyle name="Percent 10 3" xfId="49496"/>
    <cellStyle name="Percent 10 4" xfId="49494"/>
    <cellStyle name="Percent 11" xfId="2615"/>
    <cellStyle name="Percent 11 2" xfId="25167"/>
    <cellStyle name="Percent 11 3" xfId="21980"/>
    <cellStyle name="Percent 11 4" xfId="49497"/>
    <cellStyle name="Percent 12" xfId="2616"/>
    <cellStyle name="Percent 12 2" xfId="49498"/>
    <cellStyle name="Percent 13" xfId="2617"/>
    <cellStyle name="Percent 13 2" xfId="9709"/>
    <cellStyle name="Percent 14" xfId="2618"/>
    <cellStyle name="Percent 15" xfId="2620"/>
    <cellStyle name="Percent 16" xfId="2622"/>
    <cellStyle name="Percent 17" xfId="2477"/>
    <cellStyle name="Percent 18" xfId="2480"/>
    <cellStyle name="Percent 19" xfId="2624"/>
    <cellStyle name="Percent 2" xfId="2397"/>
    <cellStyle name="Percent 2 10" xfId="31351"/>
    <cellStyle name="Percent 2 10 2" xfId="49503"/>
    <cellStyle name="Percent 2 11" xfId="31353"/>
    <cellStyle name="Percent 2 11 2" xfId="49504"/>
    <cellStyle name="Percent 2 12" xfId="5295"/>
    <cellStyle name="Percent 2 12 2" xfId="49505"/>
    <cellStyle name="Percent 2 13" xfId="49506"/>
    <cellStyle name="Percent 2 13 2" xfId="49507"/>
    <cellStyle name="Percent 2 14" xfId="49508"/>
    <cellStyle name="Percent 2 14 2" xfId="49509"/>
    <cellStyle name="Percent 2 15" xfId="25060"/>
    <cellStyle name="Percent 2 15 2" xfId="49511"/>
    <cellStyle name="Percent 2 16" xfId="49513"/>
    <cellStyle name="Percent 2 16 2" xfId="49515"/>
    <cellStyle name="Percent 2 17" xfId="49517"/>
    <cellStyle name="Percent 2 17 2" xfId="49519"/>
    <cellStyle name="Percent 2 18" xfId="49521"/>
    <cellStyle name="Percent 2 18 2" xfId="49522"/>
    <cellStyle name="Percent 2 19" xfId="44646"/>
    <cellStyle name="Percent 2 19 2" xfId="44648"/>
    <cellStyle name="Percent 2 2" xfId="135"/>
    <cellStyle name="Percent 2 2 10" xfId="3396"/>
    <cellStyle name="Percent 2 2 2" xfId="2625"/>
    <cellStyle name="Percent 2 2 2 2" xfId="49524"/>
    <cellStyle name="Percent 2 2 2 2 2" xfId="49525"/>
    <cellStyle name="Percent 2 2 2 2 2 2" xfId="49526"/>
    <cellStyle name="Percent 2 2 2 2 2 2 2" xfId="49527"/>
    <cellStyle name="Percent 2 2 2 2 2 3" xfId="32982"/>
    <cellStyle name="Percent 2 2 2 2 3" xfId="16680"/>
    <cellStyle name="Percent 2 2 2 2 4" xfId="49528"/>
    <cellStyle name="Percent 2 2 2 2 5" xfId="49529"/>
    <cellStyle name="Percent 2 2 2 3" xfId="49530"/>
    <cellStyle name="Percent 2 2 2 3 2" xfId="49531"/>
    <cellStyle name="Percent 2 2 2 4" xfId="49532"/>
    <cellStyle name="Percent 2 2 2 4 2" xfId="9428"/>
    <cellStyle name="Percent 2 2 2 4 3" xfId="43670"/>
    <cellStyle name="Percent 2 2 2 4 4" xfId="43673"/>
    <cellStyle name="Percent 2 2 2 5" xfId="49533"/>
    <cellStyle name="Percent 2 2 2 6" xfId="40437"/>
    <cellStyle name="Percent 2 2 2 7" xfId="49523"/>
    <cellStyle name="Percent 2 2 3" xfId="2626"/>
    <cellStyle name="Percent 2 2 3 2" xfId="49536"/>
    <cellStyle name="Percent 2 2 3 2 2" xfId="49537"/>
    <cellStyle name="Percent 2 2 3 2 3" xfId="49538"/>
    <cellStyle name="Percent 2 2 3 2 4" xfId="49539"/>
    <cellStyle name="Percent 2 2 3 3" xfId="49540"/>
    <cellStyle name="Percent 2 2 3 4" xfId="49541"/>
    <cellStyle name="Percent 2 2 3 5" xfId="49542"/>
    <cellStyle name="Percent 2 2 3 6" xfId="49535"/>
    <cellStyle name="Percent 2 2 4" xfId="2627"/>
    <cellStyle name="Percent 2 2 4 2" xfId="49544"/>
    <cellStyle name="Percent 2 2 4 3" xfId="44052"/>
    <cellStyle name="Percent 2 2 4 4" xfId="44054"/>
    <cellStyle name="Percent 2 2 4 5" xfId="49543"/>
    <cellStyle name="Percent 2 2 5" xfId="49545"/>
    <cellStyle name="Percent 2 2 5 2" xfId="49546"/>
    <cellStyle name="Percent 2 2 6" xfId="49547"/>
    <cellStyle name="Percent 2 2 7" xfId="49548"/>
    <cellStyle name="Percent 2 2 8" xfId="49549"/>
    <cellStyle name="Percent 2 2 9" xfId="49550"/>
    <cellStyle name="Percent 2 20" xfId="25059"/>
    <cellStyle name="Percent 2 20 2" xfId="49510"/>
    <cellStyle name="Percent 2 21" xfId="49512"/>
    <cellStyle name="Percent 2 21 2" xfId="49514"/>
    <cellStyle name="Percent 2 22" xfId="49516"/>
    <cellStyle name="Percent 2 22 2" xfId="49518"/>
    <cellStyle name="Percent 2 23" xfId="49520"/>
    <cellStyle name="Percent 2 24" xfId="44645"/>
    <cellStyle name="Percent 2 25" xfId="44652"/>
    <cellStyle name="Percent 2 26" xfId="44654"/>
    <cellStyle name="Percent 2 3" xfId="141"/>
    <cellStyle name="Percent 2 3 2" xfId="2628"/>
    <cellStyle name="Percent 2 3 2 2" xfId="49551"/>
    <cellStyle name="Percent 2 3 2 3" xfId="49552"/>
    <cellStyle name="Percent 2 3 3" xfId="45537"/>
    <cellStyle name="Percent 2 3 3 2" xfId="49553"/>
    <cellStyle name="Percent 2 3 4" xfId="45539"/>
    <cellStyle name="Percent 2 3 5" xfId="20751"/>
    <cellStyle name="Percent 2 4" xfId="145"/>
    <cellStyle name="Percent 2 4 2" xfId="26595"/>
    <cellStyle name="Percent 2 4 2 2" xfId="49554"/>
    <cellStyle name="Percent 2 4 3" xfId="46621"/>
    <cellStyle name="Percent 2 4 4" xfId="46623"/>
    <cellStyle name="Percent 2 4 5" xfId="49555"/>
    <cellStyle name="Percent 2 4 6" xfId="27926"/>
    <cellStyle name="Percent 2 4 7" xfId="3440"/>
    <cellStyle name="Percent 2 5" xfId="147"/>
    <cellStyle name="Percent 2 5 2" xfId="49556"/>
    <cellStyle name="Percent 2 5 3" xfId="15247"/>
    <cellStyle name="Percent 2 5 4" xfId="3450"/>
    <cellStyle name="Percent 2 6" xfId="150"/>
    <cellStyle name="Percent 2 6 2" xfId="49557"/>
    <cellStyle name="Percent 2 6 3" xfId="3470"/>
    <cellStyle name="Percent 2 7" xfId="153"/>
    <cellStyle name="Percent 2 7 2" xfId="26690"/>
    <cellStyle name="Percent 2 7 3" xfId="3499"/>
    <cellStyle name="Percent 2 8" xfId="3011"/>
    <cellStyle name="Percent 2 8 2" xfId="26792"/>
    <cellStyle name="Percent 2 9" xfId="3528"/>
    <cellStyle name="Percent 2 9 2" xfId="27137"/>
    <cellStyle name="Percent 2_BSD10" xfId="30531"/>
    <cellStyle name="Percent 20" xfId="2619"/>
    <cellStyle name="Percent 21" xfId="2621"/>
    <cellStyle name="Percent 21 2" xfId="49499"/>
    <cellStyle name="Percent 22" xfId="2476"/>
    <cellStyle name="Percent 22 2" xfId="49500"/>
    <cellStyle name="Percent 23" xfId="2479"/>
    <cellStyle name="Percent 23 2" xfId="49501"/>
    <cellStyle name="Percent 24" xfId="2623"/>
    <cellStyle name="Percent 24 2" xfId="49502"/>
    <cellStyle name="Percent 25" xfId="2630"/>
    <cellStyle name="Percent 25 2" xfId="49559"/>
    <cellStyle name="Percent 26" xfId="2631"/>
    <cellStyle name="Percent 26 2" xfId="22561"/>
    <cellStyle name="Percent 27" xfId="2632"/>
    <cellStyle name="Percent 27 2" xfId="22575"/>
    <cellStyle name="Percent 28" xfId="2633"/>
    <cellStyle name="Percent 28 2" xfId="22592"/>
    <cellStyle name="Percent 29" xfId="2634"/>
    <cellStyle name="Percent 29 2" xfId="17439"/>
    <cellStyle name="Percent 3" xfId="2635"/>
    <cellStyle name="Percent 3 2" xfId="295"/>
    <cellStyle name="Percent 3 2 2" xfId="49561"/>
    <cellStyle name="Percent 3 2 2 2" xfId="49562"/>
    <cellStyle name="Percent 3 2 2 3" xfId="49563"/>
    <cellStyle name="Percent 3 2 3" xfId="49564"/>
    <cellStyle name="Percent 3 2 4" xfId="7219"/>
    <cellStyle name="Percent 3 2 5" xfId="49565"/>
    <cellStyle name="Percent 3 2 6" xfId="49566"/>
    <cellStyle name="Percent 3 2 7" xfId="49567"/>
    <cellStyle name="Percent 3 2 8" xfId="33769"/>
    <cellStyle name="Percent 3 2 9" xfId="49560"/>
    <cellStyle name="Percent 3 3" xfId="300"/>
    <cellStyle name="Percent 3 3 2" xfId="45547"/>
    <cellStyle name="Percent 3 3 2 2" xfId="49569"/>
    <cellStyle name="Percent 3 3 3" xfId="19085"/>
    <cellStyle name="Percent 3 3 4" xfId="45549"/>
    <cellStyle name="Percent 3 3 5" xfId="49570"/>
    <cellStyle name="Percent 3 3 6" xfId="49568"/>
    <cellStyle name="Percent 3 4" xfId="310"/>
    <cellStyle name="Percent 3 4 2" xfId="49572"/>
    <cellStyle name="Percent 3 4 2 2" xfId="49573"/>
    <cellStyle name="Percent 3 4 2 3" xfId="49574"/>
    <cellStyle name="Percent 3 4 3" xfId="46632"/>
    <cellStyle name="Percent 3 4 3 2" xfId="49575"/>
    <cellStyle name="Percent 3 4 4" xfId="49576"/>
    <cellStyle name="Percent 3 4 5" xfId="49571"/>
    <cellStyle name="Percent 3 5" xfId="316"/>
    <cellStyle name="Percent 3 5 2" xfId="49578"/>
    <cellStyle name="Percent 3 5 2 2" xfId="49579"/>
    <cellStyle name="Percent 3 5 3" xfId="49580"/>
    <cellStyle name="Percent 3 5 4" xfId="49577"/>
    <cellStyle name="Percent 3 6" xfId="49581"/>
    <cellStyle name="Percent 3 6 2" xfId="49582"/>
    <cellStyle name="Percent 3 7" xfId="49583"/>
    <cellStyle name="Percent 3 8" xfId="49584"/>
    <cellStyle name="Percent 3 9" xfId="49585"/>
    <cellStyle name="Percent 30" xfId="2629"/>
    <cellStyle name="Percent 30 2" xfId="49558"/>
    <cellStyle name="Percent 31" xfId="22560"/>
    <cellStyle name="Percent 32" xfId="22574"/>
    <cellStyle name="Percent 33" xfId="22591"/>
    <cellStyle name="Percent 34" xfId="17438"/>
    <cellStyle name="Percent 35" xfId="15482"/>
    <cellStyle name="Percent 36" xfId="22622"/>
    <cellStyle name="Percent 37" xfId="22643"/>
    <cellStyle name="Percent 38" xfId="22655"/>
    <cellStyle name="Percent 39" xfId="22670"/>
    <cellStyle name="Percent 4" xfId="2636"/>
    <cellStyle name="Percent 4 2" xfId="89"/>
    <cellStyle name="Percent 4 2 2" xfId="2637"/>
    <cellStyle name="Percent 4 2 2 2" xfId="49589"/>
    <cellStyle name="Percent 4 2 2 3" xfId="49588"/>
    <cellStyle name="Percent 4 2 3" xfId="49590"/>
    <cellStyle name="Percent 4 2 4" xfId="49591"/>
    <cellStyle name="Percent 4 2 5" xfId="49587"/>
    <cellStyle name="Percent 4 3" xfId="98"/>
    <cellStyle name="Percent 4 3 2" xfId="45558"/>
    <cellStyle name="Percent 4 3 2 2" xfId="49593"/>
    <cellStyle name="Percent 4 3 2 3" xfId="49594"/>
    <cellStyle name="Percent 4 3 3" xfId="45560"/>
    <cellStyle name="Percent 4 3 4" xfId="45562"/>
    <cellStyle name="Percent 4 3 5" xfId="49592"/>
    <cellStyle name="Percent 4 4" xfId="68"/>
    <cellStyle name="Percent 4 4 2" xfId="49596"/>
    <cellStyle name="Percent 4 4 3" xfId="46639"/>
    <cellStyle name="Percent 4 4 4" xfId="49595"/>
    <cellStyle name="Percent 4 5" xfId="49597"/>
    <cellStyle name="Percent 4 5 2" xfId="49598"/>
    <cellStyle name="Percent 4 6" xfId="49599"/>
    <cellStyle name="Percent 4 7" xfId="49586"/>
    <cellStyle name="Percent 40" xfId="15481"/>
    <cellStyle name="Percent 41" xfId="22621"/>
    <cellStyle name="Percent 42" xfId="22642"/>
    <cellStyle name="Percent 43" xfId="22654"/>
    <cellStyle name="Percent 44" xfId="22669"/>
    <cellStyle name="Percent 45" xfId="22683"/>
    <cellStyle name="Percent 46" xfId="20594"/>
    <cellStyle name="Percent 47" xfId="22755"/>
    <cellStyle name="Percent 48" xfId="22765"/>
    <cellStyle name="Percent 48 2" xfId="22769"/>
    <cellStyle name="Percent 49" xfId="22780"/>
    <cellStyle name="Percent 5" xfId="2638"/>
    <cellStyle name="Percent 5 10" xfId="3634"/>
    <cellStyle name="Percent 5 11" xfId="49600"/>
    <cellStyle name="Percent 5 2" xfId="1207"/>
    <cellStyle name="Percent 5 2 2" xfId="49601"/>
    <cellStyle name="Percent 5 3" xfId="1224"/>
    <cellStyle name="Percent 5 3 2" xfId="45571"/>
    <cellStyle name="Percent 5 3 2 2" xfId="49603"/>
    <cellStyle name="Percent 5 3 2 3" xfId="49604"/>
    <cellStyle name="Percent 5 3 3" xfId="10230"/>
    <cellStyle name="Percent 5 3 4" xfId="49605"/>
    <cellStyle name="Percent 5 3 5" xfId="49602"/>
    <cellStyle name="Percent 5 4" xfId="2639"/>
    <cellStyle name="Percent 5 4 2" xfId="49607"/>
    <cellStyle name="Percent 5 4 3" xfId="46650"/>
    <cellStyle name="Percent 5 4 4" xfId="49606"/>
    <cellStyle name="Percent 5 5" xfId="31380"/>
    <cellStyle name="Percent 5 5 2" xfId="2721"/>
    <cellStyle name="Percent 5 6" xfId="31382"/>
    <cellStyle name="Percent 5 7" xfId="11093"/>
    <cellStyle name="Percent 5 8" xfId="22802"/>
    <cellStyle name="Percent 5 9" xfId="22805"/>
    <cellStyle name="Percent 50" xfId="22682"/>
    <cellStyle name="Percent 51" xfId="20593"/>
    <cellStyle name="Percent 52" xfId="22754"/>
    <cellStyle name="Percent 53" xfId="22764"/>
    <cellStyle name="Percent 54" xfId="22779"/>
    <cellStyle name="Percent 55" xfId="22792"/>
    <cellStyle name="Percent 56" xfId="22812"/>
    <cellStyle name="Percent 57" xfId="22832"/>
    <cellStyle name="Percent 58" xfId="9734"/>
    <cellStyle name="Percent 59" xfId="9741"/>
    <cellStyle name="Percent 6" xfId="2640"/>
    <cellStyle name="Percent 6 2" xfId="49608"/>
    <cellStyle name="Percent 6 2 2" xfId="49609"/>
    <cellStyle name="Percent 6 2 3" xfId="49610"/>
    <cellStyle name="Percent 6 3" xfId="49611"/>
    <cellStyle name="Percent 6 3 2" xfId="45581"/>
    <cellStyle name="Percent 6 3 3" xfId="45583"/>
    <cellStyle name="Percent 6 4" xfId="49612"/>
    <cellStyle name="Percent 6 4 2" xfId="49613"/>
    <cellStyle name="Percent 6 5" xfId="31388"/>
    <cellStyle name="Percent 6 6" xfId="31390"/>
    <cellStyle name="Percent 6 7" xfId="17367"/>
    <cellStyle name="Percent 6 8" xfId="42720"/>
    <cellStyle name="Percent 60" xfId="22791"/>
    <cellStyle name="Percent 61" xfId="22811"/>
    <cellStyle name="Percent 62" xfId="22831"/>
    <cellStyle name="Percent 63" xfId="9733"/>
    <cellStyle name="Percent 64" xfId="9740"/>
    <cellStyle name="Percent 65" xfId="9751"/>
    <cellStyle name="Percent 66" xfId="22322"/>
    <cellStyle name="Percent 67" xfId="22872"/>
    <cellStyle name="Percent 68" xfId="22881"/>
    <cellStyle name="Percent 69" xfId="22895"/>
    <cellStyle name="Percent 7" xfId="2641"/>
    <cellStyle name="Percent 7 2" xfId="49616"/>
    <cellStyle name="Percent 7 2 2" xfId="49617"/>
    <cellStyle name="Percent 7 3" xfId="49618"/>
    <cellStyle name="Percent 7 3 2" xfId="49619"/>
    <cellStyle name="Percent 7 4" xfId="49614"/>
    <cellStyle name="Percent 70" xfId="9750"/>
    <cellStyle name="Percent 71" xfId="22321"/>
    <cellStyle name="Percent 72" xfId="22871"/>
    <cellStyle name="Percent 73" xfId="22880"/>
    <cellStyle name="Percent 74" xfId="22894"/>
    <cellStyle name="Percent 75" xfId="22903"/>
    <cellStyle name="Percent 76" xfId="22927"/>
    <cellStyle name="Percent 77" xfId="22939"/>
    <cellStyle name="Percent 78" xfId="22948"/>
    <cellStyle name="Percent 79" xfId="22959"/>
    <cellStyle name="Percent 8" xfId="2642"/>
    <cellStyle name="Percent 8 2" xfId="49621"/>
    <cellStyle name="Percent 8 2 2" xfId="49622"/>
    <cellStyle name="Percent 8 2 3" xfId="49623"/>
    <cellStyle name="Percent 8 3" xfId="49624"/>
    <cellStyle name="Percent 8 3 2" xfId="49625"/>
    <cellStyle name="Percent 8 4" xfId="49626"/>
    <cellStyle name="Percent 8 5" xfId="31396"/>
    <cellStyle name="Percent 8 6" xfId="31398"/>
    <cellStyle name="Percent 8 7" xfId="22983"/>
    <cellStyle name="Percent 8 8" xfId="22988"/>
    <cellStyle name="Percent 8 9" xfId="49620"/>
    <cellStyle name="Percent 80" xfId="22902"/>
    <cellStyle name="Percent 81" xfId="22926"/>
    <cellStyle name="Percent 82" xfId="2778"/>
    <cellStyle name="Percent 9" xfId="2643"/>
    <cellStyle name="Percent 9 2" xfId="49628"/>
    <cellStyle name="Percent 9 2 2" xfId="29074"/>
    <cellStyle name="Percent 9 3" xfId="49629"/>
    <cellStyle name="Percent 9 4" xfId="49630"/>
    <cellStyle name="Percent 9 5" xfId="49627"/>
    <cellStyle name="Percent Comma" xfId="36981"/>
    <cellStyle name="Percent Comma 2" xfId="49631"/>
    <cellStyle name="Percent Comma 3" xfId="49632"/>
    <cellStyle name="Percent Comma 4" xfId="49633"/>
    <cellStyle name="percentage difference" xfId="43196"/>
    <cellStyle name="percentage difference 2" xfId="43198"/>
    <cellStyle name="percentage difference 2 2" xfId="27905"/>
    <cellStyle name="percentage difference 3" xfId="43210"/>
    <cellStyle name="percentage difference 4" xfId="43216"/>
    <cellStyle name="percentage difference 5" xfId="43222"/>
    <cellStyle name="percentage difference 6" xfId="35132"/>
    <cellStyle name="percentage difference 7" xfId="43228"/>
    <cellStyle name="percentage difference 8" xfId="43230"/>
    <cellStyle name="percentage difference one decimal" xfId="48665"/>
    <cellStyle name="percentage difference one decimal 2" xfId="48667"/>
    <cellStyle name="percentage difference one decimal 3" xfId="49634"/>
    <cellStyle name="percentage difference zero decimal" xfId="42578"/>
    <cellStyle name="percentage difference zero decimal 2" xfId="42581"/>
    <cellStyle name="percentage difference zero decimal 3" xfId="42587"/>
    <cellStyle name="Percentual" xfId="12743"/>
    <cellStyle name="Percentual 2" xfId="49635"/>
    <cellStyle name="Pilote de données - Catégorie" xfId="5835"/>
    <cellStyle name="Pilote de données - Catégorie 2" xfId="4311"/>
    <cellStyle name="Pilote de données - Champ" xfId="30338"/>
    <cellStyle name="Pilote de données - Champ 2" xfId="30340"/>
    <cellStyle name="Pilote de données - Coin" xfId="49636"/>
    <cellStyle name="Pilote de données - Coin 2" xfId="29038"/>
    <cellStyle name="Pilote de données - Résultat" xfId="8847"/>
    <cellStyle name="Pilote de données - Résultat 2" xfId="49637"/>
    <cellStyle name="Pilote de données - Titre" xfId="37882"/>
    <cellStyle name="Pilote de données - Titre 2" xfId="37885"/>
    <cellStyle name="Pilote de données - Valeur" xfId="48055"/>
    <cellStyle name="Pilote de données - Valeur 2" xfId="48058"/>
    <cellStyle name="Ponto" xfId="22169"/>
    <cellStyle name="Ponto 2" xfId="22174"/>
    <cellStyle name="Porcentagem_SEP1196" xfId="49638"/>
    <cellStyle name="Porcentaje" xfId="49639"/>
    <cellStyle name="Porcentaje 2" xfId="49640"/>
    <cellStyle name="Presentation" xfId="49641"/>
    <cellStyle name="Presentation 2" xfId="32070"/>
    <cellStyle name="Presentation 3" xfId="44868"/>
    <cellStyle name="prev" xfId="49642"/>
    <cellStyle name="pricing" xfId="22822"/>
    <cellStyle name="pricing 2" xfId="49643"/>
    <cellStyle name="pricing 3" xfId="49644"/>
    <cellStyle name="pricing 4" xfId="49645"/>
    <cellStyle name="PSChar" xfId="49646"/>
    <cellStyle name="PSG" xfId="49647"/>
    <cellStyle name="PSG 2" xfId="21302"/>
    <cellStyle name="PSG 3" xfId="21323"/>
    <cellStyle name="PSG 4" xfId="9577"/>
    <cellStyle name="PSHeading" xfId="49648"/>
    <cellStyle name="PSSpacer" xfId="49649"/>
    <cellStyle name="Publication" xfId="49650"/>
    <cellStyle name="Publication 2" xfId="32535"/>
    <cellStyle name="Publication 3" xfId="49651"/>
    <cellStyle name="Publication 4" xfId="49652"/>
    <cellStyle name="Punto" xfId="49653"/>
    <cellStyle name="Punto 2" xfId="49654"/>
    <cellStyle name="Punto0" xfId="4615"/>
    <cellStyle name="Punto0 2" xfId="49655"/>
    <cellStyle name="Quantity" xfId="144"/>
    <cellStyle name="rate" xfId="41031"/>
    <cellStyle name="rate 2" xfId="49656"/>
    <cellStyle name="rate 3" xfId="13456"/>
    <cellStyle name="rate 4" xfId="49657"/>
    <cellStyle name="Ratio" xfId="20358"/>
    <cellStyle name="Ratio 2" xfId="20362"/>
    <cellStyle name="Ratio 3" xfId="20366"/>
    <cellStyle name="Ratio 4" xfId="39086"/>
    <cellStyle name="Ratio Comma" xfId="9975"/>
    <cellStyle name="Ratio Comma 2" xfId="17629"/>
    <cellStyle name="Ratio Comma 3" xfId="49658"/>
    <cellStyle name="Ratio Comma 4" xfId="49659"/>
    <cellStyle name="Ratio_Private" xfId="41746"/>
    <cellStyle name="Red" xfId="49660"/>
    <cellStyle name="Red 2" xfId="49661"/>
    <cellStyle name="Red 3" xfId="49662"/>
    <cellStyle name="Red 4" xfId="49663"/>
    <cellStyle name="Red Text" xfId="5358"/>
    <cellStyle name="Red Text 2" xfId="49664"/>
    <cellStyle name="reduced" xfId="2907"/>
    <cellStyle name="Remark" xfId="49667"/>
    <cellStyle name="Remark 2" xfId="49668"/>
    <cellStyle name="Remark 3" xfId="49669"/>
    <cellStyle name="Remark 4" xfId="49670"/>
    <cellStyle name="Reset  - Style4" xfId="20299"/>
    <cellStyle name="Reset  - Style4 2" xfId="44130"/>
    <cellStyle name="Reset  - Style4 3" xfId="44175"/>
    <cellStyle name="Reset  - Style7" xfId="20558"/>
    <cellStyle name="Reset  - Style7 2" xfId="12705"/>
    <cellStyle name="Reset  - Style7 3" xfId="45725"/>
    <cellStyle name="RoundingPrecision" xfId="49671"/>
    <cellStyle name="RoundingPrecision 2" xfId="49672"/>
    <cellStyle name="RoundingPrecision 3" xfId="49673"/>
    <cellStyle name="RoundingPrecision 4" xfId="13944"/>
    <cellStyle name="s_Valuation " xfId="31992"/>
    <cellStyle name="s_Valuation  2" xfId="49674"/>
    <cellStyle name="s_Valuation  2 2" xfId="49675"/>
    <cellStyle name="s_Valuation  2 3" xfId="49676"/>
    <cellStyle name="s_Valuation  3" xfId="49677"/>
    <cellStyle name="s_Valuation  4" xfId="49678"/>
    <cellStyle name="s35" xfId="88"/>
    <cellStyle name="s37" xfId="67"/>
    <cellStyle name="s44" xfId="112"/>
    <cellStyle name="Sales" xfId="49679"/>
    <cellStyle name="Sales 2" xfId="49680"/>
    <cellStyle name="Sales 3" xfId="49681"/>
    <cellStyle name="Sales 4" xfId="49682"/>
    <cellStyle name="SAPBEXaggData" xfId="49683"/>
    <cellStyle name="SAPBEXaggData 2" xfId="22327"/>
    <cellStyle name="SAPBEXaggData 2 2" xfId="49684"/>
    <cellStyle name="SAPBEXaggData 3" xfId="49685"/>
    <cellStyle name="SAPBEXaggData 4" xfId="49686"/>
    <cellStyle name="SAPBEXaggDataEmph" xfId="49687"/>
    <cellStyle name="SAPBEXaggDataEmph 2" xfId="42698"/>
    <cellStyle name="SAPBEXaggDataEmph 2 2" xfId="49688"/>
    <cellStyle name="SAPBEXaggDataEmph 3" xfId="49689"/>
    <cellStyle name="SAPBEXaggDataEmph 4" xfId="49690"/>
    <cellStyle name="SAPBEXaggItem" xfId="49691"/>
    <cellStyle name="SAPBEXaggItem 2" xfId="49692"/>
    <cellStyle name="SAPBEXaggItem 2 2" xfId="49693"/>
    <cellStyle name="SAPBEXaggItem 3" xfId="49694"/>
    <cellStyle name="SAPBEXaggItem 4" xfId="49695"/>
    <cellStyle name="SAPBEXaggItemX" xfId="49696"/>
    <cellStyle name="SAPBEXaggItemX 2" xfId="49697"/>
    <cellStyle name="SAPBEXaggItemX 3" xfId="49698"/>
    <cellStyle name="SAPBEXaggItemX 4" xfId="49699"/>
    <cellStyle name="SAPBEXchaText" xfId="49700"/>
    <cellStyle name="SAPBEXchaText 2" xfId="49701"/>
    <cellStyle name="SAPBEXchaText 2 2" xfId="11891"/>
    <cellStyle name="SAPBEXchaText 3" xfId="49702"/>
    <cellStyle name="SAPBEXchaText 4" xfId="49703"/>
    <cellStyle name="SAPBEXexcBad" xfId="49704"/>
    <cellStyle name="SAPBEXexcBad 2" xfId="49705"/>
    <cellStyle name="SAPBEXexcBad7" xfId="49706"/>
    <cellStyle name="SAPBEXexcBad7 2" xfId="49707"/>
    <cellStyle name="SAPBEXexcBad7 3" xfId="49708"/>
    <cellStyle name="SAPBEXexcBad7 4" xfId="13854"/>
    <cellStyle name="SAPBEXexcBad8" xfId="49709"/>
    <cellStyle name="SAPBEXexcBad8 2" xfId="49710"/>
    <cellStyle name="SAPBEXexcBad8 3" xfId="49711"/>
    <cellStyle name="SAPBEXexcBad8 4" xfId="13859"/>
    <cellStyle name="SAPBEXexcBad9" xfId="49712"/>
    <cellStyle name="SAPBEXexcBad9 2" xfId="49713"/>
    <cellStyle name="SAPBEXexcBad9 3" xfId="49714"/>
    <cellStyle name="SAPBEXexcBad9 4" xfId="49715"/>
    <cellStyle name="SAPBEXexcCritical" xfId="49716"/>
    <cellStyle name="SAPBEXexcCritical 2" xfId="49717"/>
    <cellStyle name="SAPBEXexcCritical4" xfId="49720"/>
    <cellStyle name="SAPBEXexcCritical4 2" xfId="35150"/>
    <cellStyle name="SAPBEXexcCritical4 3" xfId="35153"/>
    <cellStyle name="SAPBEXexcCritical4 4" xfId="49721"/>
    <cellStyle name="SAPBEXexcCritical5" xfId="8270"/>
    <cellStyle name="SAPBEXexcCritical5 2" xfId="43320"/>
    <cellStyle name="SAPBEXexcCritical5 3" xfId="43322"/>
    <cellStyle name="SAPBEXexcCritical5 4" xfId="49722"/>
    <cellStyle name="SAPBEXexcCritical6" xfId="49725"/>
    <cellStyle name="SAPBEXexcCritical6 2" xfId="43325"/>
    <cellStyle name="SAPBEXexcCritical6 3" xfId="43327"/>
    <cellStyle name="SAPBEXexcCritical6 4" xfId="49726"/>
    <cellStyle name="SAPBEXexcGood" xfId="39009"/>
    <cellStyle name="SAPBEXexcGood 2" xfId="49727"/>
    <cellStyle name="SAPBEXexcGood1" xfId="43253"/>
    <cellStyle name="SAPBEXexcGood1 2" xfId="49728"/>
    <cellStyle name="SAPBEXexcGood1 3" xfId="49729"/>
    <cellStyle name="SAPBEXexcGood1 4" xfId="49730"/>
    <cellStyle name="SAPBEXexcGood2" xfId="49731"/>
    <cellStyle name="SAPBEXexcGood2 2" xfId="49732"/>
    <cellStyle name="SAPBEXexcGood2 3" xfId="49733"/>
    <cellStyle name="SAPBEXexcGood2 4" xfId="49734"/>
    <cellStyle name="SAPBEXexcGood3" xfId="49735"/>
    <cellStyle name="SAPBEXexcGood3 2" xfId="13548"/>
    <cellStyle name="SAPBEXexcGood3 3" xfId="49736"/>
    <cellStyle name="SAPBEXexcGood3 4" xfId="40112"/>
    <cellStyle name="SAPBEXexcVeryBad" xfId="37091"/>
    <cellStyle name="SAPBEXexcVeryBad 2" xfId="33326"/>
    <cellStyle name="SAPBEXfilterDrill" xfId="49737"/>
    <cellStyle name="SAPBEXfilterDrill 2" xfId="49738"/>
    <cellStyle name="SAPBEXfilterDrill 2 2" xfId="49739"/>
    <cellStyle name="SAPBEXfilterDrill 3" xfId="49740"/>
    <cellStyle name="SAPBEXfilterDrill 4" xfId="49741"/>
    <cellStyle name="SAPBEXfilterItem" xfId="49742"/>
    <cellStyle name="SAPBEXfilterItem 2" xfId="7530"/>
    <cellStyle name="SAPBEXfilterItem 2 2" xfId="42676"/>
    <cellStyle name="SAPBEXfilterItem 3" xfId="49743"/>
    <cellStyle name="SAPBEXfilterItem 4" xfId="49744"/>
    <cellStyle name="SAPBEXfilterText" xfId="25815"/>
    <cellStyle name="SAPBEXfilterText 2" xfId="8621"/>
    <cellStyle name="SAPBEXfilterText 2 2" xfId="35456"/>
    <cellStyle name="SAPBEXfilterText 3" xfId="8631"/>
    <cellStyle name="SAPBEXfilterText 4" xfId="41016"/>
    <cellStyle name="SAPBEXformats" xfId="49745"/>
    <cellStyle name="SAPBEXformats 2" xfId="49746"/>
    <cellStyle name="SAPBEXformats 2 2" xfId="49747"/>
    <cellStyle name="SAPBEXformats 3" xfId="49748"/>
    <cellStyle name="SAPBEXformats 4" xfId="49749"/>
    <cellStyle name="SAPBEXheaderData" xfId="49750"/>
    <cellStyle name="SAPBEXheaderData 2" xfId="49751"/>
    <cellStyle name="SAPBEXheaderItem" xfId="49752"/>
    <cellStyle name="SAPBEXheaderItem 2" xfId="49753"/>
    <cellStyle name="SAPBEXheaderItem 2 2" xfId="47916"/>
    <cellStyle name="SAPBEXheaderItem 3" xfId="49754"/>
    <cellStyle name="SAPBEXheaderItem 4" xfId="49755"/>
    <cellStyle name="SAPBEXheaderText" xfId="39651"/>
    <cellStyle name="SAPBEXheaderText 2" xfId="6492"/>
    <cellStyle name="SAPBEXheaderText 2 2" xfId="49756"/>
    <cellStyle name="SAPBEXheaderText 3" xfId="49757"/>
    <cellStyle name="SAPBEXheaderText 4" xfId="49758"/>
    <cellStyle name="SAPBEXHLevel0" xfId="34160"/>
    <cellStyle name="SAPBEXHLevel0 2" xfId="49759"/>
    <cellStyle name="SAPBEXHLevel0 3" xfId="49760"/>
    <cellStyle name="SAPBEXHLevel0 4" xfId="5858"/>
    <cellStyle name="SAPBEXHLevel0X" xfId="49761"/>
    <cellStyle name="SAPBEXHLevel0X 2" xfId="49762"/>
    <cellStyle name="SAPBEXHLevel0X 3" xfId="28904"/>
    <cellStyle name="SAPBEXHLevel0X 4" xfId="49763"/>
    <cellStyle name="SAPBEXHLevel1" xfId="34162"/>
    <cellStyle name="SAPBEXHLevel1 2" xfId="49764"/>
    <cellStyle name="SAPBEXHLevel1 3" xfId="49765"/>
    <cellStyle name="SAPBEXHLevel1 4" xfId="49766"/>
    <cellStyle name="SAPBEXHLevel1X" xfId="14015"/>
    <cellStyle name="SAPBEXHLevel1X 2" xfId="49767"/>
    <cellStyle name="SAPBEXHLevel1X 3" xfId="49768"/>
    <cellStyle name="SAPBEXHLevel1X 4" xfId="45503"/>
    <cellStyle name="SAPBEXHLevel2" xfId="31499"/>
    <cellStyle name="SAPBEXHLevel2 2" xfId="49769"/>
    <cellStyle name="SAPBEXHLevel2 3" xfId="49770"/>
    <cellStyle name="SAPBEXHLevel2 4" xfId="49771"/>
    <cellStyle name="SAPBEXHLevel2X" xfId="49772"/>
    <cellStyle name="SAPBEXHLevel2X 2" xfId="49773"/>
    <cellStyle name="SAPBEXHLevel2X 3" xfId="49774"/>
    <cellStyle name="SAPBEXHLevel2X 4" xfId="8561"/>
    <cellStyle name="SAPBEXHLevel3" xfId="28809"/>
    <cellStyle name="SAPBEXHLevel3 2" xfId="49775"/>
    <cellStyle name="SAPBEXHLevel3 3" xfId="49776"/>
    <cellStyle name="SAPBEXHLevel3 4" xfId="49777"/>
    <cellStyle name="SAPBEXHLevel3X" xfId="49779"/>
    <cellStyle name="SAPBEXHLevel3X 2" xfId="49780"/>
    <cellStyle name="SAPBEXHLevel3X 3" xfId="49781"/>
    <cellStyle name="SAPBEXHLevel3X 4" xfId="20816"/>
    <cellStyle name="SAPBEXresData" xfId="49782"/>
    <cellStyle name="SAPBEXresData 2" xfId="49783"/>
    <cellStyle name="SAPBEXresData 2 2" xfId="49784"/>
    <cellStyle name="SAPBEXresData 3" xfId="49785"/>
    <cellStyle name="SAPBEXresData 4" xfId="49786"/>
    <cellStyle name="SAPBEXresDataEmph" xfId="49787"/>
    <cellStyle name="SAPBEXresDataEmph 2" xfId="49788"/>
    <cellStyle name="SAPBEXresDataEmph 2 2" xfId="47622"/>
    <cellStyle name="SAPBEXresDataEmph 3" xfId="49789"/>
    <cellStyle name="SAPBEXresDataEmph 4" xfId="49790"/>
    <cellStyle name="SAPBEXresItem" xfId="40452"/>
    <cellStyle name="SAPBEXresItem 2" xfId="49791"/>
    <cellStyle name="SAPBEXresItem 2 2" xfId="34918"/>
    <cellStyle name="SAPBEXresItem 3" xfId="49792"/>
    <cellStyle name="SAPBEXresItem 4" xfId="49793"/>
    <cellStyle name="SAPBEXresItemX" xfId="33557"/>
    <cellStyle name="SAPBEXresItemX 2" xfId="49794"/>
    <cellStyle name="SAPBEXresItemX 3" xfId="49795"/>
    <cellStyle name="SAPBEXresItemX 4" xfId="49796"/>
    <cellStyle name="SAPBEXstdData" xfId="49797"/>
    <cellStyle name="SAPBEXstdData 2" xfId="49798"/>
    <cellStyle name="SAPBEXstdData 2 2" xfId="49799"/>
    <cellStyle name="SAPBEXstdData 3" xfId="49800"/>
    <cellStyle name="SAPBEXstdData 4" xfId="49802"/>
    <cellStyle name="SAPBEXstdDataEmph" xfId="4372"/>
    <cellStyle name="SAPBEXstdDataEmph 2" xfId="49803"/>
    <cellStyle name="SAPBEXstdDataEmph 2 2" xfId="49804"/>
    <cellStyle name="SAPBEXstdDataEmph 3" xfId="35749"/>
    <cellStyle name="SAPBEXstdDataEmph 4" xfId="49805"/>
    <cellStyle name="SAPBEXstdItem" xfId="49806"/>
    <cellStyle name="SAPBEXstdItem 2" xfId="49807"/>
    <cellStyle name="SAPBEXstdItem 2 2" xfId="49808"/>
    <cellStyle name="SAPBEXstdItem 3" xfId="46367"/>
    <cellStyle name="SAPBEXstdItem 4" xfId="49809"/>
    <cellStyle name="SAPBEXstdItemX" xfId="32728"/>
    <cellStyle name="SAPBEXstdItemX 2" xfId="34093"/>
    <cellStyle name="SAPBEXstdItemX 3" xfId="21765"/>
    <cellStyle name="SAPBEXstdItemX 4" xfId="21775"/>
    <cellStyle name="SAPBEXsubData" xfId="26375"/>
    <cellStyle name="SAPBEXsubData 2" xfId="49810"/>
    <cellStyle name="SAPBEXsubDataEmph" xfId="3162"/>
    <cellStyle name="SAPBEXsubDataEmph 2" xfId="8994"/>
    <cellStyle name="SAPBEXsubItem" xfId="36911"/>
    <cellStyle name="SAPBEXsubItem 2" xfId="5784"/>
    <cellStyle name="SAPBEXtitle" xfId="49811"/>
    <cellStyle name="SAPBEXtitle 2" xfId="28400"/>
    <cellStyle name="SAPBEXtitle 2 2" xfId="47818"/>
    <cellStyle name="SAPBEXtitle 3" xfId="49812"/>
    <cellStyle name="SAPBEXtitle 4" xfId="49813"/>
    <cellStyle name="SAPBEXundefined" xfId="49814"/>
    <cellStyle name="SAPBEXundefined 2" xfId="49815"/>
    <cellStyle name="SAPBEXundefined 2 2" xfId="49816"/>
    <cellStyle name="SAPBEXundefined 3" xfId="49817"/>
    <cellStyle name="SAPBEXundefined 4" xfId="49819"/>
    <cellStyle name="Satisfaisant" xfId="49484"/>
    <cellStyle name="Satisfaisant 2" xfId="49820"/>
    <cellStyle name="Section" xfId="49821"/>
    <cellStyle name="Section 2" xfId="12246"/>
    <cellStyle name="Section 3" xfId="12278"/>
    <cellStyle name="Section 4" xfId="9593"/>
    <cellStyle name="SEM-BPS-head" xfId="30774"/>
    <cellStyle name="SEM-BPS-head 2" xfId="49822"/>
    <cellStyle name="SEM-BPS-head 3" xfId="21476"/>
    <cellStyle name="SEM-BPS-head 4" xfId="49823"/>
    <cellStyle name="SEM-BPS-key" xfId="49824"/>
    <cellStyle name="SEM-BPS-key 2" xfId="49825"/>
    <cellStyle name="SEM-BPS-key 3" xfId="49826"/>
    <cellStyle name="SEM-BPS-key 4" xfId="15294"/>
    <cellStyle name="Sep. milhar [2]" xfId="34427"/>
    <cellStyle name="Sep. milhar [2] 2" xfId="34429"/>
    <cellStyle name="Separador de m" xfId="49827"/>
    <cellStyle name="Separador de m 2" xfId="9867"/>
    <cellStyle name="Separador de m 3" xfId="21268"/>
    <cellStyle name="Separador de m 4" xfId="21273"/>
    <cellStyle name="Separador de m_X" xfId="7768"/>
    <cellStyle name="Separador de milhares [0]_A" xfId="49828"/>
    <cellStyle name="Separador de milhares_A" xfId="49829"/>
    <cellStyle name="Shaded" xfId="18233"/>
    <cellStyle name="Shaded 2" xfId="26968"/>
    <cellStyle name="Shaded 3" xfId="26977"/>
    <cellStyle name="Shaded 4" xfId="26988"/>
    <cellStyle name="Shaun" xfId="49830"/>
    <cellStyle name="Shaun 2" xfId="49831"/>
    <cellStyle name="Shaun 3" xfId="49832"/>
    <cellStyle name="Shaun 4" xfId="49833"/>
    <cellStyle name="Sheet Title" xfId="49834"/>
    <cellStyle name="Sheet Title 2" xfId="49835"/>
    <cellStyle name="Sheet Title 3" xfId="49836"/>
    <cellStyle name="Sheet Title 4" xfId="42571"/>
    <cellStyle name="SJ" xfId="49837"/>
    <cellStyle name="SJ 2" xfId="49838"/>
    <cellStyle name="SJ 3" xfId="47552"/>
    <cellStyle name="SJ 4" xfId="47554"/>
    <cellStyle name="Sortie" xfId="49839"/>
    <cellStyle name="Sortie 2" xfId="49840"/>
    <cellStyle name="ssp " xfId="49841"/>
    <cellStyle name="Standard_items_orig" xfId="2644"/>
    <cellStyle name="Stock Comma" xfId="49842"/>
    <cellStyle name="Stock Comma 2" xfId="49843"/>
    <cellStyle name="Stock Comma 3" xfId="49844"/>
    <cellStyle name="Stock Comma 4" xfId="49845"/>
    <cellStyle name="Stock Price" xfId="49846"/>
    <cellStyle name="Stock Price 2" xfId="49847"/>
    <cellStyle name="Stock Price 3" xfId="49848"/>
    <cellStyle name="Stock Price 4" xfId="49849"/>
    <cellStyle name="Style 1" xfId="2645"/>
    <cellStyle name="Style 1 10" xfId="49850"/>
    <cellStyle name="Style 1 2" xfId="49851"/>
    <cellStyle name="Style 1 2 2" xfId="49852"/>
    <cellStyle name="Style 1 2 2 2" xfId="49853"/>
    <cellStyle name="Style 1 2 3" xfId="49854"/>
    <cellStyle name="Style 1 2 3 2" xfId="49855"/>
    <cellStyle name="Style 1 2 4" xfId="24587"/>
    <cellStyle name="Style 1 2 5" xfId="49856"/>
    <cellStyle name="Style 1 3" xfId="49857"/>
    <cellStyle name="Style 1 3 2" xfId="49858"/>
    <cellStyle name="Style 1 3 3" xfId="49859"/>
    <cellStyle name="Style 1 3 4" xfId="49860"/>
    <cellStyle name="Style 1 4" xfId="49861"/>
    <cellStyle name="Style 1 4 2" xfId="49862"/>
    <cellStyle name="Style 1 4 3" xfId="49863"/>
    <cellStyle name="Style 1 4 4" xfId="35601"/>
    <cellStyle name="Style 1 5" xfId="49864"/>
    <cellStyle name="Style 1 5 2" xfId="49868"/>
    <cellStyle name="Style 1 5 3" xfId="49870"/>
    <cellStyle name="Style 1 5 4" xfId="35611"/>
    <cellStyle name="Style 1 6" xfId="49871"/>
    <cellStyle name="Style 1 7" xfId="49872"/>
    <cellStyle name="Style 1 8" xfId="49873"/>
    <cellStyle name="Style 1 9" xfId="49874"/>
    <cellStyle name="Style 1_BSD 2" xfId="49875"/>
    <cellStyle name="Style 2" xfId="49876"/>
    <cellStyle name="Style 2 2" xfId="49877"/>
    <cellStyle name="Style 2 3" xfId="49878"/>
    <cellStyle name="Style 2 4" xfId="49879"/>
    <cellStyle name="Style 35" xfId="42388"/>
    <cellStyle name="Style1" xfId="31270"/>
    <cellStyle name="sum" xfId="49880"/>
    <cellStyle name="summary" xfId="40014"/>
    <cellStyle name="Table  - Style5" xfId="49881"/>
    <cellStyle name="Table  - Style5 2" xfId="49882"/>
    <cellStyle name="Table  - Style5 3" xfId="49883"/>
    <cellStyle name="Table  - Style6" xfId="49884"/>
    <cellStyle name="Table  - Style6 2" xfId="13156"/>
    <cellStyle name="Table  - Style6 3" xfId="13235"/>
    <cellStyle name="Test" xfId="49885"/>
    <cellStyle name="Test 2" xfId="49886"/>
    <cellStyle name="Test 3" xfId="49887"/>
    <cellStyle name="Test 4" xfId="49888"/>
    <cellStyle name="Text" xfId="49889"/>
    <cellStyle name="Text 2" xfId="49890"/>
    <cellStyle name="Text 3" xfId="49891"/>
    <cellStyle name="Text 4" xfId="25800"/>
    <cellStyle name="Text 5" xfId="25802"/>
    <cellStyle name="Text 6" xfId="13878"/>
    <cellStyle name="Text 7" xfId="49892"/>
    <cellStyle name="Text_X" xfId="28861"/>
    <cellStyle name="Texte explicatif" xfId="49893"/>
    <cellStyle name="Texte explicatif 2" xfId="49818"/>
    <cellStyle name="þ_x001d_ð‡_x000c_éþ÷_x000c_âþU_x0001__x001f__x000f_&quot;_x0007__x0001__x0001_" xfId="528"/>
    <cellStyle name="þ_x001d_ð‡_x000c_éþ÷_x000c_âþU_x0001__x001f__x000f_&quot;_x000f__x0001__x0001_" xfId="2646"/>
    <cellStyle name="þ_x001d_ð‡_x000c_éþ÷_x000c_âþU_x0001__x001f__x000f_&quot;_x0007__x0001__x0001_ 10" xfId="49894"/>
    <cellStyle name="þ_x001d_ð‡_x000c_éþ÷_x000c_âþU_x0001__x001f__x000f_&quot;_x000f__x0001__x0001_ 10" xfId="49296"/>
    <cellStyle name="þ_x001d_ð‡_x000c_éþ÷_x000c_âþU_x0001__x001f__x000f_&quot;_x0007__x0001__x0001_ 11" xfId="25917"/>
    <cellStyle name="þ_x001d_ð‡_x000c_éþ÷_x000c_âþU_x0001__x001f__x000f_&quot;_x000f__x0001__x0001_ 11" xfId="49309"/>
    <cellStyle name="þ_x001d_ð‡_x000c_éþ÷_x000c_âþU_x0001__x001f__x000f_&quot;_x0007__x0001__x0001_ 12" xfId="25920"/>
    <cellStyle name="þ_x001d_ð‡_x000c_éþ÷_x000c_âþU_x0001__x001f__x000f_&quot;_x000f__x0001__x0001_ 12" xfId="49323"/>
    <cellStyle name="þ_x001d_ð‡_x000c_éþ÷_x000c_âþU_x0001__x001f__x000f_&quot;_x0007__x0001__x0001_ 13" xfId="25923"/>
    <cellStyle name="þ_x001d_ð‡_x000c_éþ÷_x000c_âþU_x0001__x001f__x000f_&quot;_x000f__x0001__x0001_ 13" xfId="49336"/>
    <cellStyle name="þ_x001d_ð‡_x000c_éþ÷_x000c_âþU_x0001__x001f__x000f_&quot;_x0007__x0001__x0001_ 14" xfId="25926"/>
    <cellStyle name="þ_x001d_ð‡_x000c_éþ÷_x000c_âþU_x0001__x001f__x000f_&quot;_x000f__x0001__x0001_ 14" xfId="49370"/>
    <cellStyle name="þ_x001d_ð‡_x000c_éþ÷_x000c_âþU_x0001__x001f__x000f_&quot;_x0007__x0001__x0001_ 15" xfId="49896"/>
    <cellStyle name="þ_x001d_ð‡_x000c_éþ÷_x000c_âþU_x0001__x001f__x000f_&quot;_x000f__x0001__x0001_ 15" xfId="49386"/>
    <cellStyle name="þ_x001d_ð‡_x000c_éþ÷_x000c_âþU_x0001__x001f__x000f_&quot;_x0007__x0001__x0001_ 16" xfId="49898"/>
    <cellStyle name="þ_x001d_ð‡_x000c_éþ÷_x000c_âþU_x0001__x001f__x000f_&quot;_x000f__x0001__x0001_ 16" xfId="49394"/>
    <cellStyle name="þ_x001d_ð‡_x000c_éþ÷_x000c_âþU_x0001__x001f__x000f_&quot;_x0007__x0001__x0001_ 17" xfId="21108"/>
    <cellStyle name="þ_x001d_ð‡_x000c_éþ÷_x000c_âþU_x0001__x001f__x000f_&quot;_x000f__x0001__x0001_ 17" xfId="49403"/>
    <cellStyle name="þ_x001d_ð‡_x000c_éþ÷_x000c_âþU_x0001__x001f__x000f_&quot;_x0007__x0001__x0001_ 18" xfId="25850"/>
    <cellStyle name="þ_x001d_ð‡_x000c_éþ÷_x000c_âþU_x0001__x001f__x000f_&quot;_x000f__x0001__x0001_ 18" xfId="18180"/>
    <cellStyle name="þ_x001d_ð‡_x000c_éþ÷_x000c_âþU_x0001__x001f__x000f_&quot;_x0007__x0001__x0001_ 19" xfId="25856"/>
    <cellStyle name="þ_x001d_ð‡_x000c_éþ÷_x000c_âþU_x0001__x001f__x000f_&quot;_x000f__x0001__x0001_ 19" xfId="49434"/>
    <cellStyle name="þ_x001d_ð‡_x000c_éþ÷_x000c_âþU_x0001__x001f__x000f_&quot;_x0007__x0001__x0001_ 2" xfId="26042"/>
    <cellStyle name="þ_x001d_ð‡_x000c_éþ÷_x000c_âþU_x0001__x001f__x000f_&quot;_x000f__x0001__x0001_ 2" xfId="42260"/>
    <cellStyle name="þ_x001d_ð‡_x000c_éþ÷_x000c_âþU_x0001__x001f__x000f_&quot;_x0007__x0001__x0001_ 2 2" xfId="26044"/>
    <cellStyle name="þ_x001d_ð‡_x000c_éþ÷_x000c_âþU_x0001__x001f__x000f_&quot;_x000f__x0001__x0001_ 2 2" xfId="25438"/>
    <cellStyle name="þ_x001d_ð‡_x000c_éþ÷_x000c_âþU_x0001__x001f__x000f_&quot;_x0007__x0001__x0001_ 2 2 2" xfId="49899"/>
    <cellStyle name="þ_x001d_ð‡_x000c_éþ÷_x000c_âþU_x0001__x001f__x000f_&quot;_x000f__x0001__x0001_ 2 2 2" xfId="49900"/>
    <cellStyle name="þ_x001d_ð‡_x000c_éþ÷_x000c_âþU_x0001__x001f__x000f_&quot;_x0007__x0001__x0001_ 2 3" xfId="49901"/>
    <cellStyle name="þ_x001d_ð‡_x000c_éþ÷_x000c_âþU_x0001__x001f__x000f_&quot;_x000f__x0001__x0001_ 2 3" xfId="25447"/>
    <cellStyle name="þ_x001d_ð‡_x000c_éþ÷_x000c_âþU_x0001__x001f__x000f_&quot;_x0007__x0001__x0001_ 2 4" xfId="49902"/>
    <cellStyle name="þ_x001d_ð‡_x000c_éþ÷_x000c_âþU_x0001__x001f__x000f_&quot;_x000f__x0001__x0001_ 2 4" xfId="25091"/>
    <cellStyle name="þ_x001d_ð‡_x000c_éþ÷_x000c_âþU_x0001__x001f__x000f_&quot;_x0007__x0001__x0001_ 20" xfId="49895"/>
    <cellStyle name="þ_x001d_ð‡_x000c_éþ÷_x000c_âþU_x0001__x001f__x000f_&quot;_x000f__x0001__x0001_ 20" xfId="49385"/>
    <cellStyle name="þ_x001d_ð‡_x000c_éþ÷_x000c_âþU_x0001__x001f__x000f_&quot;_x0007__x0001__x0001_ 21" xfId="49897"/>
    <cellStyle name="þ_x001d_ð‡_x000c_éþ÷_x000c_âþU_x0001__x001f__x000f_&quot;_x000f__x0001__x0001_ 21" xfId="49393"/>
    <cellStyle name="þ_x001d_ð‡_x000c_éþ÷_x000c_âþU_x0001__x001f__x000f_&quot;_x0007__x0001__x0001_ 22" xfId="21107"/>
    <cellStyle name="þ_x001d_ð‡_x000c_éþ÷_x000c_âþU_x0001__x001f__x000f_&quot;_x000f__x0001__x0001_ 22" xfId="49402"/>
    <cellStyle name="þ_x001d_ð‡_x000c_éþ÷_x000c_âþU_x0001__x001f__x000f_&quot;_x0007__x0001__x0001_ 23" xfId="25849"/>
    <cellStyle name="þ_x001d_ð‡_x000c_éþ÷_x000c_âþU_x0001__x001f__x000f_&quot;_x000f__x0001__x0001_ 23" xfId="18179"/>
    <cellStyle name="þ_x001d_ð‡_x000c_éþ÷_x000c_âþU_x0001__x001f__x000f_&quot;_x0007__x0001__x0001_ 24" xfId="25855"/>
    <cellStyle name="þ_x001d_ð‡_x000c_éþ÷_x000c_âþU_x0001__x001f__x000f_&quot;_x000f__x0001__x0001_ 24" xfId="49433"/>
    <cellStyle name="þ_x001d_ð‡_x000c_éþ÷_x000c_âþU_x0001__x001f__x000f_&quot;_x0007__x0001__x0001_ 25" xfId="25860"/>
    <cellStyle name="þ_x001d_ð‡_x000c_éþ÷_x000c_âþU_x0001__x001f__x000f_&quot;_x000f__x0001__x0001_ 25" xfId="49438"/>
    <cellStyle name="þ_x001d_ð‡_x000c_éþ÷_x000c_âþU_x0001__x001f__x000f_&quot;_x0007__x0001__x0001_ 26" xfId="46345"/>
    <cellStyle name="þ_x001d_ð‡_x000c_éþ÷_x000c_âþU_x0001__x001f__x000f_&quot;_x000f__x0001__x0001_ 26" xfId="49442"/>
    <cellStyle name="þ_x001d_ð‡_x000c_éþ÷_x000c_âþU_x0001__x001f__x000f_&quot;_x0007__x0001__x0001_ 27" xfId="49904"/>
    <cellStyle name="þ_x001d_ð‡_x000c_éþ÷_x000c_âþU_x0001__x001f__x000f_&quot;_x000f__x0001__x0001_ 27" xfId="49446"/>
    <cellStyle name="þ_x001d_ð‡_x000c_éþ÷_x000c_âþU_x0001__x001f__x000f_&quot;_x0007__x0001__x0001_ 28" xfId="49906"/>
    <cellStyle name="þ_x001d_ð‡_x000c_éþ÷_x000c_âþU_x0001__x001f__x000f_&quot;_x000f__x0001__x0001_ 28" xfId="49450"/>
    <cellStyle name="þ_x001d_ð‡_x000c_éþ÷_x000c_âþU_x0001__x001f__x000f_&quot;_x0007__x0001__x0001_ 29" xfId="49908"/>
    <cellStyle name="þ_x001d_ð‡_x000c_éþ÷_x000c_âþU_x0001__x001f__x000f_&quot;_x000f__x0001__x0001_ 29" xfId="15171"/>
    <cellStyle name="þ_x001d_ð‡_x000c_éþ÷_x000c_âþU_x0001__x001f__x000f_&quot;_x0007__x0001__x0001_ 3" xfId="26046"/>
    <cellStyle name="þ_x001d_ð‡_x000c_éþ÷_x000c_âþU_x0001__x001f__x000f_&quot;_x000f__x0001__x0001_ 3" xfId="49909"/>
    <cellStyle name="þ_x001d_ð‡_x000c_éþ÷_x000c_âþU_x0001__x001f__x000f_&quot;_x0007__x0001__x0001_ 3 2" xfId="49910"/>
    <cellStyle name="þ_x001d_ð‡_x000c_éþ÷_x000c_âþU_x0001__x001f__x000f_&quot;_x000f__x0001__x0001_ 3 2" xfId="10813"/>
    <cellStyle name="þ_x001d_ð‡_x000c_éþ÷_x000c_âþU_x0001__x001f__x000f_&quot;_x0007__x0001__x0001_ 3 2 2" xfId="49911"/>
    <cellStyle name="þ_x001d_ð‡_x000c_éþ÷_x000c_âþU_x0001__x001f__x000f_&quot;_x000f__x0001__x0001_ 3 2 2" xfId="49914"/>
    <cellStyle name="þ_x001d_ð‡_x000c_éþ÷_x000c_âþU_x0001__x001f__x000f_&quot;_x0007__x0001__x0001_ 3 3" xfId="49915"/>
    <cellStyle name="þ_x001d_ð‡_x000c_éþ÷_x000c_âþU_x0001__x001f__x000f_&quot;_x000f__x0001__x0001_ 3 3" xfId="25453"/>
    <cellStyle name="þ_x001d_ð‡_x000c_éþ÷_x000c_âþU_x0001__x001f__x000f_&quot;_x0007__x0001__x0001_ 3 4" xfId="49916"/>
    <cellStyle name="þ_x001d_ð‡_x000c_éþ÷_x000c_âþU_x0001__x001f__x000f_&quot;_x000f__x0001__x0001_ 3 4" xfId="31918"/>
    <cellStyle name="þ_x001d_ð‡_x000c_éþ÷_x000c_âþU_x0001__x001f__x000f_&quot;_x0007__x0001__x0001_ 30" xfId="25859"/>
    <cellStyle name="þ_x001d_ð‡_x000c_éþ÷_x000c_âþU_x0001__x001f__x000f_&quot;_x000f__x0001__x0001_ 30" xfId="49437"/>
    <cellStyle name="þ_x001d_ð‡_x000c_éþ÷_x000c_âþU_x0001__x001f__x000f_&quot;_x0007__x0001__x0001_ 31" xfId="46344"/>
    <cellStyle name="þ_x001d_ð‡_x000c_éþ÷_x000c_âþU_x0001__x001f__x000f_&quot;_x000f__x0001__x0001_ 31" xfId="49441"/>
    <cellStyle name="þ_x001d_ð‡_x000c_éþ÷_x000c_âþU_x0001__x001f__x000f_&quot;_x0007__x0001__x0001_ 32" xfId="49903"/>
    <cellStyle name="þ_x001d_ð‡_x000c_éþ÷_x000c_âþU_x0001__x001f__x000f_&quot;_x000f__x0001__x0001_ 32" xfId="49445"/>
    <cellStyle name="þ_x001d_ð‡_x000c_éþ÷_x000c_âþU_x0001__x001f__x000f_&quot;_x0007__x0001__x0001_ 33" xfId="49905"/>
    <cellStyle name="þ_x001d_ð‡_x000c_éþ÷_x000c_âþU_x0001__x001f__x000f_&quot;_x000f__x0001__x0001_ 33" xfId="49449"/>
    <cellStyle name="þ_x001d_ð‡_x000c_éþ÷_x000c_âþU_x0001__x001f__x000f_&quot;_x0007__x0001__x0001_ 34" xfId="49907"/>
    <cellStyle name="þ_x001d_ð‡_x000c_éþ÷_x000c_âþU_x0001__x001f__x000f_&quot;_x000f__x0001__x0001_ 34" xfId="15170"/>
    <cellStyle name="þ_x001d_ð‡_x000c_éþ÷_x000c_âþU_x0001__x001f__x000f_&quot;_x0007__x0001__x0001_ 35" xfId="49918"/>
    <cellStyle name="þ_x001d_ð‡_x000c_éþ÷_x000c_âþU_x0001__x001f__x000f_&quot;_x000f__x0001__x0001_ 35" xfId="17914"/>
    <cellStyle name="þ_x001d_ð‡_x000c_éþ÷_x000c_âþU_x0001__x001f__x000f_&quot;_x0007__x0001__x0001_ 36" xfId="49920"/>
    <cellStyle name="þ_x001d_ð‡_x000c_éþ÷_x000c_âþU_x0001__x001f__x000f_&quot;_x000f__x0001__x0001_ 36" xfId="49922"/>
    <cellStyle name="þ_x001d_ð‡_x000c_éþ÷_x000c_âþU_x0001__x001f__x000f_&quot;_x0007__x0001__x0001_ 37" xfId="49924"/>
    <cellStyle name="þ_x001d_ð‡_x000c_éþ÷_x000c_âþU_x0001__x001f__x000f_&quot;_x000f__x0001__x0001_ 37" xfId="49926"/>
    <cellStyle name="þ_x001d_ð‡_x000c_éþ÷_x000c_âþU_x0001__x001f__x000f_&quot;_x0007__x0001__x0001_ 38" xfId="49928"/>
    <cellStyle name="þ_x001d_ð‡_x000c_éþ÷_x000c_âþU_x0001__x001f__x000f_&quot;_x000f__x0001__x0001_ 38" xfId="34030"/>
    <cellStyle name="þ_x001d_ð‡_x000c_éþ÷_x000c_âþU_x0001__x001f__x000f_&quot;_x0007__x0001__x0001_ 39" xfId="49930"/>
    <cellStyle name="þ_x001d_ð‡_x000c_éþ÷_x000c_âþU_x0001__x001f__x000f_&quot;_x000f__x0001__x0001_ 39" xfId="34054"/>
    <cellStyle name="þ_x001d_ð‡_x000c_éþ÷_x000c_âþU_x0001__x001f__x000f_&quot;_x0007__x0001__x0001_ 4" xfId="26048"/>
    <cellStyle name="þ_x001d_ð‡_x000c_éþ÷_x000c_âþU_x0001__x001f__x000f_&quot;_x000f__x0001__x0001_ 4" xfId="49931"/>
    <cellStyle name="þ_x001d_ð‡_x000c_éþ÷_x000c_âþU_x0001__x001f__x000f_&quot;_x0007__x0001__x0001_ 4 2" xfId="35609"/>
    <cellStyle name="þ_x001d_ð‡_x000c_éþ÷_x000c_âþU_x0001__x001f__x000f_&quot;_x000f__x0001__x0001_ 4 2" xfId="34265"/>
    <cellStyle name="þ_x001d_ð‡_x000c_éþ÷_x000c_âþU_x0001__x001f__x000f_&quot;_x0007__x0001__x0001_ 40" xfId="49917"/>
    <cellStyle name="þ_x001d_ð‡_x000c_éþ÷_x000c_âþU_x0001__x001f__x000f_&quot;_x000f__x0001__x0001_ 40" xfId="17913"/>
    <cellStyle name="þ_x001d_ð‡_x000c_éþ÷_x000c_âþU_x0001__x001f__x000f_&quot;_x0007__x0001__x0001_ 41" xfId="49919"/>
    <cellStyle name="þ_x001d_ð‡_x000c_éþ÷_x000c_âþU_x0001__x001f__x000f_&quot;_x000f__x0001__x0001_ 41" xfId="49921"/>
    <cellStyle name="þ_x001d_ð‡_x000c_éþ÷_x000c_âþU_x0001__x001f__x000f_&quot;_x0007__x0001__x0001_ 42" xfId="49923"/>
    <cellStyle name="þ_x001d_ð‡_x000c_éþ÷_x000c_âþU_x0001__x001f__x000f_&quot;_x000f__x0001__x0001_ 42" xfId="49925"/>
    <cellStyle name="þ_x001d_ð‡_x000c_éþ÷_x000c_âþU_x0001__x001f__x000f_&quot;_x0007__x0001__x0001_ 43" xfId="49927"/>
    <cellStyle name="þ_x001d_ð‡_x000c_éþ÷_x000c_âþU_x0001__x001f__x000f_&quot;_x000f__x0001__x0001_ 43" xfId="34029"/>
    <cellStyle name="þ_x001d_ð‡_x000c_éþ÷_x000c_âþU_x0001__x001f__x000f_&quot;_x0007__x0001__x0001_ 44" xfId="49929"/>
    <cellStyle name="þ_x001d_ð‡_x000c_éþ÷_x000c_âþU_x0001__x001f__x000f_&quot;_x000f__x0001__x0001_ 44" xfId="34053"/>
    <cellStyle name="þ_x001d_ð‡_x000c_éþ÷_x000c_âþU_x0001__x001f__x000f_&quot;_x0007__x0001__x0001_ 45" xfId="49933"/>
    <cellStyle name="þ_x001d_ð‡_x000c_éþ÷_x000c_âþU_x0001__x001f__x000f_&quot;_x000f__x0001__x0001_ 45" xfId="34060"/>
    <cellStyle name="þ_x001d_ð‡_x000c_éþ÷_x000c_âþU_x0001__x001f__x000f_&quot;_x0007__x0001__x0001_ 46" xfId="49935"/>
    <cellStyle name="þ_x001d_ð‡_x000c_éþ÷_x000c_âþU_x0001__x001f__x000f_&quot;_x000f__x0001__x0001_ 46" xfId="34066"/>
    <cellStyle name="þ_x001d_ð‡_x000c_éþ÷_x000c_âþU_x0001__x001f__x000f_&quot;_x0007__x0001__x0001_ 47" xfId="49937"/>
    <cellStyle name="þ_x001d_ð‡_x000c_éþ÷_x000c_âþU_x0001__x001f__x000f_&quot;_x000f__x0001__x0001_ 47" xfId="34075"/>
    <cellStyle name="þ_x001d_ð‡_x000c_éþ÷_x000c_âþU_x0001__x001f__x000f_&quot;_x0007__x0001__x0001_ 48" xfId="24334"/>
    <cellStyle name="þ_x001d_ð‡_x000c_éþ÷_x000c_âþU_x0001__x001f__x000f_&quot;_x000f__x0001__x0001_ 48" xfId="31819"/>
    <cellStyle name="þ_x001d_ð‡_x000c_éþ÷_x000c_âþU_x0001__x001f__x000f_&quot;_x0007__x0001__x0001_ 49" xfId="49938"/>
    <cellStyle name="þ_x001d_ð‡_x000c_éþ÷_x000c_âþU_x0001__x001f__x000f_&quot;_x000f__x0001__x0001_ 49" xfId="34082"/>
    <cellStyle name="þ_x001d_ð‡_x000c_éþ÷_x000c_âþU_x0001__x001f__x000f_&quot;_x0007__x0001__x0001_ 5" xfId="14628"/>
    <cellStyle name="þ_x001d_ð‡_x000c_éþ÷_x000c_âþU_x0001__x001f__x000f_&quot;_x000f__x0001__x0001_ 5" xfId="49939"/>
    <cellStyle name="þ_x001d_ð‡_x000c_éþ÷_x000c_âþU_x0001__x001f__x000f_&quot;_x0007__x0001__x0001_ 5 2" xfId="49940"/>
    <cellStyle name="þ_x001d_ð‡_x000c_éþ÷_x000c_âþU_x0001__x001f__x000f_&quot;_x000f__x0001__x0001_ 5 2" xfId="38401"/>
    <cellStyle name="þ_x001d_ð‡_x000c_éþ÷_x000c_âþU_x0001__x001f__x000f_&quot;_x0007__x0001__x0001_ 50" xfId="49932"/>
    <cellStyle name="þ_x001d_ð‡_x000c_éþ÷_x000c_âþU_x0001__x001f__x000f_&quot;_x000f__x0001__x0001_ 50" xfId="34059"/>
    <cellStyle name="þ_x001d_ð‡_x000c_éþ÷_x000c_âþU_x0001__x001f__x000f_&quot;_x0007__x0001__x0001_ 51" xfId="49934"/>
    <cellStyle name="þ_x001d_ð‡_x000c_éþ÷_x000c_âþU_x0001__x001f__x000f_&quot;_x000f__x0001__x0001_ 51" xfId="34065"/>
    <cellStyle name="þ_x001d_ð‡_x000c_éþ÷_x000c_âþU_x0001__x001f__x000f_&quot;_x0007__x0001__x0001_ 52" xfId="49936"/>
    <cellStyle name="þ_x001d_ð‡_x000c_éþ÷_x000c_âþU_x0001__x001f__x000f_&quot;_x000f__x0001__x0001_ 52" xfId="34074"/>
    <cellStyle name="þ_x001d_ð‡_x000c_éþ÷_x000c_âþU_x0001__x001f__x000f_&quot;_x0007__x0001__x0001_ 6" xfId="49941"/>
    <cellStyle name="þ_x001d_ð‡_x000c_éþ÷_x000c_âþU_x0001__x001f__x000f_&quot;_x000f__x0001__x0001_ 6" xfId="16859"/>
    <cellStyle name="þ_x001d_ð‡_x000c_éþ÷_x000c_âþU_x0001__x001f__x000f_&quot;_x0007__x0001__x0001_ 6 2" xfId="15126"/>
    <cellStyle name="þ_x001d_ð‡_x000c_éþ÷_x000c_âþU_x0001__x001f__x000f_&quot;_x000f__x0001__x0001_ 6 2" xfId="16862"/>
    <cellStyle name="þ_x001d_ð‡_x000c_éþ÷_x000c_âþU_x0001__x001f__x000f_&quot;_x0007__x0001__x0001_ 7" xfId="15130"/>
    <cellStyle name="þ_x001d_ð‡_x000c_éþ÷_x000c_âþU_x0001__x001f__x000f_&quot;_x000f__x0001__x0001_ 7" xfId="5089"/>
    <cellStyle name="þ_x001d_ð‡_x000c_éþ÷_x000c_âþU_x0001__x001f__x000f_&quot;_x0007__x0001__x0001_ 8" xfId="49942"/>
    <cellStyle name="þ_x001d_ð‡_x000c_éþ÷_x000c_âþU_x0001__x001f__x000f_&quot;_x000f__x0001__x0001_ 8" xfId="9222"/>
    <cellStyle name="þ_x001d_ð‡_x000c_éþ÷_x000c_âþU_x0001__x001f__x000f_&quot;_x0007__x0001__x0001_ 9" xfId="21853"/>
    <cellStyle name="þ_x001d_ð‡_x000c_éþ÷_x000c_âþU_x0001__x001f__x000f_&quot;_x000f__x0001__x0001_ 9" xfId="16875"/>
    <cellStyle name="þ_x001d_ð‡_x000c_éþ÷_x000c_âþU_x0001__x001f__x000f_&quot;_x0007__x0001__x0001__ACTUAL DISBURSEMENT VRS PROJECTION 2008-2010" xfId="49943"/>
    <cellStyle name="þ_x001d_ð‡_x000c_éþ÷_x000c_âþU_x0001__x001f__x000f_&quot;_x000f__x0001__x0001__ACTUAL DISBURSEMENT VRS PROJECTION 2008-2010" xfId="49944"/>
    <cellStyle name="þ_x001d_ð‡_x000c_éþ÷_x000c_âþU_x0001__x001f__x000f_&quot;_x0007__x0001__x0001__ACTUAL DISBURSEMENT VRS PROJECTION 2008-2010 10" xfId="49945"/>
    <cellStyle name="þ_x001d_ð‡_x000c_éþ÷_x000c_âþU_x0001__x001f__x000f_&quot;_x000f__x0001__x0001__ACTUAL DISBURSEMENT VRS PROJECTION 2008-2010 10" xfId="49946"/>
    <cellStyle name="þ_x001d_ð‡_x000c_éþ÷_x000c_âþU_x0001__x001f__x000f_&quot;_x0007__x0001__x0001__ACTUAL DISBURSEMENT VRS PROJECTION 2008-2010 11" xfId="49947"/>
    <cellStyle name="þ_x001d_ð‡_x000c_éþ÷_x000c_âþU_x0001__x001f__x000f_&quot;_x000f__x0001__x0001__ACTUAL DISBURSEMENT VRS PROJECTION 2008-2010 11" xfId="49948"/>
    <cellStyle name="þ_x001d_ð‡_x000c_éþ÷_x000c_âþU_x0001__x001f__x000f_&quot;_x0007__x0001__x0001__ACTUAL DISBURSEMENT VRS PROJECTION 2008-2010 12" xfId="49949"/>
    <cellStyle name="þ_x001d_ð‡_x000c_éþ÷_x000c_âþU_x0001__x001f__x000f_&quot;_x000f__x0001__x0001__ACTUAL DISBURSEMENT VRS PROJECTION 2008-2010 12" xfId="49950"/>
    <cellStyle name="þ_x001d_ð‡_x000c_éþ÷_x000c_âþU_x0001__x001f__x000f_&quot;_x0007__x0001__x0001__ACTUAL DISBURSEMENT VRS PROJECTION 2008-2010 13" xfId="49951"/>
    <cellStyle name="þ_x001d_ð‡_x000c_éþ÷_x000c_âþU_x0001__x001f__x000f_&quot;_x000f__x0001__x0001__ACTUAL DISBURSEMENT VRS PROJECTION 2008-2010 13" xfId="8014"/>
    <cellStyle name="þ_x001d_ð‡_x000c_éþ÷_x000c_âþU_x0001__x001f__x000f_&quot;_x0007__x0001__x0001__ACTUAL DISBURSEMENT VRS PROJECTION 2008-2010 14" xfId="49952"/>
    <cellStyle name="þ_x001d_ð‡_x000c_éþ÷_x000c_âþU_x0001__x001f__x000f_&quot;_x000f__x0001__x0001__ACTUAL DISBURSEMENT VRS PROJECTION 2008-2010 14" xfId="19812"/>
    <cellStyle name="þ_x001d_ð‡_x000c_éþ÷_x000c_âþU_x0001__x001f__x000f_&quot;_x0007__x0001__x0001__ACTUAL DISBURSEMENT VRS PROJECTION 2008-2010 15" xfId="49953"/>
    <cellStyle name="þ_x001d_ð‡_x000c_éþ÷_x000c_âþU_x0001__x001f__x000f_&quot;_x000f__x0001__x0001__ACTUAL DISBURSEMENT VRS PROJECTION 2008-2010 15" xfId="47226"/>
    <cellStyle name="þ_x001d_ð‡_x000c_éþ÷_x000c_âþU_x0001__x001f__x000f_&quot;_x0007__x0001__x0001__ACTUAL DISBURSEMENT VRS PROJECTION 2008-2010 16" xfId="42884"/>
    <cellStyle name="þ_x001d_ð‡_x000c_éþ÷_x000c_âþU_x0001__x001f__x000f_&quot;_x000f__x0001__x0001__ACTUAL DISBURSEMENT VRS PROJECTION 2008-2010 16" xfId="47228"/>
    <cellStyle name="þ_x001d_ð‡_x000c_éþ÷_x000c_âþU_x0001__x001f__x000f_&quot;_x0007__x0001__x0001__ACTUAL DISBURSEMENT VRS PROJECTION 2008-2010 17" xfId="42886"/>
    <cellStyle name="þ_x001d_ð‡_x000c_éþ÷_x000c_âþU_x0001__x001f__x000f_&quot;_x000f__x0001__x0001__ACTUAL DISBURSEMENT VRS PROJECTION 2008-2010 17" xfId="47230"/>
    <cellStyle name="þ_x001d_ð‡_x000c_éþ÷_x000c_âþU_x0001__x001f__x000f_&quot;_x0007__x0001__x0001__ACTUAL DISBURSEMENT VRS PROJECTION 2008-2010 18" xfId="42888"/>
    <cellStyle name="þ_x001d_ð‡_x000c_éþ÷_x000c_âþU_x0001__x001f__x000f_&quot;_x000f__x0001__x0001__ACTUAL DISBURSEMENT VRS PROJECTION 2008-2010 18" xfId="47232"/>
    <cellStyle name="þ_x001d_ð‡_x000c_éþ÷_x000c_âþU_x0001__x001f__x000f_&quot;_x0007__x0001__x0001__ACTUAL DISBURSEMENT VRS PROJECTION 2008-2010 2" xfId="49954"/>
    <cellStyle name="þ_x001d_ð‡_x000c_éþ÷_x000c_âþU_x0001__x001f__x000f_&quot;_x000f__x0001__x0001__ACTUAL DISBURSEMENT VRS PROJECTION 2008-2010 2" xfId="49955"/>
    <cellStyle name="þ_x001d_ð‡_x000c_éþ÷_x000c_âþU_x0001__x001f__x000f_&quot;_x0007__x0001__x0001__ACTUAL DISBURSEMENT VRS PROJECTION 2008-2010 3" xfId="49956"/>
    <cellStyle name="þ_x001d_ð‡_x000c_éþ÷_x000c_âþU_x0001__x001f__x000f_&quot;_x000f__x0001__x0001__ACTUAL DISBURSEMENT VRS PROJECTION 2008-2010 3" xfId="22887"/>
    <cellStyle name="þ_x001d_ð‡_x000c_éþ÷_x000c_âþU_x0001__x001f__x000f_&quot;_x0007__x0001__x0001__ACTUAL DISBURSEMENT VRS PROJECTION 2008-2010 4" xfId="47543"/>
    <cellStyle name="þ_x001d_ð‡_x000c_éþ÷_x000c_âþU_x0001__x001f__x000f_&quot;_x000f__x0001__x0001__ACTUAL DISBURSEMENT VRS PROJECTION 2008-2010 4" xfId="49957"/>
    <cellStyle name="þ_x001d_ð‡_x000c_éþ÷_x000c_âþU_x0001__x001f__x000f_&quot;_x0007__x0001__x0001__ACTUAL DISBURSEMENT VRS PROJECTION 2008-2010 5" xfId="49958"/>
    <cellStyle name="þ_x001d_ð‡_x000c_éþ÷_x000c_âþU_x0001__x001f__x000f_&quot;_x000f__x0001__x0001__ACTUAL DISBURSEMENT VRS PROJECTION 2008-2010 5" xfId="49959"/>
    <cellStyle name="þ_x001d_ð‡_x000c_éþ÷_x000c_âþU_x0001__x001f__x000f_&quot;_x0007__x0001__x0001__ACTUAL DISBURSEMENT VRS PROJECTION 2008-2010 6" xfId="49960"/>
    <cellStyle name="þ_x001d_ð‡_x000c_éþ÷_x000c_âþU_x0001__x001f__x000f_&quot;_x000f__x0001__x0001__ACTUAL DISBURSEMENT VRS PROJECTION 2008-2010 6" xfId="49961"/>
    <cellStyle name="þ_x001d_ð‡_x000c_éþ÷_x000c_âþU_x0001__x001f__x000f_&quot;_x0007__x0001__x0001__ACTUAL DISBURSEMENT VRS PROJECTION 2008-2010 7" xfId="16009"/>
    <cellStyle name="þ_x001d_ð‡_x000c_éþ÷_x000c_âþU_x0001__x001f__x000f_&quot;_x000f__x0001__x0001__ACTUAL DISBURSEMENT VRS PROJECTION 2008-2010 7" xfId="15840"/>
    <cellStyle name="þ_x001d_ð‡_x000c_éþ÷_x000c_âþU_x0001__x001f__x000f_&quot;_x0007__x0001__x0001__ACTUAL DISBURSEMENT VRS PROJECTION 2008-2010 8" xfId="49962"/>
    <cellStyle name="þ_x001d_ð‡_x000c_éþ÷_x000c_âþU_x0001__x001f__x000f_&quot;_x000f__x0001__x0001__ACTUAL DISBURSEMENT VRS PROJECTION 2008-2010 8" xfId="28775"/>
    <cellStyle name="þ_x001d_ð‡_x000c_éþ÷_x000c_âþU_x0001__x001f__x000f_&quot;_x0007__x0001__x0001__ACTUAL DISBURSEMENT VRS PROJECTION 2008-2010 9" xfId="49963"/>
    <cellStyle name="þ_x001d_ð‡_x000c_éþ÷_x000c_âþU_x0001__x001f__x000f_&quot;_x000f__x0001__x0001__ACTUAL DISBURSEMENT VRS PROJECTION 2008-2010 9" xfId="42383"/>
    <cellStyle name="þ_x001d_ð‡_x000c_éþ÷_x000c_âþU_x0001__x001f__x000f_&quot;_x0007__x0001__x0001__aggregate" xfId="14943"/>
    <cellStyle name="þ_x001d_ð‡_x000c_éþ÷_x000c_âþU_x0001__x001f__x000f_&quot;_x000f__x0001__x0001__aggregate" xfId="23419"/>
    <cellStyle name="þ_x001d_ð‡_x000c_éþ÷_x000c_âþU_x0001__x001f__x000f_&quot;_x0007__x0001__x0001__aggregate 2" xfId="49964"/>
    <cellStyle name="þ_x001d_ð‡_x000c_éþ÷_x000c_âþU_x0001__x001f__x000f_&quot;_x000f__x0001__x0001__aggregate 2" xfId="49965"/>
    <cellStyle name="þ_x001d_ð‡_x000c_éþ÷_x000c_âþU_x0001__x001f__x000f_&quot;_x0007__x0001__x0001__aggregate 3" xfId="49966"/>
    <cellStyle name="þ_x001d_ð‡_x000c_éþ÷_x000c_âþU_x0001__x001f__x000f_&quot;_x000f__x0001__x0001__aggregate 3" xfId="49967"/>
    <cellStyle name="þ_x001d_ð‡_x000c_éþ÷_x000c_âþU_x0001__x001f__x000f_&quot;_x0007__x0001__x0001__allocation yaa" xfId="43465"/>
    <cellStyle name="þ_x001d_ð‡_x000c_éþ÷_x000c_âþU_x0001__x001f__x000f_&quot;_x000f__x0001__x0001__allocation yaa" xfId="49968"/>
    <cellStyle name="þ_x001d_ð‡_x000c_éþ÷_x000c_âþU_x0001__x001f__x000f_&quot;_x0007__x0001__x0001__allocation yaa 10" xfId="49969"/>
    <cellStyle name="þ_x001d_ð‡_x000c_éþ÷_x000c_âþU_x0001__x001f__x000f_&quot;_x000f__x0001__x0001__allocation yaa 10" xfId="49970"/>
    <cellStyle name="þ_x001d_ð‡_x000c_éþ÷_x000c_âþU_x0001__x001f__x000f_&quot;_x0007__x0001__x0001__allocation yaa 11" xfId="14900"/>
    <cellStyle name="þ_x001d_ð‡_x000c_éþ÷_x000c_âþU_x0001__x001f__x000f_&quot;_x000f__x0001__x0001__allocation yaa 11" xfId="49971"/>
    <cellStyle name="þ_x001d_ð‡_x000c_éþ÷_x000c_âþU_x0001__x001f__x000f_&quot;_x0007__x0001__x0001__allocation yaa 12" xfId="49972"/>
    <cellStyle name="þ_x001d_ð‡_x000c_éþ÷_x000c_âþU_x0001__x001f__x000f_&quot;_x000f__x0001__x0001__allocation yaa 12" xfId="49973"/>
    <cellStyle name="þ_x001d_ð‡_x000c_éþ÷_x000c_âþU_x0001__x001f__x000f_&quot;_x0007__x0001__x0001__allocation yaa 13" xfId="49974"/>
    <cellStyle name="þ_x001d_ð‡_x000c_éþ÷_x000c_âþU_x0001__x001f__x000f_&quot;_x000f__x0001__x0001__allocation yaa 13" xfId="49975"/>
    <cellStyle name="þ_x001d_ð‡_x000c_éþ÷_x000c_âþU_x0001__x001f__x000f_&quot;_x0007__x0001__x0001__allocation yaa 14" xfId="49976"/>
    <cellStyle name="þ_x001d_ð‡_x000c_éþ÷_x000c_âþU_x0001__x001f__x000f_&quot;_x000f__x0001__x0001__allocation yaa 14" xfId="49977"/>
    <cellStyle name="þ_x001d_ð‡_x000c_éþ÷_x000c_âþU_x0001__x001f__x000f_&quot;_x0007__x0001__x0001__allocation yaa 15" xfId="49979"/>
    <cellStyle name="þ_x001d_ð‡_x000c_éþ÷_x000c_âþU_x0001__x001f__x000f_&quot;_x000f__x0001__x0001__allocation yaa 15" xfId="49981"/>
    <cellStyle name="þ_x001d_ð‡_x000c_éþ÷_x000c_âþU_x0001__x001f__x000f_&quot;_x0007__x0001__x0001__allocation yaa 16" xfId="49983"/>
    <cellStyle name="þ_x001d_ð‡_x000c_éþ÷_x000c_âþU_x0001__x001f__x000f_&quot;_x000f__x0001__x0001__allocation yaa 16" xfId="49985"/>
    <cellStyle name="þ_x001d_ð‡_x000c_éþ÷_x000c_âþU_x0001__x001f__x000f_&quot;_x0007__x0001__x0001__allocation yaa 17" xfId="49987"/>
    <cellStyle name="þ_x001d_ð‡_x000c_éþ÷_x000c_âþU_x0001__x001f__x000f_&quot;_x000f__x0001__x0001__allocation yaa 17" xfId="49989"/>
    <cellStyle name="þ_x001d_ð‡_x000c_éþ÷_x000c_âþU_x0001__x001f__x000f_&quot;_x0007__x0001__x0001__allocation yaa 18" xfId="49991"/>
    <cellStyle name="þ_x001d_ð‡_x000c_éþ÷_x000c_âþU_x0001__x001f__x000f_&quot;_x000f__x0001__x0001__allocation yaa 18" xfId="49993"/>
    <cellStyle name="þ_x001d_ð‡_x000c_éþ÷_x000c_âþU_x0001__x001f__x000f_&quot;_x0007__x0001__x0001__allocation yaa 19" xfId="17637"/>
    <cellStyle name="þ_x001d_ð‡_x000c_éþ÷_x000c_âþU_x0001__x001f__x000f_&quot;_x000f__x0001__x0001__allocation yaa 19" xfId="8618"/>
    <cellStyle name="þ_x001d_ð‡_x000c_éþ÷_x000c_âþU_x0001__x001f__x000f_&quot;_x0007__x0001__x0001__allocation yaa 2" xfId="43467"/>
    <cellStyle name="þ_x001d_ð‡_x000c_éþ÷_x000c_âþU_x0001__x001f__x000f_&quot;_x000f__x0001__x0001__allocation yaa 2" xfId="49994"/>
    <cellStyle name="þ_x001d_ð‡_x000c_éþ÷_x000c_âþU_x0001__x001f__x000f_&quot;_x0007__x0001__x0001__allocation yaa 2 10" xfId="49997"/>
    <cellStyle name="þ_x001d_ð‡_x000c_éþ÷_x000c_âþU_x0001__x001f__x000f_&quot;_x000f__x0001__x0001__allocation yaa 2 10" xfId="49998"/>
    <cellStyle name="þ_x001d_ð‡_x000c_éþ÷_x000c_âþU_x0001__x001f__x000f_&quot;_x0007__x0001__x0001__allocation yaa 2 11" xfId="27065"/>
    <cellStyle name="þ_x001d_ð‡_x000c_éþ÷_x000c_âþU_x0001__x001f__x000f_&quot;_x000f__x0001__x0001__allocation yaa 2 11" xfId="49999"/>
    <cellStyle name="þ_x001d_ð‡_x000c_éþ÷_x000c_âþU_x0001__x001f__x000f_&quot;_x0007__x0001__x0001__allocation yaa 2 12" xfId="50000"/>
    <cellStyle name="þ_x001d_ð‡_x000c_éþ÷_x000c_âþU_x0001__x001f__x000f_&quot;_x000f__x0001__x0001__allocation yaa 2 12" xfId="50001"/>
    <cellStyle name="þ_x001d_ð‡_x000c_éþ÷_x000c_âþU_x0001__x001f__x000f_&quot;_x0007__x0001__x0001__allocation yaa 2 13" xfId="50002"/>
    <cellStyle name="þ_x001d_ð‡_x000c_éþ÷_x000c_âþU_x0001__x001f__x000f_&quot;_x000f__x0001__x0001__allocation yaa 2 13" xfId="37379"/>
    <cellStyle name="þ_x001d_ð‡_x000c_éþ÷_x000c_âþU_x0001__x001f__x000f_&quot;_x0007__x0001__x0001__allocation yaa 2 14" xfId="50003"/>
    <cellStyle name="þ_x001d_ð‡_x000c_éþ÷_x000c_âþU_x0001__x001f__x000f_&quot;_x000f__x0001__x0001__allocation yaa 2 14" xfId="50004"/>
    <cellStyle name="þ_x001d_ð‡_x000c_éþ÷_x000c_âþU_x0001__x001f__x000f_&quot;_x0007__x0001__x0001__allocation yaa 2 15" xfId="50006"/>
    <cellStyle name="þ_x001d_ð‡_x000c_éþ÷_x000c_âþU_x0001__x001f__x000f_&quot;_x000f__x0001__x0001__allocation yaa 2 15" xfId="50008"/>
    <cellStyle name="þ_x001d_ð‡_x000c_éþ÷_x000c_âþU_x0001__x001f__x000f_&quot;_x0007__x0001__x0001__allocation yaa 2 16" xfId="50010"/>
    <cellStyle name="þ_x001d_ð‡_x000c_éþ÷_x000c_âþU_x0001__x001f__x000f_&quot;_x000f__x0001__x0001__allocation yaa 2 16" xfId="50012"/>
    <cellStyle name="þ_x001d_ð‡_x000c_éþ÷_x000c_âþU_x0001__x001f__x000f_&quot;_x0007__x0001__x0001__allocation yaa 2 17" xfId="50014"/>
    <cellStyle name="þ_x001d_ð‡_x000c_éþ÷_x000c_âþU_x0001__x001f__x000f_&quot;_x000f__x0001__x0001__allocation yaa 2 17" xfId="50016"/>
    <cellStyle name="þ_x001d_ð‡_x000c_éþ÷_x000c_âþU_x0001__x001f__x000f_&quot;_x0007__x0001__x0001__allocation yaa 2 18" xfId="45469"/>
    <cellStyle name="þ_x001d_ð‡_x000c_éþ÷_x000c_âþU_x0001__x001f__x000f_&quot;_x000f__x0001__x0001__allocation yaa 2 18" xfId="50018"/>
    <cellStyle name="þ_x001d_ð‡_x000c_éþ÷_x000c_âþU_x0001__x001f__x000f_&quot;_x0007__x0001__x0001__allocation yaa 2 19" xfId="45475"/>
    <cellStyle name="þ_x001d_ð‡_x000c_éþ÷_x000c_âþU_x0001__x001f__x000f_&quot;_x000f__x0001__x0001__allocation yaa 2 19" xfId="50020"/>
    <cellStyle name="þ_x001d_ð‡_x000c_éþ÷_x000c_âþU_x0001__x001f__x000f_&quot;_x0007__x0001__x0001__allocation yaa 2 2" xfId="50021"/>
    <cellStyle name="þ_x001d_ð‡_x000c_éþ÷_x000c_âþU_x0001__x001f__x000f_&quot;_x000f__x0001__x0001__allocation yaa 2 2" xfId="50022"/>
    <cellStyle name="þ_x001d_ð‡_x000c_éþ÷_x000c_âþU_x0001__x001f__x000f_&quot;_x0007__x0001__x0001__allocation yaa 2 20" xfId="50005"/>
    <cellStyle name="þ_x001d_ð‡_x000c_éþ÷_x000c_âþU_x0001__x001f__x000f_&quot;_x000f__x0001__x0001__allocation yaa 2 20" xfId="50007"/>
    <cellStyle name="þ_x001d_ð‡_x000c_éþ÷_x000c_âþU_x0001__x001f__x000f_&quot;_x0007__x0001__x0001__allocation yaa 2 21" xfId="50009"/>
    <cellStyle name="þ_x001d_ð‡_x000c_éþ÷_x000c_âþU_x0001__x001f__x000f_&quot;_x000f__x0001__x0001__allocation yaa 2 21" xfId="50011"/>
    <cellStyle name="þ_x001d_ð‡_x000c_éþ÷_x000c_âþU_x0001__x001f__x000f_&quot;_x0007__x0001__x0001__allocation yaa 2 22" xfId="50013"/>
    <cellStyle name="þ_x001d_ð‡_x000c_éþ÷_x000c_âþU_x0001__x001f__x000f_&quot;_x000f__x0001__x0001__allocation yaa 2 22" xfId="50015"/>
    <cellStyle name="þ_x001d_ð‡_x000c_éþ÷_x000c_âþU_x0001__x001f__x000f_&quot;_x0007__x0001__x0001__allocation yaa 2 23" xfId="45468"/>
    <cellStyle name="þ_x001d_ð‡_x000c_éþ÷_x000c_âþU_x0001__x001f__x000f_&quot;_x000f__x0001__x0001__allocation yaa 2 23" xfId="50017"/>
    <cellStyle name="þ_x001d_ð‡_x000c_éþ÷_x000c_âþU_x0001__x001f__x000f_&quot;_x0007__x0001__x0001__allocation yaa 2 24" xfId="45474"/>
    <cellStyle name="þ_x001d_ð‡_x000c_éþ÷_x000c_âþU_x0001__x001f__x000f_&quot;_x000f__x0001__x0001__allocation yaa 2 24" xfId="50019"/>
    <cellStyle name="þ_x001d_ð‡_x000c_éþ÷_x000c_âþU_x0001__x001f__x000f_&quot;_x0007__x0001__x0001__allocation yaa 2 25" xfId="45478"/>
    <cellStyle name="þ_x001d_ð‡_x000c_éþ÷_x000c_âþU_x0001__x001f__x000f_&quot;_x000f__x0001__x0001__allocation yaa 2 25" xfId="44379"/>
    <cellStyle name="þ_x001d_ð‡_x000c_éþ÷_x000c_âþU_x0001__x001f__x000f_&quot;_x0007__x0001__x0001__allocation yaa 2 26" xfId="45482"/>
    <cellStyle name="þ_x001d_ð‡_x000c_éþ÷_x000c_âþU_x0001__x001f__x000f_&quot;_x000f__x0001__x0001__allocation yaa 2 26" xfId="40671"/>
    <cellStyle name="þ_x001d_ð‡_x000c_éþ÷_x000c_âþU_x0001__x001f__x000f_&quot;_x0007__x0001__x0001__allocation yaa 2 27" xfId="45486"/>
    <cellStyle name="þ_x001d_ð‡_x000c_éþ÷_x000c_âþU_x0001__x001f__x000f_&quot;_x000f__x0001__x0001__allocation yaa 2 27" xfId="44382"/>
    <cellStyle name="þ_x001d_ð‡_x000c_éþ÷_x000c_âþU_x0001__x001f__x000f_&quot;_x0007__x0001__x0001__allocation yaa 2 28" xfId="50024"/>
    <cellStyle name="þ_x001d_ð‡_x000c_éþ÷_x000c_âþU_x0001__x001f__x000f_&quot;_x000f__x0001__x0001__allocation yaa 2 28" xfId="50026"/>
    <cellStyle name="þ_x001d_ð‡_x000c_éþ÷_x000c_âþU_x0001__x001f__x000f_&quot;_x0007__x0001__x0001__allocation yaa 2 29" xfId="50028"/>
    <cellStyle name="þ_x001d_ð‡_x000c_éþ÷_x000c_âþU_x0001__x001f__x000f_&quot;_x000f__x0001__x0001__allocation yaa 2 29" xfId="50030"/>
    <cellStyle name="þ_x001d_ð‡_x000c_éþ÷_x000c_âþU_x0001__x001f__x000f_&quot;_x0007__x0001__x0001__allocation yaa 2 3" xfId="50031"/>
    <cellStyle name="þ_x001d_ð‡_x000c_éþ÷_x000c_âþU_x0001__x001f__x000f_&quot;_x000f__x0001__x0001__allocation yaa 2 3" xfId="50032"/>
    <cellStyle name="þ_x001d_ð‡_x000c_éþ÷_x000c_âþU_x0001__x001f__x000f_&quot;_x0007__x0001__x0001__allocation yaa 2 30" xfId="45477"/>
    <cellStyle name="þ_x001d_ð‡_x000c_éþ÷_x000c_âþU_x0001__x001f__x000f_&quot;_x000f__x0001__x0001__allocation yaa 2 30" xfId="44378"/>
    <cellStyle name="þ_x001d_ð‡_x000c_éþ÷_x000c_âþU_x0001__x001f__x000f_&quot;_x0007__x0001__x0001__allocation yaa 2 31" xfId="45481"/>
    <cellStyle name="þ_x001d_ð‡_x000c_éþ÷_x000c_âþU_x0001__x001f__x000f_&quot;_x000f__x0001__x0001__allocation yaa 2 31" xfId="40670"/>
    <cellStyle name="þ_x001d_ð‡_x000c_éþ÷_x000c_âþU_x0001__x001f__x000f_&quot;_x0007__x0001__x0001__allocation yaa 2 32" xfId="45485"/>
    <cellStyle name="þ_x001d_ð‡_x000c_éþ÷_x000c_âþU_x0001__x001f__x000f_&quot;_x000f__x0001__x0001__allocation yaa 2 32" xfId="44381"/>
    <cellStyle name="þ_x001d_ð‡_x000c_éþ÷_x000c_âþU_x0001__x001f__x000f_&quot;_x0007__x0001__x0001__allocation yaa 2 33" xfId="50023"/>
    <cellStyle name="þ_x001d_ð‡_x000c_éþ÷_x000c_âþU_x0001__x001f__x000f_&quot;_x000f__x0001__x0001__allocation yaa 2 33" xfId="50025"/>
    <cellStyle name="þ_x001d_ð‡_x000c_éþ÷_x000c_âþU_x0001__x001f__x000f_&quot;_x0007__x0001__x0001__allocation yaa 2 34" xfId="50027"/>
    <cellStyle name="þ_x001d_ð‡_x000c_éþ÷_x000c_âþU_x0001__x001f__x000f_&quot;_x000f__x0001__x0001__allocation yaa 2 34" xfId="50029"/>
    <cellStyle name="þ_x001d_ð‡_x000c_éþ÷_x000c_âþU_x0001__x001f__x000f_&quot;_x0007__x0001__x0001__allocation yaa 2 4" xfId="50033"/>
    <cellStyle name="þ_x001d_ð‡_x000c_éþ÷_x000c_âþU_x0001__x001f__x000f_&quot;_x000f__x0001__x0001__allocation yaa 2 4" xfId="50034"/>
    <cellStyle name="þ_x001d_ð‡_x000c_éþ÷_x000c_âþU_x0001__x001f__x000f_&quot;_x0007__x0001__x0001__allocation yaa 2 5" xfId="50035"/>
    <cellStyle name="þ_x001d_ð‡_x000c_éþ÷_x000c_âþU_x0001__x001f__x000f_&quot;_x000f__x0001__x0001__allocation yaa 2 5" xfId="50036"/>
    <cellStyle name="þ_x001d_ð‡_x000c_éþ÷_x000c_âþU_x0001__x001f__x000f_&quot;_x0007__x0001__x0001__allocation yaa 2 6" xfId="15755"/>
    <cellStyle name="þ_x001d_ð‡_x000c_éþ÷_x000c_âþU_x0001__x001f__x000f_&quot;_x000f__x0001__x0001__allocation yaa 2 6" xfId="50037"/>
    <cellStyle name="þ_x001d_ð‡_x000c_éþ÷_x000c_âþU_x0001__x001f__x000f_&quot;_x0007__x0001__x0001__allocation yaa 2 7" xfId="15772"/>
    <cellStyle name="þ_x001d_ð‡_x000c_éþ÷_x000c_âþU_x0001__x001f__x000f_&quot;_x000f__x0001__x0001__allocation yaa 2 7" xfId="34768"/>
    <cellStyle name="þ_x001d_ð‡_x000c_éþ÷_x000c_âþU_x0001__x001f__x000f_&quot;_x0007__x0001__x0001__allocation yaa 2 8" xfId="15775"/>
    <cellStyle name="þ_x001d_ð‡_x000c_éþ÷_x000c_âþU_x0001__x001f__x000f_&quot;_x000f__x0001__x0001__allocation yaa 2 8" xfId="34770"/>
    <cellStyle name="þ_x001d_ð‡_x000c_éþ÷_x000c_âþU_x0001__x001f__x000f_&quot;_x0007__x0001__x0001__allocation yaa 2 9" xfId="15780"/>
    <cellStyle name="þ_x001d_ð‡_x000c_éþ÷_x000c_âþU_x0001__x001f__x000f_&quot;_x000f__x0001__x0001__allocation yaa 2 9" xfId="50038"/>
    <cellStyle name="þ_x001d_ð‡_x000c_éþ÷_x000c_âþU_x0001__x001f__x000f_&quot;_x0007__x0001__x0001__allocation yaa 2_X" xfId="9656"/>
    <cellStyle name="þ_x001d_ð‡_x000c_éþ÷_x000c_âþU_x0001__x001f__x000f_&quot;_x000f__x0001__x0001__allocation yaa 2_X" xfId="50039"/>
    <cellStyle name="þ_x001d_ð‡_x000c_éþ÷_x000c_âþU_x0001__x001f__x000f_&quot;_x0007__x0001__x0001__allocation yaa 20" xfId="49978"/>
    <cellStyle name="þ_x001d_ð‡_x000c_éþ÷_x000c_âþU_x0001__x001f__x000f_&quot;_x000f__x0001__x0001__allocation yaa 20" xfId="49980"/>
    <cellStyle name="þ_x001d_ð‡_x000c_éþ÷_x000c_âþU_x0001__x001f__x000f_&quot;_x0007__x0001__x0001__allocation yaa 21" xfId="49982"/>
    <cellStyle name="þ_x001d_ð‡_x000c_éþ÷_x000c_âþU_x0001__x001f__x000f_&quot;_x000f__x0001__x0001__allocation yaa 21" xfId="49984"/>
    <cellStyle name="þ_x001d_ð‡_x000c_éþ÷_x000c_âþU_x0001__x001f__x000f_&quot;_x0007__x0001__x0001__allocation yaa 22" xfId="49986"/>
    <cellStyle name="þ_x001d_ð‡_x000c_éþ÷_x000c_âþU_x0001__x001f__x000f_&quot;_x000f__x0001__x0001__allocation yaa 22" xfId="49988"/>
    <cellStyle name="þ_x001d_ð‡_x000c_éþ÷_x000c_âþU_x0001__x001f__x000f_&quot;_x0007__x0001__x0001__allocation yaa 23" xfId="49990"/>
    <cellStyle name="þ_x001d_ð‡_x000c_éþ÷_x000c_âþU_x0001__x001f__x000f_&quot;_x000f__x0001__x0001__allocation yaa 23" xfId="49992"/>
    <cellStyle name="þ_x001d_ð‡_x000c_éþ÷_x000c_âþU_x0001__x001f__x000f_&quot;_x0007__x0001__x0001__allocation yaa 24" xfId="17636"/>
    <cellStyle name="þ_x001d_ð‡_x000c_éþ÷_x000c_âþU_x0001__x001f__x000f_&quot;_x000f__x0001__x0001__allocation yaa 24" xfId="8617"/>
    <cellStyle name="þ_x001d_ð‡_x000c_éþ÷_x000c_âþU_x0001__x001f__x000f_&quot;_x0007__x0001__x0001__allocation yaa 25" xfId="50041"/>
    <cellStyle name="þ_x001d_ð‡_x000c_éþ÷_x000c_âþU_x0001__x001f__x000f_&quot;_x000f__x0001__x0001__allocation yaa 25" xfId="8650"/>
    <cellStyle name="þ_x001d_ð‡_x000c_éþ÷_x000c_âþU_x0001__x001f__x000f_&quot;_x0007__x0001__x0001__allocation yaa 26" xfId="50043"/>
    <cellStyle name="þ_x001d_ð‡_x000c_éþ÷_x000c_âþU_x0001__x001f__x000f_&quot;_x000f__x0001__x0001__allocation yaa 26" xfId="7344"/>
    <cellStyle name="þ_x001d_ð‡_x000c_éþ÷_x000c_âþU_x0001__x001f__x000f_&quot;_x0007__x0001__x0001__allocation yaa 27" xfId="50045"/>
    <cellStyle name="þ_x001d_ð‡_x000c_éþ÷_x000c_âþU_x0001__x001f__x000f_&quot;_x000f__x0001__x0001__allocation yaa 27" xfId="50047"/>
    <cellStyle name="þ_x001d_ð‡_x000c_éþ÷_x000c_âþU_x0001__x001f__x000f_&quot;_x0007__x0001__x0001__allocation yaa 28" xfId="50049"/>
    <cellStyle name="þ_x001d_ð‡_x000c_éþ÷_x000c_âþU_x0001__x001f__x000f_&quot;_x000f__x0001__x0001__allocation yaa 28" xfId="50051"/>
    <cellStyle name="þ_x001d_ð‡_x000c_éþ÷_x000c_âþU_x0001__x001f__x000f_&quot;_x0007__x0001__x0001__allocation yaa 29" xfId="50053"/>
    <cellStyle name="þ_x001d_ð‡_x000c_éþ÷_x000c_âþU_x0001__x001f__x000f_&quot;_x000f__x0001__x0001__allocation yaa 29" xfId="50055"/>
    <cellStyle name="þ_x001d_ð‡_x000c_éþ÷_x000c_âþU_x0001__x001f__x000f_&quot;_x0007__x0001__x0001__allocation yaa 3" xfId="43469"/>
    <cellStyle name="þ_x001d_ð‡_x000c_éþ÷_x000c_âþU_x0001__x001f__x000f_&quot;_x000f__x0001__x0001__allocation yaa 3" xfId="50056"/>
    <cellStyle name="þ_x001d_ð‡_x000c_éþ÷_x000c_âþU_x0001__x001f__x000f_&quot;_x0007__x0001__x0001__allocation yaa 30" xfId="50040"/>
    <cellStyle name="þ_x001d_ð‡_x000c_éþ÷_x000c_âþU_x0001__x001f__x000f_&quot;_x000f__x0001__x0001__allocation yaa 30" xfId="8649"/>
    <cellStyle name="þ_x001d_ð‡_x000c_éþ÷_x000c_âþU_x0001__x001f__x000f_&quot;_x0007__x0001__x0001__allocation yaa 31" xfId="50042"/>
    <cellStyle name="þ_x001d_ð‡_x000c_éþ÷_x000c_âþU_x0001__x001f__x000f_&quot;_x000f__x0001__x0001__allocation yaa 31" xfId="7343"/>
    <cellStyle name="þ_x001d_ð‡_x000c_éþ÷_x000c_âþU_x0001__x001f__x000f_&quot;_x0007__x0001__x0001__allocation yaa 32" xfId="50044"/>
    <cellStyle name="þ_x001d_ð‡_x000c_éþ÷_x000c_âþU_x0001__x001f__x000f_&quot;_x000f__x0001__x0001__allocation yaa 32" xfId="50046"/>
    <cellStyle name="þ_x001d_ð‡_x000c_éþ÷_x000c_âþU_x0001__x001f__x000f_&quot;_x0007__x0001__x0001__allocation yaa 33" xfId="50048"/>
    <cellStyle name="þ_x001d_ð‡_x000c_éþ÷_x000c_âþU_x0001__x001f__x000f_&quot;_x000f__x0001__x0001__allocation yaa 33" xfId="50050"/>
    <cellStyle name="þ_x001d_ð‡_x000c_éþ÷_x000c_âþU_x0001__x001f__x000f_&quot;_x0007__x0001__x0001__allocation yaa 34" xfId="50052"/>
    <cellStyle name="þ_x001d_ð‡_x000c_éþ÷_x000c_âþU_x0001__x001f__x000f_&quot;_x000f__x0001__x0001__allocation yaa 34" xfId="50054"/>
    <cellStyle name="þ_x001d_ð‡_x000c_éþ÷_x000c_âþU_x0001__x001f__x000f_&quot;_x0007__x0001__x0001__allocation yaa 35" xfId="50058"/>
    <cellStyle name="þ_x001d_ð‡_x000c_éþ÷_x000c_âþU_x0001__x001f__x000f_&quot;_x000f__x0001__x0001__allocation yaa 35" xfId="50060"/>
    <cellStyle name="þ_x001d_ð‡_x000c_éþ÷_x000c_âþU_x0001__x001f__x000f_&quot;_x0007__x0001__x0001__allocation yaa 36" xfId="50062"/>
    <cellStyle name="þ_x001d_ð‡_x000c_éþ÷_x000c_âþU_x0001__x001f__x000f_&quot;_x000f__x0001__x0001__allocation yaa 36" xfId="50064"/>
    <cellStyle name="þ_x001d_ð‡_x000c_éþ÷_x000c_âþU_x0001__x001f__x000f_&quot;_x0007__x0001__x0001__allocation yaa 37" xfId="50066"/>
    <cellStyle name="þ_x001d_ð‡_x000c_éþ÷_x000c_âþU_x0001__x001f__x000f_&quot;_x000f__x0001__x0001__allocation yaa 37" xfId="29528"/>
    <cellStyle name="þ_x001d_ð‡_x000c_éþ÷_x000c_âþU_x0001__x001f__x000f_&quot;_x0007__x0001__x0001__allocation yaa 38" xfId="19420"/>
    <cellStyle name="þ_x001d_ð‡_x000c_éþ÷_x000c_âþU_x0001__x001f__x000f_&quot;_x000f__x0001__x0001__allocation yaa 38" xfId="50068"/>
    <cellStyle name="þ_x001d_ð‡_x000c_éþ÷_x000c_âþU_x0001__x001f__x000f_&quot;_x0007__x0001__x0001__allocation yaa 39" xfId="11287"/>
    <cellStyle name="þ_x001d_ð‡_x000c_éþ÷_x000c_âþU_x0001__x001f__x000f_&quot;_x000f__x0001__x0001__allocation yaa 39" xfId="8799"/>
    <cellStyle name="þ_x001d_ð‡_x000c_éþ÷_x000c_âþU_x0001__x001f__x000f_&quot;_x0007__x0001__x0001__allocation yaa 4" xfId="43471"/>
    <cellStyle name="þ_x001d_ð‡_x000c_éþ÷_x000c_âþU_x0001__x001f__x000f_&quot;_x000f__x0001__x0001__allocation yaa 4" xfId="50069"/>
    <cellStyle name="þ_x001d_ð‡_x000c_éþ÷_x000c_âþU_x0001__x001f__x000f_&quot;_x0007__x0001__x0001__allocation yaa 40" xfId="50057"/>
    <cellStyle name="þ_x001d_ð‡_x000c_éþ÷_x000c_âþU_x0001__x001f__x000f_&quot;_x000f__x0001__x0001__allocation yaa 40" xfId="50059"/>
    <cellStyle name="þ_x001d_ð‡_x000c_éþ÷_x000c_âþU_x0001__x001f__x000f_&quot;_x0007__x0001__x0001__allocation yaa 41" xfId="50061"/>
    <cellStyle name="þ_x001d_ð‡_x000c_éþ÷_x000c_âþU_x0001__x001f__x000f_&quot;_x000f__x0001__x0001__allocation yaa 41" xfId="50063"/>
    <cellStyle name="þ_x001d_ð‡_x000c_éþ÷_x000c_âþU_x0001__x001f__x000f_&quot;_x0007__x0001__x0001__allocation yaa 42" xfId="50065"/>
    <cellStyle name="þ_x001d_ð‡_x000c_éþ÷_x000c_âþU_x0001__x001f__x000f_&quot;_x000f__x0001__x0001__allocation yaa 42" xfId="29527"/>
    <cellStyle name="þ_x001d_ð‡_x000c_éþ÷_x000c_âþU_x0001__x001f__x000f_&quot;_x0007__x0001__x0001__allocation yaa 43" xfId="19419"/>
    <cellStyle name="þ_x001d_ð‡_x000c_éþ÷_x000c_âþU_x0001__x001f__x000f_&quot;_x000f__x0001__x0001__allocation yaa 43" xfId="50067"/>
    <cellStyle name="þ_x001d_ð‡_x000c_éþ÷_x000c_âþU_x0001__x001f__x000f_&quot;_x0007__x0001__x0001__allocation yaa 44" xfId="11286"/>
    <cellStyle name="þ_x001d_ð‡_x000c_éþ÷_x000c_âþU_x0001__x001f__x000f_&quot;_x000f__x0001__x0001__allocation yaa 44" xfId="8798"/>
    <cellStyle name="þ_x001d_ð‡_x000c_éþ÷_x000c_âþU_x0001__x001f__x000f_&quot;_x0007__x0001__x0001__allocation yaa 45" xfId="11307"/>
    <cellStyle name="þ_x001d_ð‡_x000c_éþ÷_x000c_âþU_x0001__x001f__x000f_&quot;_x000f__x0001__x0001__allocation yaa 45" xfId="50071"/>
    <cellStyle name="þ_x001d_ð‡_x000c_éþ÷_x000c_âþU_x0001__x001f__x000f_&quot;_x0007__x0001__x0001__allocation yaa 46" xfId="11312"/>
    <cellStyle name="þ_x001d_ð‡_x000c_éþ÷_x000c_âþU_x0001__x001f__x000f_&quot;_x000f__x0001__x0001__allocation yaa 46" xfId="50073"/>
    <cellStyle name="þ_x001d_ð‡_x000c_éþ÷_x000c_âþU_x0001__x001f__x000f_&quot;_x0007__x0001__x0001__allocation yaa 47" xfId="30776"/>
    <cellStyle name="þ_x001d_ð‡_x000c_éþ÷_x000c_âþU_x0001__x001f__x000f_&quot;_x000f__x0001__x0001__allocation yaa 47" xfId="50074"/>
    <cellStyle name="þ_x001d_ð‡_x000c_éþ÷_x000c_âþU_x0001__x001f__x000f_&quot;_x0007__x0001__x0001__allocation yaa 48" xfId="30778"/>
    <cellStyle name="þ_x001d_ð‡_x000c_éþ÷_x000c_âþU_x0001__x001f__x000f_&quot;_x000f__x0001__x0001__allocation yaa 48" xfId="42584"/>
    <cellStyle name="þ_x001d_ð‡_x000c_éþ÷_x000c_âþU_x0001__x001f__x000f_&quot;_x0007__x0001__x0001__allocation yaa 49" xfId="50075"/>
    <cellStyle name="þ_x001d_ð‡_x000c_éþ÷_x000c_âþU_x0001__x001f__x000f_&quot;_x000f__x0001__x0001__allocation yaa 49" xfId="50076"/>
    <cellStyle name="þ_x001d_ð‡_x000c_éþ÷_x000c_âþU_x0001__x001f__x000f_&quot;_x0007__x0001__x0001__allocation yaa 5" xfId="50077"/>
    <cellStyle name="þ_x001d_ð‡_x000c_éþ÷_x000c_âþU_x0001__x001f__x000f_&quot;_x000f__x0001__x0001__allocation yaa 5" xfId="50078"/>
    <cellStyle name="þ_x001d_ð‡_x000c_éþ÷_x000c_âþU_x0001__x001f__x000f_&quot;_x0007__x0001__x0001__allocation yaa 50" xfId="11306"/>
    <cellStyle name="þ_x001d_ð‡_x000c_éþ÷_x000c_âþU_x0001__x001f__x000f_&quot;_x000f__x0001__x0001__allocation yaa 50" xfId="50070"/>
    <cellStyle name="þ_x001d_ð‡_x000c_éþ÷_x000c_âþU_x0001__x001f__x000f_&quot;_x0007__x0001__x0001__allocation yaa 51" xfId="11311"/>
    <cellStyle name="þ_x001d_ð‡_x000c_éþ÷_x000c_âþU_x0001__x001f__x000f_&quot;_x000f__x0001__x0001__allocation yaa 51" xfId="50072"/>
    <cellStyle name="þ_x001d_ð‡_x000c_éþ÷_x000c_âþU_x0001__x001f__x000f_&quot;_x0007__x0001__x0001__allocation yaa 6" xfId="50079"/>
    <cellStyle name="þ_x001d_ð‡_x000c_éþ÷_x000c_âþU_x0001__x001f__x000f_&quot;_x000f__x0001__x0001__allocation yaa 6" xfId="50080"/>
    <cellStyle name="þ_x001d_ð‡_x000c_éþ÷_x000c_âþU_x0001__x001f__x000f_&quot;_x0007__x0001__x0001__allocation yaa 7" xfId="50081"/>
    <cellStyle name="þ_x001d_ð‡_x000c_éþ÷_x000c_âþU_x0001__x001f__x000f_&quot;_x000f__x0001__x0001__allocation yaa 7" xfId="50082"/>
    <cellStyle name="þ_x001d_ð‡_x000c_éþ÷_x000c_âþU_x0001__x001f__x000f_&quot;_x0007__x0001__x0001__allocation yaa 8" xfId="50083"/>
    <cellStyle name="þ_x001d_ð‡_x000c_éþ÷_x000c_âþU_x0001__x001f__x000f_&quot;_x000f__x0001__x0001__allocation yaa 8" xfId="50084"/>
    <cellStyle name="þ_x001d_ð‡_x000c_éþ÷_x000c_âþU_x0001__x001f__x000f_&quot;_x0007__x0001__x0001__allocation yaa 9" xfId="50085"/>
    <cellStyle name="þ_x001d_ð‡_x000c_éþ÷_x000c_âþU_x0001__x001f__x000f_&quot;_x000f__x0001__x0001__allocation yaa 9" xfId="49008"/>
    <cellStyle name="þ_x001d_ð‡_x000c_éþ÷_x000c_âþU_x0001__x001f__x000f_&quot;_x0007__x0001__x0001__allocation yaa_ADMD budget appendices 19-03-09" xfId="45366"/>
    <cellStyle name="þ_x001d_ð‡_x000c_éþ÷_x000c_âþU_x0001__x001f__x000f_&quot;_x000f__x0001__x0001__allocation yaa_ADMD budget appendices 19-03-09" xfId="4364"/>
    <cellStyle name="þ_x001d_ð‡_x000c_éþ÷_x000c_âþU_x0001__x001f__x000f_&quot;_x0007__x0001__x0001__allocation yaa_ADMD budget appendices 19-03-09 10" xfId="50086"/>
    <cellStyle name="þ_x001d_ð‡_x000c_éþ÷_x000c_âþU_x0001__x001f__x000f_&quot;_x000f__x0001__x0001__allocation yaa_ADMD budget appendices 19-03-09 10" xfId="50087"/>
    <cellStyle name="þ_x001d_ð‡_x000c_éþ÷_x000c_âþU_x0001__x001f__x000f_&quot;_x0007__x0001__x0001__allocation yaa_ADMD budget appendices 19-03-09 11" xfId="50088"/>
    <cellStyle name="þ_x001d_ð‡_x000c_éþ÷_x000c_âþU_x0001__x001f__x000f_&quot;_x000f__x0001__x0001__allocation yaa_ADMD budget appendices 19-03-09 11" xfId="43097"/>
    <cellStyle name="þ_x001d_ð‡_x000c_éþ÷_x000c_âþU_x0001__x001f__x000f_&quot;_x0007__x0001__x0001__allocation yaa_ADMD budget appendices 19-03-09 12" xfId="50089"/>
    <cellStyle name="þ_x001d_ð‡_x000c_éþ÷_x000c_âþU_x0001__x001f__x000f_&quot;_x000f__x0001__x0001__allocation yaa_ADMD budget appendices 19-03-09 12" xfId="36604"/>
    <cellStyle name="þ_x001d_ð‡_x000c_éþ÷_x000c_âþU_x0001__x001f__x000f_&quot;_x0007__x0001__x0001__allocation yaa_ADMD budget appendices 19-03-09 13" xfId="8378"/>
    <cellStyle name="þ_x001d_ð‡_x000c_éþ÷_x000c_âþU_x0001__x001f__x000f_&quot;_x000f__x0001__x0001__allocation yaa_ADMD budget appendices 19-03-09 13" xfId="36609"/>
    <cellStyle name="þ_x001d_ð‡_x000c_éþ÷_x000c_âþU_x0001__x001f__x000f_&quot;_x0007__x0001__x0001__allocation yaa_ADMD budget appendices 19-03-09 14" xfId="50090"/>
    <cellStyle name="þ_x001d_ð‡_x000c_éþ÷_x000c_âþU_x0001__x001f__x000f_&quot;_x000f__x0001__x0001__allocation yaa_ADMD budget appendices 19-03-09 14" xfId="50091"/>
    <cellStyle name="þ_x001d_ð‡_x000c_éþ÷_x000c_âþU_x0001__x001f__x000f_&quot;_x0007__x0001__x0001__allocation yaa_ADMD budget appendices 19-03-09 15" xfId="50092"/>
    <cellStyle name="þ_x001d_ð‡_x000c_éþ÷_x000c_âþU_x0001__x001f__x000f_&quot;_x000f__x0001__x0001__allocation yaa_ADMD budget appendices 19-03-09 15" xfId="50093"/>
    <cellStyle name="þ_x001d_ð‡_x000c_éþ÷_x000c_âþU_x0001__x001f__x000f_&quot;_x0007__x0001__x0001__allocation yaa_ADMD budget appendices 19-03-09 16" xfId="50094"/>
    <cellStyle name="þ_x001d_ð‡_x000c_éþ÷_x000c_âþU_x0001__x001f__x000f_&quot;_x000f__x0001__x0001__allocation yaa_ADMD budget appendices 19-03-09 16" xfId="24917"/>
    <cellStyle name="þ_x001d_ð‡_x000c_éþ÷_x000c_âþU_x0001__x001f__x000f_&quot;_x0007__x0001__x0001__allocation yaa_ADMD budget appendices 19-03-09 17" xfId="50095"/>
    <cellStyle name="þ_x001d_ð‡_x000c_éþ÷_x000c_âþU_x0001__x001f__x000f_&quot;_x000f__x0001__x0001__allocation yaa_ADMD budget appendices 19-03-09 17" xfId="50098"/>
    <cellStyle name="þ_x001d_ð‡_x000c_éþ÷_x000c_âþU_x0001__x001f__x000f_&quot;_x0007__x0001__x0001__allocation yaa_ADMD budget appendices 19-03-09 18" xfId="7077"/>
    <cellStyle name="þ_x001d_ð‡_x000c_éþ÷_x000c_âþU_x0001__x001f__x000f_&quot;_x000f__x0001__x0001__allocation yaa_ADMD budget appendices 19-03-09 18" xfId="50099"/>
    <cellStyle name="þ_x001d_ð‡_x000c_éþ÷_x000c_âþU_x0001__x001f__x000f_&quot;_x0007__x0001__x0001__allocation yaa_ADMD budget appendices 19-03-09 2" xfId="45369"/>
    <cellStyle name="þ_x001d_ð‡_x000c_éþ÷_x000c_âþU_x0001__x001f__x000f_&quot;_x000f__x0001__x0001__allocation yaa_ADMD budget appendices 19-03-09 2" xfId="50101"/>
    <cellStyle name="þ_x001d_ð‡_x000c_éþ÷_x000c_âþU_x0001__x001f__x000f_&quot;_x0007__x0001__x0001__allocation yaa_ADMD budget appendices 19-03-09 3" xfId="45371"/>
    <cellStyle name="þ_x001d_ð‡_x000c_éþ÷_x000c_âþU_x0001__x001f__x000f_&quot;_x000f__x0001__x0001__allocation yaa_ADMD budget appendices 19-03-09 3" xfId="32036"/>
    <cellStyle name="þ_x001d_ð‡_x000c_éþ÷_x000c_âþU_x0001__x001f__x000f_&quot;_x0007__x0001__x0001__allocation yaa_ADMD budget appendices 19-03-09 4" xfId="45373"/>
    <cellStyle name="þ_x001d_ð‡_x000c_éþ÷_x000c_âþU_x0001__x001f__x000f_&quot;_x000f__x0001__x0001__allocation yaa_ADMD budget appendices 19-03-09 4" xfId="32038"/>
    <cellStyle name="þ_x001d_ð‡_x000c_éþ÷_x000c_âþU_x0001__x001f__x000f_&quot;_x0007__x0001__x0001__allocation yaa_ADMD budget appendices 19-03-09 5" xfId="45375"/>
    <cellStyle name="þ_x001d_ð‡_x000c_éþ÷_x000c_âþU_x0001__x001f__x000f_&quot;_x000f__x0001__x0001__allocation yaa_ADMD budget appendices 19-03-09 5" xfId="3993"/>
    <cellStyle name="þ_x001d_ð‡_x000c_éþ÷_x000c_âþU_x0001__x001f__x000f_&quot;_x0007__x0001__x0001__allocation yaa_ADMD budget appendices 19-03-09 6" xfId="12079"/>
    <cellStyle name="þ_x001d_ð‡_x000c_éþ÷_x000c_âþU_x0001__x001f__x000f_&quot;_x000f__x0001__x0001__allocation yaa_ADMD budget appendices 19-03-09 6" xfId="32040"/>
    <cellStyle name="þ_x001d_ð‡_x000c_éþ÷_x000c_âþU_x0001__x001f__x000f_&quot;_x0007__x0001__x0001__allocation yaa_ADMD budget appendices 19-03-09 7" xfId="50102"/>
    <cellStyle name="þ_x001d_ð‡_x000c_éþ÷_x000c_âþU_x0001__x001f__x000f_&quot;_x000f__x0001__x0001__allocation yaa_ADMD budget appendices 19-03-09 7" xfId="50103"/>
    <cellStyle name="þ_x001d_ð‡_x000c_éþ÷_x000c_âþU_x0001__x001f__x000f_&quot;_x0007__x0001__x0001__allocation yaa_ADMD budget appendices 19-03-09 8" xfId="49867"/>
    <cellStyle name="þ_x001d_ð‡_x000c_éþ÷_x000c_âþU_x0001__x001f__x000f_&quot;_x000f__x0001__x0001__allocation yaa_ADMD budget appendices 19-03-09 8" xfId="50104"/>
    <cellStyle name="þ_x001d_ð‡_x000c_éþ÷_x000c_âþU_x0001__x001f__x000f_&quot;_x0007__x0001__x0001__allocation yaa_ADMD budget appendices 19-03-09 9" xfId="49869"/>
    <cellStyle name="þ_x001d_ð‡_x000c_éþ÷_x000c_âþU_x0001__x001f__x000f_&quot;_x000f__x0001__x0001__allocation yaa_ADMD budget appendices 19-03-09 9" xfId="50105"/>
    <cellStyle name="þ_x001d_ð‡_x000c_éþ÷_x000c_âþU_x0001__x001f__x000f_&quot;_x0007__x0001__x0001__allocation yaa_PUBLIC DEBT 2008" xfId="50106"/>
    <cellStyle name="þ_x001d_ð‡_x000c_éþ÷_x000c_âþU_x0001__x001f__x000f_&quot;_x000f__x0001__x0001__allocation yaa_PUBLIC DEBT 2008" xfId="50107"/>
    <cellStyle name="þ_x001d_ð‡_x000c_éþ÷_x000c_âþU_x0001__x001f__x000f_&quot;_x0007__x0001__x0001__allocation yaa_PUBLIC DEBT 2008 10" xfId="43500"/>
    <cellStyle name="þ_x001d_ð‡_x000c_éþ÷_x000c_âþU_x0001__x001f__x000f_&quot;_x000f__x0001__x0001__allocation yaa_PUBLIC DEBT 2008 10" xfId="4130"/>
    <cellStyle name="þ_x001d_ð‡_x000c_éþ÷_x000c_âþU_x0001__x001f__x000f_&quot;_x0007__x0001__x0001__allocation yaa_PUBLIC DEBT 2008 11" xfId="43502"/>
    <cellStyle name="þ_x001d_ð‡_x000c_éþ÷_x000c_âþU_x0001__x001f__x000f_&quot;_x000f__x0001__x0001__allocation yaa_PUBLIC DEBT 2008 11" xfId="42670"/>
    <cellStyle name="þ_x001d_ð‡_x000c_éþ÷_x000c_âþU_x0001__x001f__x000f_&quot;_x0007__x0001__x0001__allocation yaa_PUBLIC DEBT 2008 12" xfId="43504"/>
    <cellStyle name="þ_x001d_ð‡_x000c_éþ÷_x000c_âþU_x0001__x001f__x000f_&quot;_x000f__x0001__x0001__allocation yaa_PUBLIC DEBT 2008 12" xfId="42688"/>
    <cellStyle name="þ_x001d_ð‡_x000c_éþ÷_x000c_âþU_x0001__x001f__x000f_&quot;_x0007__x0001__x0001__allocation yaa_PUBLIC DEBT 2008 13" xfId="50108"/>
    <cellStyle name="þ_x001d_ð‡_x000c_éþ÷_x000c_âþU_x0001__x001f__x000f_&quot;_x000f__x0001__x0001__allocation yaa_PUBLIC DEBT 2008 13" xfId="42708"/>
    <cellStyle name="þ_x001d_ð‡_x000c_éþ÷_x000c_âþU_x0001__x001f__x000f_&quot;_x0007__x0001__x0001__allocation yaa_PUBLIC DEBT 2008 14" xfId="50109"/>
    <cellStyle name="þ_x001d_ð‡_x000c_éþ÷_x000c_âþU_x0001__x001f__x000f_&quot;_x000f__x0001__x0001__allocation yaa_PUBLIC DEBT 2008 14" xfId="42712"/>
    <cellStyle name="þ_x001d_ð‡_x000c_éþ÷_x000c_âþU_x0001__x001f__x000f_&quot;_x0007__x0001__x0001__allocation yaa_PUBLIC DEBT 2008 15" xfId="50110"/>
    <cellStyle name="þ_x001d_ð‡_x000c_éþ÷_x000c_âþU_x0001__x001f__x000f_&quot;_x000f__x0001__x0001__allocation yaa_PUBLIC DEBT 2008 15" xfId="10055"/>
    <cellStyle name="þ_x001d_ð‡_x000c_éþ÷_x000c_âþU_x0001__x001f__x000f_&quot;_x0007__x0001__x0001__allocation yaa_PUBLIC DEBT 2008 16" xfId="50111"/>
    <cellStyle name="þ_x001d_ð‡_x000c_éþ÷_x000c_âþU_x0001__x001f__x000f_&quot;_x000f__x0001__x0001__allocation yaa_PUBLIC DEBT 2008 16" xfId="5225"/>
    <cellStyle name="þ_x001d_ð‡_x000c_éþ÷_x000c_âþU_x0001__x001f__x000f_&quot;_x0007__x0001__x0001__allocation yaa_PUBLIC DEBT 2008 17" xfId="50112"/>
    <cellStyle name="þ_x001d_ð‡_x000c_éþ÷_x000c_âþU_x0001__x001f__x000f_&quot;_x000f__x0001__x0001__allocation yaa_PUBLIC DEBT 2008 17" xfId="42743"/>
    <cellStyle name="þ_x001d_ð‡_x000c_éþ÷_x000c_âþU_x0001__x001f__x000f_&quot;_x0007__x0001__x0001__allocation yaa_PUBLIC DEBT 2008 18" xfId="50113"/>
    <cellStyle name="þ_x001d_ð‡_x000c_éþ÷_x000c_âþU_x0001__x001f__x000f_&quot;_x000f__x0001__x0001__allocation yaa_PUBLIC DEBT 2008 18" xfId="42750"/>
    <cellStyle name="þ_x001d_ð‡_x000c_éþ÷_x000c_âþU_x0001__x001f__x000f_&quot;_x0007__x0001__x0001__allocation yaa_PUBLIC DEBT 2008 2" xfId="50114"/>
    <cellStyle name="þ_x001d_ð‡_x000c_éþ÷_x000c_âþU_x0001__x001f__x000f_&quot;_x000f__x0001__x0001__allocation yaa_PUBLIC DEBT 2008 2" xfId="8901"/>
    <cellStyle name="þ_x001d_ð‡_x000c_éþ÷_x000c_âþU_x0001__x001f__x000f_&quot;_x0007__x0001__x0001__allocation yaa_PUBLIC DEBT 2008 3" xfId="50115"/>
    <cellStyle name="þ_x001d_ð‡_x000c_éþ÷_x000c_âþU_x0001__x001f__x000f_&quot;_x000f__x0001__x0001__allocation yaa_PUBLIC DEBT 2008 3" xfId="50116"/>
    <cellStyle name="þ_x001d_ð‡_x000c_éþ÷_x000c_âþU_x0001__x001f__x000f_&quot;_x0007__x0001__x0001__allocation yaa_PUBLIC DEBT 2008 4" xfId="50117"/>
    <cellStyle name="þ_x001d_ð‡_x000c_éþ÷_x000c_âþU_x0001__x001f__x000f_&quot;_x000f__x0001__x0001__allocation yaa_PUBLIC DEBT 2008 4" xfId="50118"/>
    <cellStyle name="þ_x001d_ð‡_x000c_éþ÷_x000c_âþU_x0001__x001f__x000f_&quot;_x0007__x0001__x0001__allocation yaa_PUBLIC DEBT 2008 5" xfId="50119"/>
    <cellStyle name="þ_x001d_ð‡_x000c_éþ÷_x000c_âþU_x0001__x001f__x000f_&quot;_x000f__x0001__x0001__allocation yaa_PUBLIC DEBT 2008 5" xfId="50120"/>
    <cellStyle name="þ_x001d_ð‡_x000c_éþ÷_x000c_âþU_x0001__x001f__x000f_&quot;_x0007__x0001__x0001__allocation yaa_PUBLIC DEBT 2008 6" xfId="50121"/>
    <cellStyle name="þ_x001d_ð‡_x000c_éþ÷_x000c_âþU_x0001__x001f__x000f_&quot;_x000f__x0001__x0001__allocation yaa_PUBLIC DEBT 2008 6" xfId="50122"/>
    <cellStyle name="þ_x001d_ð‡_x000c_éþ÷_x000c_âþU_x0001__x001f__x000f_&quot;_x0007__x0001__x0001__allocation yaa_PUBLIC DEBT 2008 7" xfId="50123"/>
    <cellStyle name="þ_x001d_ð‡_x000c_éþ÷_x000c_âþU_x0001__x001f__x000f_&quot;_x000f__x0001__x0001__allocation yaa_PUBLIC DEBT 2008 7" xfId="50124"/>
    <cellStyle name="þ_x001d_ð‡_x000c_éþ÷_x000c_âþU_x0001__x001f__x000f_&quot;_x0007__x0001__x0001__allocation yaa_PUBLIC DEBT 2008 8" xfId="50125"/>
    <cellStyle name="þ_x001d_ð‡_x000c_éþ÷_x000c_âþU_x0001__x001f__x000f_&quot;_x000f__x0001__x0001__allocation yaa_PUBLIC DEBT 2008 8" xfId="50126"/>
    <cellStyle name="þ_x001d_ð‡_x000c_éþ÷_x000c_âþU_x0001__x001f__x000f_&quot;_x0007__x0001__x0001__allocation yaa_PUBLIC DEBT 2008 9" xfId="50127"/>
    <cellStyle name="þ_x001d_ð‡_x000c_éþ÷_x000c_âþU_x0001__x001f__x000f_&quot;_x000f__x0001__x0001__allocation yaa_PUBLIC DEBT 2008 9" xfId="50128"/>
    <cellStyle name="þ_x001d_ð‡_x000c_éþ÷_x000c_âþU_x0001__x001f__x000f_&quot;_x0007__x0001__x0001__allocation yaa_PUBLIC DEBT 2008Q3" xfId="39327"/>
    <cellStyle name="þ_x001d_ð‡_x000c_éþ÷_x000c_âþU_x0001__x001f__x000f_&quot;_x000f__x0001__x0001__allocation yaa_PUBLIC DEBT 2008Q3" xfId="50129"/>
    <cellStyle name="þ_x001d_ð‡_x000c_éþ÷_x000c_âþU_x0001__x001f__x000f_&quot;_x0007__x0001__x0001__allocation yaa_PUBLIC DEBT 2008Q3 10" xfId="21994"/>
    <cellStyle name="þ_x001d_ð‡_x000c_éþ÷_x000c_âþU_x0001__x001f__x000f_&quot;_x000f__x0001__x0001__allocation yaa_PUBLIC DEBT 2008Q3 10" xfId="50130"/>
    <cellStyle name="þ_x001d_ð‡_x000c_éþ÷_x000c_âþU_x0001__x001f__x000f_&quot;_x0007__x0001__x0001__allocation yaa_PUBLIC DEBT 2008Q3 11" xfId="7171"/>
    <cellStyle name="þ_x001d_ð‡_x000c_éþ÷_x000c_âþU_x0001__x001f__x000f_&quot;_x000f__x0001__x0001__allocation yaa_PUBLIC DEBT 2008Q3 11" xfId="50131"/>
    <cellStyle name="þ_x001d_ð‡_x000c_éþ÷_x000c_âþU_x0001__x001f__x000f_&quot;_x0007__x0001__x0001__allocation yaa_PUBLIC DEBT 2008Q3 12" xfId="7194"/>
    <cellStyle name="þ_x001d_ð‡_x000c_éþ÷_x000c_âþU_x0001__x001f__x000f_&quot;_x000f__x0001__x0001__allocation yaa_PUBLIC DEBT 2008Q3 12" xfId="7721"/>
    <cellStyle name="þ_x001d_ð‡_x000c_éþ÷_x000c_âþU_x0001__x001f__x000f_&quot;_x0007__x0001__x0001__allocation yaa_PUBLIC DEBT 2008Q3 13" xfId="5158"/>
    <cellStyle name="þ_x001d_ð‡_x000c_éþ÷_x000c_âþU_x0001__x001f__x000f_&quot;_x000f__x0001__x0001__allocation yaa_PUBLIC DEBT 2008Q3 13" xfId="11870"/>
    <cellStyle name="þ_x001d_ð‡_x000c_éþ÷_x000c_âþU_x0001__x001f__x000f_&quot;_x0007__x0001__x0001__allocation yaa_PUBLIC DEBT 2008Q3 14" xfId="22028"/>
    <cellStyle name="þ_x001d_ð‡_x000c_éþ÷_x000c_âþU_x0001__x001f__x000f_&quot;_x000f__x0001__x0001__allocation yaa_PUBLIC DEBT 2008Q3 14" xfId="11876"/>
    <cellStyle name="þ_x001d_ð‡_x000c_éþ÷_x000c_âþU_x0001__x001f__x000f_&quot;_x0007__x0001__x0001__allocation yaa_PUBLIC DEBT 2008Q3 15" xfId="22036"/>
    <cellStyle name="þ_x001d_ð‡_x000c_éþ÷_x000c_âþU_x0001__x001f__x000f_&quot;_x000f__x0001__x0001__allocation yaa_PUBLIC DEBT 2008Q3 15" xfId="11880"/>
    <cellStyle name="þ_x001d_ð‡_x000c_éþ÷_x000c_âþU_x0001__x001f__x000f_&quot;_x0007__x0001__x0001__allocation yaa_PUBLIC DEBT 2008Q3 16" xfId="18910"/>
    <cellStyle name="þ_x001d_ð‡_x000c_éþ÷_x000c_âþU_x0001__x001f__x000f_&quot;_x000f__x0001__x0001__allocation yaa_PUBLIC DEBT 2008Q3 16" xfId="11889"/>
    <cellStyle name="þ_x001d_ð‡_x000c_éþ÷_x000c_âþU_x0001__x001f__x000f_&quot;_x0007__x0001__x0001__allocation yaa_PUBLIC DEBT 2008Q3 17" xfId="22112"/>
    <cellStyle name="þ_x001d_ð‡_x000c_éþ÷_x000c_âþU_x0001__x001f__x000f_&quot;_x000f__x0001__x0001__allocation yaa_PUBLIC DEBT 2008Q3 17" xfId="4665"/>
    <cellStyle name="þ_x001d_ð‡_x000c_éþ÷_x000c_âþU_x0001__x001f__x000f_&quot;_x0007__x0001__x0001__allocation yaa_PUBLIC DEBT 2008Q3 18" xfId="22117"/>
    <cellStyle name="þ_x001d_ð‡_x000c_éþ÷_x000c_âþU_x0001__x001f__x000f_&quot;_x000f__x0001__x0001__allocation yaa_PUBLIC DEBT 2008Q3 18" xfId="11897"/>
    <cellStyle name="þ_x001d_ð‡_x000c_éþ÷_x000c_âþU_x0001__x001f__x000f_&quot;_x0007__x0001__x0001__allocation yaa_PUBLIC DEBT 2008Q3 2" xfId="50132"/>
    <cellStyle name="þ_x001d_ð‡_x000c_éþ÷_x000c_âþU_x0001__x001f__x000f_&quot;_x000f__x0001__x0001__allocation yaa_PUBLIC DEBT 2008Q3 2" xfId="4200"/>
    <cellStyle name="þ_x001d_ð‡_x000c_éþ÷_x000c_âþU_x0001__x001f__x000f_&quot;_x0007__x0001__x0001__allocation yaa_PUBLIC DEBT 2008Q3 3" xfId="50133"/>
    <cellStyle name="þ_x001d_ð‡_x000c_éþ÷_x000c_âþU_x0001__x001f__x000f_&quot;_x000f__x0001__x0001__allocation yaa_PUBLIC DEBT 2008Q3 3" xfId="50134"/>
    <cellStyle name="þ_x001d_ð‡_x000c_éþ÷_x000c_âþU_x0001__x001f__x000f_&quot;_x0007__x0001__x0001__allocation yaa_PUBLIC DEBT 2008Q3 4" xfId="50135"/>
    <cellStyle name="þ_x001d_ð‡_x000c_éþ÷_x000c_âþU_x0001__x001f__x000f_&quot;_x000f__x0001__x0001__allocation yaa_PUBLIC DEBT 2008Q3 4" xfId="36712"/>
    <cellStyle name="þ_x001d_ð‡_x000c_éþ÷_x000c_âþU_x0001__x001f__x000f_&quot;_x0007__x0001__x0001__allocation yaa_PUBLIC DEBT 2008Q3 5" xfId="50136"/>
    <cellStyle name="þ_x001d_ð‡_x000c_éþ÷_x000c_âþU_x0001__x001f__x000f_&quot;_x000f__x0001__x0001__allocation yaa_PUBLIC DEBT 2008Q3 5" xfId="36714"/>
    <cellStyle name="þ_x001d_ð‡_x000c_éþ÷_x000c_âþU_x0001__x001f__x000f_&quot;_x0007__x0001__x0001__allocation yaa_PUBLIC DEBT 2008Q3 6" xfId="27172"/>
    <cellStyle name="þ_x001d_ð‡_x000c_éþ÷_x000c_âþU_x0001__x001f__x000f_&quot;_x000f__x0001__x0001__allocation yaa_PUBLIC DEBT 2008Q3 6" xfId="36716"/>
    <cellStyle name="þ_x001d_ð‡_x000c_éþ÷_x000c_âþU_x0001__x001f__x000f_&quot;_x0007__x0001__x0001__allocation yaa_PUBLIC DEBT 2008Q3 7" xfId="50137"/>
    <cellStyle name="þ_x001d_ð‡_x000c_éþ÷_x000c_âþU_x0001__x001f__x000f_&quot;_x000f__x0001__x0001__allocation yaa_PUBLIC DEBT 2008Q3 7" xfId="36718"/>
    <cellStyle name="þ_x001d_ð‡_x000c_éþ÷_x000c_âþU_x0001__x001f__x000f_&quot;_x0007__x0001__x0001__allocation yaa_PUBLIC DEBT 2008Q3 8" xfId="50138"/>
    <cellStyle name="þ_x001d_ð‡_x000c_éþ÷_x000c_âþU_x0001__x001f__x000f_&quot;_x000f__x0001__x0001__allocation yaa_PUBLIC DEBT 2008Q3 8" xfId="16817"/>
    <cellStyle name="þ_x001d_ð‡_x000c_éþ÷_x000c_âþU_x0001__x001f__x000f_&quot;_x0007__x0001__x0001__allocation yaa_PUBLIC DEBT 2008Q3 9" xfId="14177"/>
    <cellStyle name="þ_x001d_ð‡_x000c_éþ÷_x000c_âþU_x0001__x001f__x000f_&quot;_x000f__x0001__x0001__allocation yaa_PUBLIC DEBT 2008Q3 9" xfId="50139"/>
    <cellStyle name="þ_x001d_ð‡_x000c_éþ÷_x000c_âþU_x0001__x001f__x000f_&quot;_x0007__x0001__x0001__allocation yaa_PUBLIC DEBT END DEC 2007" xfId="50140"/>
    <cellStyle name="þ_x001d_ð‡_x000c_éþ÷_x000c_âþU_x0001__x001f__x000f_&quot;_x000f__x0001__x0001__allocation yaa_PUBLIC DEBT END DEC 2007" xfId="50141"/>
    <cellStyle name="þ_x001d_ð‡_x000c_éþ÷_x000c_âþU_x0001__x001f__x000f_&quot;_x0007__x0001__x0001__allocation yaa_PUBLIC DEBT END DEC 2007 10" xfId="24976"/>
    <cellStyle name="þ_x001d_ð‡_x000c_éþ÷_x000c_âþU_x0001__x001f__x000f_&quot;_x000f__x0001__x0001__allocation yaa_PUBLIC DEBT END DEC 2007 10" xfId="26810"/>
    <cellStyle name="þ_x001d_ð‡_x000c_éþ÷_x000c_âþU_x0001__x001f__x000f_&quot;_x0007__x0001__x0001__allocation yaa_PUBLIC DEBT END DEC 2007 11" xfId="24979"/>
    <cellStyle name="þ_x001d_ð‡_x000c_éþ÷_x000c_âþU_x0001__x001f__x000f_&quot;_x000f__x0001__x0001__allocation yaa_PUBLIC DEBT END DEC 2007 11" xfId="26813"/>
    <cellStyle name="þ_x001d_ð‡_x000c_éþ÷_x000c_âþU_x0001__x001f__x000f_&quot;_x0007__x0001__x0001__allocation yaa_PUBLIC DEBT END DEC 2007 12" xfId="24982"/>
    <cellStyle name="þ_x001d_ð‡_x000c_éþ÷_x000c_âþU_x0001__x001f__x000f_&quot;_x000f__x0001__x0001__allocation yaa_PUBLIC DEBT END DEC 2007 12" xfId="26816"/>
    <cellStyle name="þ_x001d_ð‡_x000c_éþ÷_x000c_âþU_x0001__x001f__x000f_&quot;_x0007__x0001__x0001__allocation yaa_PUBLIC DEBT END DEC 2007 13" xfId="24988"/>
    <cellStyle name="þ_x001d_ð‡_x000c_éþ÷_x000c_âþU_x0001__x001f__x000f_&quot;_x000f__x0001__x0001__allocation yaa_PUBLIC DEBT END DEC 2007 13" xfId="26819"/>
    <cellStyle name="þ_x001d_ð‡_x000c_éþ÷_x000c_âþU_x0001__x001f__x000f_&quot;_x0007__x0001__x0001__allocation yaa_PUBLIC DEBT END DEC 2007 14" xfId="24996"/>
    <cellStyle name="þ_x001d_ð‡_x000c_éþ÷_x000c_âþU_x0001__x001f__x000f_&quot;_x000f__x0001__x0001__allocation yaa_PUBLIC DEBT END DEC 2007 14" xfId="26821"/>
    <cellStyle name="þ_x001d_ð‡_x000c_éþ÷_x000c_âþU_x0001__x001f__x000f_&quot;_x0007__x0001__x0001__allocation yaa_PUBLIC DEBT END DEC 2007 15" xfId="25002"/>
    <cellStyle name="þ_x001d_ð‡_x000c_éþ÷_x000c_âþU_x0001__x001f__x000f_&quot;_x000f__x0001__x0001__allocation yaa_PUBLIC DEBT END DEC 2007 15" xfId="20487"/>
    <cellStyle name="þ_x001d_ð‡_x000c_éþ÷_x000c_âþU_x0001__x001f__x000f_&quot;_x0007__x0001__x0001__allocation yaa_PUBLIC DEBT END DEC 2007 16" xfId="50142"/>
    <cellStyle name="þ_x001d_ð‡_x000c_éþ÷_x000c_âþU_x0001__x001f__x000f_&quot;_x000f__x0001__x0001__allocation yaa_PUBLIC DEBT END DEC 2007 16" xfId="17973"/>
    <cellStyle name="þ_x001d_ð‡_x000c_éþ÷_x000c_âþU_x0001__x001f__x000f_&quot;_x0007__x0001__x0001__allocation yaa_PUBLIC DEBT END DEC 2007 17" xfId="50143"/>
    <cellStyle name="þ_x001d_ð‡_x000c_éþ÷_x000c_âþU_x0001__x001f__x000f_&quot;_x000f__x0001__x0001__allocation yaa_PUBLIC DEBT END DEC 2007 17" xfId="50144"/>
    <cellStyle name="þ_x001d_ð‡_x000c_éþ÷_x000c_âþU_x0001__x001f__x000f_&quot;_x0007__x0001__x0001__allocation yaa_PUBLIC DEBT END DEC 2007 18" xfId="50145"/>
    <cellStyle name="þ_x001d_ð‡_x000c_éþ÷_x000c_âþU_x0001__x001f__x000f_&quot;_x000f__x0001__x0001__allocation yaa_PUBLIC DEBT END DEC 2007 18" xfId="50146"/>
    <cellStyle name="þ_x001d_ð‡_x000c_éþ÷_x000c_âþU_x0001__x001f__x000f_&quot;_x0007__x0001__x0001__allocation yaa_PUBLIC DEBT END DEC 2007 2" xfId="29973"/>
    <cellStyle name="þ_x001d_ð‡_x000c_éþ÷_x000c_âþU_x0001__x001f__x000f_&quot;_x000f__x0001__x0001__allocation yaa_PUBLIC DEBT END DEC 2007 2" xfId="50147"/>
    <cellStyle name="þ_x001d_ð‡_x000c_éþ÷_x000c_âþU_x0001__x001f__x000f_&quot;_x0007__x0001__x0001__allocation yaa_PUBLIC DEBT END DEC 2007 3" xfId="50148"/>
    <cellStyle name="þ_x001d_ð‡_x000c_éþ÷_x000c_âþU_x0001__x001f__x000f_&quot;_x000f__x0001__x0001__allocation yaa_PUBLIC DEBT END DEC 2007 3" xfId="50149"/>
    <cellStyle name="þ_x001d_ð‡_x000c_éþ÷_x000c_âþU_x0001__x001f__x000f_&quot;_x0007__x0001__x0001__allocation yaa_PUBLIC DEBT END DEC 2007 4" xfId="50150"/>
    <cellStyle name="þ_x001d_ð‡_x000c_éþ÷_x000c_âþU_x0001__x001f__x000f_&quot;_x000f__x0001__x0001__allocation yaa_PUBLIC DEBT END DEC 2007 4" xfId="36437"/>
    <cellStyle name="þ_x001d_ð‡_x000c_éþ÷_x000c_âþU_x0001__x001f__x000f_&quot;_x0007__x0001__x0001__allocation yaa_PUBLIC DEBT END DEC 2007 5" xfId="50151"/>
    <cellStyle name="þ_x001d_ð‡_x000c_éþ÷_x000c_âþU_x0001__x001f__x000f_&quot;_x000f__x0001__x0001__allocation yaa_PUBLIC DEBT END DEC 2007 5" xfId="50152"/>
    <cellStyle name="þ_x001d_ð‡_x000c_éþ÷_x000c_âþU_x0001__x001f__x000f_&quot;_x0007__x0001__x0001__allocation yaa_PUBLIC DEBT END DEC 2007 6" xfId="50153"/>
    <cellStyle name="þ_x001d_ð‡_x000c_éþ÷_x000c_âþU_x0001__x001f__x000f_&quot;_x000f__x0001__x0001__allocation yaa_PUBLIC DEBT END DEC 2007 6" xfId="50154"/>
    <cellStyle name="þ_x001d_ð‡_x000c_éþ÷_x000c_âþU_x0001__x001f__x000f_&quot;_x0007__x0001__x0001__allocation yaa_PUBLIC DEBT END DEC 2007 7" xfId="50155"/>
    <cellStyle name="þ_x001d_ð‡_x000c_éþ÷_x000c_âþU_x0001__x001f__x000f_&quot;_x000f__x0001__x0001__allocation yaa_PUBLIC DEBT END DEC 2007 7" xfId="50158"/>
    <cellStyle name="þ_x001d_ð‡_x000c_éþ÷_x000c_âþU_x0001__x001f__x000f_&quot;_x0007__x0001__x0001__allocation yaa_PUBLIC DEBT END DEC 2007 8" xfId="50159"/>
    <cellStyle name="þ_x001d_ð‡_x000c_éþ÷_x000c_âþU_x0001__x001f__x000f_&quot;_x000f__x0001__x0001__allocation yaa_PUBLIC DEBT END DEC 2007 8" xfId="50160"/>
    <cellStyle name="þ_x001d_ð‡_x000c_éþ÷_x000c_âþU_x0001__x001f__x000f_&quot;_x0007__x0001__x0001__allocation yaa_PUBLIC DEBT END DEC 2007 9" xfId="50161"/>
    <cellStyle name="þ_x001d_ð‡_x000c_éþ÷_x000c_âþU_x0001__x001f__x000f_&quot;_x000f__x0001__x0001__allocation yaa_PUBLIC DEBT END DEC 2007 9" xfId="36946"/>
    <cellStyle name="þ_x001d_ð‡_x000c_éþ÷_x000c_âþU_x0001__x001f__x000f_&quot;_x0007__x0001__x0001__allocation yaa_X" xfId="30949"/>
    <cellStyle name="þ_x001d_ð‡_x000c_éþ÷_x000c_âþU_x0001__x001f__x000f_&quot;_x000f__x0001__x0001__allocation yaa_X" xfId="27873"/>
    <cellStyle name="þ_x001d_ð‡_x000c_éþ÷_x000c_âþU_x0001__x001f__x000f_&quot;_x0007__x0001__x0001__budget appendices 09-11-07" xfId="9391"/>
    <cellStyle name="þ_x001d_ð‡_x000c_éþ÷_x000c_âþU_x0001__x001f__x000f_&quot;_x000f__x0001__x0001__budget appendices 09-11-07" xfId="50162"/>
    <cellStyle name="þ_x001d_ð‡_x000c_éþ÷_x000c_âþU_x0001__x001f__x000f_&quot;_x0007__x0001__x0001__budget appendices 09-11-07 10" xfId="50163"/>
    <cellStyle name="þ_x001d_ð‡_x000c_éþ÷_x000c_âþU_x0001__x001f__x000f_&quot;_x000f__x0001__x0001__budget appendices 09-11-07 10" xfId="50164"/>
    <cellStyle name="þ_x001d_ð‡_x000c_éþ÷_x000c_âþU_x0001__x001f__x000f_&quot;_x0007__x0001__x0001__budget appendices 09-11-07 11" xfId="50165"/>
    <cellStyle name="þ_x001d_ð‡_x000c_éþ÷_x000c_âþU_x0001__x001f__x000f_&quot;_x000f__x0001__x0001__budget appendices 09-11-07 11" xfId="50166"/>
    <cellStyle name="þ_x001d_ð‡_x000c_éþ÷_x000c_âþU_x0001__x001f__x000f_&quot;_x0007__x0001__x0001__budget appendices 09-11-07 12" xfId="36883"/>
    <cellStyle name="þ_x001d_ð‡_x000c_éþ÷_x000c_âþU_x0001__x001f__x000f_&quot;_x000f__x0001__x0001__budget appendices 09-11-07 12" xfId="50167"/>
    <cellStyle name="þ_x001d_ð‡_x000c_éþ÷_x000c_âþU_x0001__x001f__x000f_&quot;_x0007__x0001__x0001__budget appendices 09-11-07 13" xfId="36885"/>
    <cellStyle name="þ_x001d_ð‡_x000c_éþ÷_x000c_âþU_x0001__x001f__x000f_&quot;_x000f__x0001__x0001__budget appendices 09-11-07 13" xfId="50168"/>
    <cellStyle name="þ_x001d_ð‡_x000c_éþ÷_x000c_âþU_x0001__x001f__x000f_&quot;_x0007__x0001__x0001__budget appendices 09-11-07 14" xfId="36887"/>
    <cellStyle name="þ_x001d_ð‡_x000c_éþ÷_x000c_âþU_x0001__x001f__x000f_&quot;_x000f__x0001__x0001__budget appendices 09-11-07 14" xfId="7550"/>
    <cellStyle name="þ_x001d_ð‡_x000c_éþ÷_x000c_âþU_x0001__x001f__x000f_&quot;_x0007__x0001__x0001__budget appendices 09-11-07 15" xfId="50169"/>
    <cellStyle name="þ_x001d_ð‡_x000c_éþ÷_x000c_âþU_x0001__x001f__x000f_&quot;_x000f__x0001__x0001__budget appendices 09-11-07 15" xfId="29607"/>
    <cellStyle name="þ_x001d_ð‡_x000c_éþ÷_x000c_âþU_x0001__x001f__x000f_&quot;_x0007__x0001__x0001__budget appendices 09-11-07 16" xfId="50170"/>
    <cellStyle name="þ_x001d_ð‡_x000c_éþ÷_x000c_âþU_x0001__x001f__x000f_&quot;_x000f__x0001__x0001__budget appendices 09-11-07 16" xfId="18151"/>
    <cellStyle name="þ_x001d_ð‡_x000c_éþ÷_x000c_âþU_x0001__x001f__x000f_&quot;_x0007__x0001__x0001__budget appendices 09-11-07 17" xfId="50171"/>
    <cellStyle name="þ_x001d_ð‡_x000c_éþ÷_x000c_âþU_x0001__x001f__x000f_&quot;_x000f__x0001__x0001__budget appendices 09-11-07 17" xfId="29621"/>
    <cellStyle name="þ_x001d_ð‡_x000c_éþ÷_x000c_âþU_x0001__x001f__x000f_&quot;_x0007__x0001__x0001__budget appendices 09-11-07 18" xfId="44145"/>
    <cellStyle name="þ_x001d_ð‡_x000c_éþ÷_x000c_âþU_x0001__x001f__x000f_&quot;_x000f__x0001__x0001__budget appendices 09-11-07 18" xfId="29625"/>
    <cellStyle name="þ_x001d_ð‡_x000c_éþ÷_x000c_âþU_x0001__x001f__x000f_&quot;_x0007__x0001__x0001__budget appendices 09-11-07 2" xfId="11036"/>
    <cellStyle name="þ_x001d_ð‡_x000c_éþ÷_x000c_âþU_x0001__x001f__x000f_&quot;_x000f__x0001__x0001__budget appendices 09-11-07 2" xfId="50172"/>
    <cellStyle name="þ_x001d_ð‡_x000c_éþ÷_x000c_âþU_x0001__x001f__x000f_&quot;_x0007__x0001__x0001__budget appendices 09-11-07 3" xfId="7211"/>
    <cellStyle name="þ_x001d_ð‡_x000c_éþ÷_x000c_âþU_x0001__x001f__x000f_&quot;_x000f__x0001__x0001__budget appendices 09-11-07 3" xfId="8730"/>
    <cellStyle name="þ_x001d_ð‡_x000c_éþ÷_x000c_âþU_x0001__x001f__x000f_&quot;_x0007__x0001__x0001__budget appendices 09-11-07 4" xfId="3574"/>
    <cellStyle name="þ_x001d_ð‡_x000c_éþ÷_x000c_âþU_x0001__x001f__x000f_&quot;_x000f__x0001__x0001__budget appendices 09-11-07 4" xfId="5413"/>
    <cellStyle name="þ_x001d_ð‡_x000c_éþ÷_x000c_âþU_x0001__x001f__x000f_&quot;_x0007__x0001__x0001__budget appendices 09-11-07 5" xfId="50173"/>
    <cellStyle name="þ_x001d_ð‡_x000c_éþ÷_x000c_âþU_x0001__x001f__x000f_&quot;_x000f__x0001__x0001__budget appendices 09-11-07 5" xfId="4574"/>
    <cellStyle name="þ_x001d_ð‡_x000c_éþ÷_x000c_âþU_x0001__x001f__x000f_&quot;_x0007__x0001__x0001__budget appendices 09-11-07 6" xfId="50174"/>
    <cellStyle name="þ_x001d_ð‡_x000c_éþ÷_x000c_âþU_x0001__x001f__x000f_&quot;_x000f__x0001__x0001__budget appendices 09-11-07 6" xfId="50175"/>
    <cellStyle name="þ_x001d_ð‡_x000c_éþ÷_x000c_âþU_x0001__x001f__x000f_&quot;_x0007__x0001__x0001__budget appendices 09-11-07 7" xfId="41826"/>
    <cellStyle name="þ_x001d_ð‡_x000c_éþ÷_x000c_âþU_x0001__x001f__x000f_&quot;_x000f__x0001__x0001__budget appendices 09-11-07 7" xfId="50176"/>
    <cellStyle name="þ_x001d_ð‡_x000c_éþ÷_x000c_âþU_x0001__x001f__x000f_&quot;_x0007__x0001__x0001__budget appendices 09-11-07 8" xfId="50177"/>
    <cellStyle name="þ_x001d_ð‡_x000c_éþ÷_x000c_âþU_x0001__x001f__x000f_&quot;_x000f__x0001__x0001__budget appendices 09-11-07 8" xfId="50178"/>
    <cellStyle name="þ_x001d_ð‡_x000c_éþ÷_x000c_âþU_x0001__x001f__x000f_&quot;_x0007__x0001__x0001__budget appendices 09-11-07 9" xfId="50179"/>
    <cellStyle name="þ_x001d_ð‡_x000c_éþ÷_x000c_âþU_x0001__x001f__x000f_&quot;_x000f__x0001__x0001__budget appendices 09-11-07 9" xfId="50180"/>
    <cellStyle name="þ_x001d_ð‡_x000c_éþ÷_x000c_âþU_x0001__x001f__x000f_&quot;_x0007__x0001__x0001__Budget Data 04-11-07  Revised Stock" xfId="48527"/>
    <cellStyle name="þ_x001d_ð‡_x000c_éþ÷_x000c_âþU_x0001__x001f__x000f_&quot;_x000f__x0001__x0001__Budget Data 04-11-07  Revised Stock" xfId="50181"/>
    <cellStyle name="þ_x001d_ð‡_x000c_éþ÷_x000c_âþU_x0001__x001f__x000f_&quot;_x0007__x0001__x0001__Budget Data 04-11-07  Revised Stock 10" xfId="28757"/>
    <cellStyle name="þ_x001d_ð‡_x000c_éþ÷_x000c_âþU_x0001__x001f__x000f_&quot;_x000f__x0001__x0001__Budget Data 04-11-07  Revised Stock 10" xfId="50182"/>
    <cellStyle name="þ_x001d_ð‡_x000c_éþ÷_x000c_âþU_x0001__x001f__x000f_&quot;_x0007__x0001__x0001__Budget Data 04-11-07  Revised Stock 11" xfId="28760"/>
    <cellStyle name="þ_x001d_ð‡_x000c_éþ÷_x000c_âþU_x0001__x001f__x000f_&quot;_x000f__x0001__x0001__Budget Data 04-11-07  Revised Stock 11" xfId="50183"/>
    <cellStyle name="þ_x001d_ð‡_x000c_éþ÷_x000c_âþU_x0001__x001f__x000f_&quot;_x0007__x0001__x0001__Budget Data 04-11-07  Revised Stock 12" xfId="25641"/>
    <cellStyle name="þ_x001d_ð‡_x000c_éþ÷_x000c_âþU_x0001__x001f__x000f_&quot;_x000f__x0001__x0001__Budget Data 04-11-07  Revised Stock 12" xfId="50184"/>
    <cellStyle name="þ_x001d_ð‡_x000c_éþ÷_x000c_âþU_x0001__x001f__x000f_&quot;_x0007__x0001__x0001__Budget Data 04-11-07  Revised Stock 13" xfId="28763"/>
    <cellStyle name="þ_x001d_ð‡_x000c_éþ÷_x000c_âþU_x0001__x001f__x000f_&quot;_x000f__x0001__x0001__Budget Data 04-11-07  Revised Stock 13" xfId="50185"/>
    <cellStyle name="þ_x001d_ð‡_x000c_éþ÷_x000c_âþU_x0001__x001f__x000f_&quot;_x0007__x0001__x0001__Budget Data 04-11-07  Revised Stock 14" xfId="50186"/>
    <cellStyle name="þ_x001d_ð‡_x000c_éþ÷_x000c_âþU_x0001__x001f__x000f_&quot;_x000f__x0001__x0001__Budget Data 04-11-07  Revised Stock 14" xfId="50187"/>
    <cellStyle name="þ_x001d_ð‡_x000c_éþ÷_x000c_âþU_x0001__x001f__x000f_&quot;_x0007__x0001__x0001__Budget Data 04-11-07  Revised Stock 15" xfId="50188"/>
    <cellStyle name="þ_x001d_ð‡_x000c_éþ÷_x000c_âþU_x0001__x001f__x000f_&quot;_x000f__x0001__x0001__Budget Data 04-11-07  Revised Stock 15" xfId="50189"/>
    <cellStyle name="þ_x001d_ð‡_x000c_éþ÷_x000c_âþU_x0001__x001f__x000f_&quot;_x0007__x0001__x0001__Budget Data 04-11-07  Revised Stock 16" xfId="50190"/>
    <cellStyle name="þ_x001d_ð‡_x000c_éþ÷_x000c_âþU_x0001__x001f__x000f_&quot;_x000f__x0001__x0001__Budget Data 04-11-07  Revised Stock 16" xfId="50191"/>
    <cellStyle name="þ_x001d_ð‡_x000c_éþ÷_x000c_âþU_x0001__x001f__x000f_&quot;_x0007__x0001__x0001__Budget Data 04-11-07  Revised Stock 17" xfId="41387"/>
    <cellStyle name="þ_x001d_ð‡_x000c_éþ÷_x000c_âþU_x0001__x001f__x000f_&quot;_x000f__x0001__x0001__Budget Data 04-11-07  Revised Stock 17" xfId="50192"/>
    <cellStyle name="þ_x001d_ð‡_x000c_éþ÷_x000c_âþU_x0001__x001f__x000f_&quot;_x0007__x0001__x0001__Budget Data 04-11-07  Revised Stock 18" xfId="14351"/>
    <cellStyle name="þ_x001d_ð‡_x000c_éþ÷_x000c_âþU_x0001__x001f__x000f_&quot;_x000f__x0001__x0001__Budget Data 04-11-07  Revised Stock 18" xfId="5665"/>
    <cellStyle name="þ_x001d_ð‡_x000c_éþ÷_x000c_âþU_x0001__x001f__x000f_&quot;_x0007__x0001__x0001__Budget Data 04-11-07  Revised Stock 2" xfId="48426"/>
    <cellStyle name="þ_x001d_ð‡_x000c_éþ÷_x000c_âþU_x0001__x001f__x000f_&quot;_x000f__x0001__x0001__Budget Data 04-11-07  Revised Stock 2" xfId="50193"/>
    <cellStyle name="þ_x001d_ð‡_x000c_éþ÷_x000c_âþU_x0001__x001f__x000f_&quot;_x0007__x0001__x0001__Budget Data 04-11-07  Revised Stock 3" xfId="50194"/>
    <cellStyle name="þ_x001d_ð‡_x000c_éþ÷_x000c_âþU_x0001__x001f__x000f_&quot;_x000f__x0001__x0001__Budget Data 04-11-07  Revised Stock 3" xfId="50195"/>
    <cellStyle name="þ_x001d_ð‡_x000c_éþ÷_x000c_âþU_x0001__x001f__x000f_&quot;_x0007__x0001__x0001__Budget Data 04-11-07  Revised Stock 4" xfId="50196"/>
    <cellStyle name="þ_x001d_ð‡_x000c_éþ÷_x000c_âþU_x0001__x001f__x000f_&quot;_x000f__x0001__x0001__Budget Data 04-11-07  Revised Stock 4" xfId="50197"/>
    <cellStyle name="þ_x001d_ð‡_x000c_éþ÷_x000c_âþU_x0001__x001f__x000f_&quot;_x0007__x0001__x0001__Budget Data 04-11-07  Revised Stock 5" xfId="50198"/>
    <cellStyle name="þ_x001d_ð‡_x000c_éþ÷_x000c_âþU_x0001__x001f__x000f_&quot;_x000f__x0001__x0001__Budget Data 04-11-07  Revised Stock 5" xfId="50199"/>
    <cellStyle name="þ_x001d_ð‡_x000c_éþ÷_x000c_âþU_x0001__x001f__x000f_&quot;_x0007__x0001__x0001__Budget Data 04-11-07  Revised Stock 6" xfId="50200"/>
    <cellStyle name="þ_x001d_ð‡_x000c_éþ÷_x000c_âþU_x0001__x001f__x000f_&quot;_x000f__x0001__x0001__Budget Data 04-11-07  Revised Stock 6" xfId="50201"/>
    <cellStyle name="þ_x001d_ð‡_x000c_éþ÷_x000c_âþU_x0001__x001f__x000f_&quot;_x0007__x0001__x0001__Budget Data 04-11-07  Revised Stock 7" xfId="50202"/>
    <cellStyle name="þ_x001d_ð‡_x000c_éþ÷_x000c_âþU_x0001__x001f__x000f_&quot;_x000f__x0001__x0001__Budget Data 04-11-07  Revised Stock 7" xfId="50203"/>
    <cellStyle name="þ_x001d_ð‡_x000c_éþ÷_x000c_âþU_x0001__x001f__x000f_&quot;_x0007__x0001__x0001__Budget Data 04-11-07  Revised Stock 8" xfId="50204"/>
    <cellStyle name="þ_x001d_ð‡_x000c_éþ÷_x000c_âþU_x0001__x001f__x000f_&quot;_x000f__x0001__x0001__Budget Data 04-11-07  Revised Stock 8" xfId="50205"/>
    <cellStyle name="þ_x001d_ð‡_x000c_éþ÷_x000c_âþU_x0001__x001f__x000f_&quot;_x0007__x0001__x0001__Budget Data 04-11-07  Revised Stock 9" xfId="47560"/>
    <cellStyle name="þ_x001d_ð‡_x000c_éþ÷_x000c_âþU_x0001__x001f__x000f_&quot;_x000f__x0001__x0001__Budget Data 04-11-07  Revised Stock 9" xfId="50206"/>
    <cellStyle name="þ_x001d_ð‡_x000c_éþ÷_x000c_âþU_x0001__x001f__x000f_&quot;_x0007__x0001__x0001__Cover" xfId="50208"/>
    <cellStyle name="þ_x001d_ð‡_x000c_éþ÷_x000c_âþU_x0001__x001f__x000f_&quot;_x000f__x0001__x0001__Cover" xfId="50209"/>
    <cellStyle name="þ_x001d_ð‡_x000c_éþ÷_x000c_âþU_x0001__x001f__x000f_&quot;_x0007__x0001__x0001__GHABOP" xfId="50210"/>
    <cellStyle name="þ_x001d_ð‡_x000c_éþ÷_x000c_âþU_x0001__x001f__x000f_&quot;_x000f__x0001__x0001__GHABOP" xfId="50211"/>
    <cellStyle name="þ_x001d_ð‡_x000c_éþ÷_x000c_âþU_x0001__x001f__x000f_&quot;_x0007__x0001__x0001__GHABOP 10" xfId="17526"/>
    <cellStyle name="þ_x001d_ð‡_x000c_éþ÷_x000c_âþU_x0001__x001f__x000f_&quot;_x000f__x0001__x0001__GHABOP 10" xfId="21079"/>
    <cellStyle name="þ_x001d_ð‡_x000c_éþ÷_x000c_âþU_x0001__x001f__x000f_&quot;_x0007__x0001__x0001__GHABOP 11" xfId="50212"/>
    <cellStyle name="þ_x001d_ð‡_x000c_éþ÷_x000c_âþU_x0001__x001f__x000f_&quot;_x000f__x0001__x0001__GHABOP 11" xfId="50213"/>
    <cellStyle name="þ_x001d_ð‡_x000c_éþ÷_x000c_âþU_x0001__x001f__x000f_&quot;_x0007__x0001__x0001__GHABOP 12" xfId="43428"/>
    <cellStyle name="þ_x001d_ð‡_x000c_éþ÷_x000c_âþU_x0001__x001f__x000f_&quot;_x000f__x0001__x0001__GHABOP 12" xfId="50214"/>
    <cellStyle name="þ_x001d_ð‡_x000c_éþ÷_x000c_âþU_x0001__x001f__x000f_&quot;_x0007__x0001__x0001__GHABOP 13" xfId="39294"/>
    <cellStyle name="þ_x001d_ð‡_x000c_éþ÷_x000c_âþU_x0001__x001f__x000f_&quot;_x000f__x0001__x0001__GHABOP 13" xfId="50215"/>
    <cellStyle name="þ_x001d_ð‡_x000c_éþ÷_x000c_âþU_x0001__x001f__x000f_&quot;_x0007__x0001__x0001__GHABOP 14" xfId="43430"/>
    <cellStyle name="þ_x001d_ð‡_x000c_éþ÷_x000c_âþU_x0001__x001f__x000f_&quot;_x000f__x0001__x0001__GHABOP 14" xfId="50216"/>
    <cellStyle name="þ_x001d_ð‡_x000c_éþ÷_x000c_âþU_x0001__x001f__x000f_&quot;_x0007__x0001__x0001__GHABOP 15" xfId="50218"/>
    <cellStyle name="þ_x001d_ð‡_x000c_éþ÷_x000c_âþU_x0001__x001f__x000f_&quot;_x000f__x0001__x0001__GHABOP 15" xfId="50220"/>
    <cellStyle name="þ_x001d_ð‡_x000c_éþ÷_x000c_âþU_x0001__x001f__x000f_&quot;_x0007__x0001__x0001__GHABOP 16" xfId="50222"/>
    <cellStyle name="þ_x001d_ð‡_x000c_éþ÷_x000c_âþU_x0001__x001f__x000f_&quot;_x000f__x0001__x0001__GHABOP 16" xfId="25982"/>
    <cellStyle name="þ_x001d_ð‡_x000c_éþ÷_x000c_âþU_x0001__x001f__x000f_&quot;_x0007__x0001__x0001__GHABOP 17" xfId="50224"/>
    <cellStyle name="þ_x001d_ð‡_x000c_éþ÷_x000c_âþU_x0001__x001f__x000f_&quot;_x000f__x0001__x0001__GHABOP 17" xfId="50226"/>
    <cellStyle name="þ_x001d_ð‡_x000c_éþ÷_x000c_âþU_x0001__x001f__x000f_&quot;_x0007__x0001__x0001__GHABOP 18" xfId="50228"/>
    <cellStyle name="þ_x001d_ð‡_x000c_éþ÷_x000c_âþU_x0001__x001f__x000f_&quot;_x000f__x0001__x0001__GHABOP 18" xfId="30770"/>
    <cellStyle name="þ_x001d_ð‡_x000c_éþ÷_x000c_âþU_x0001__x001f__x000f_&quot;_x0007__x0001__x0001__GHABOP 19" xfId="50230"/>
    <cellStyle name="þ_x001d_ð‡_x000c_éþ÷_x000c_âþU_x0001__x001f__x000f_&quot;_x000f__x0001__x0001__GHABOP 19" xfId="30773"/>
    <cellStyle name="þ_x001d_ð‡_x000c_éþ÷_x000c_âþU_x0001__x001f__x000f_&quot;_x0007__x0001__x0001__GHABOP 2" xfId="50231"/>
    <cellStyle name="þ_x001d_ð‡_x000c_éþ÷_x000c_âþU_x0001__x001f__x000f_&quot;_x000f__x0001__x0001__GHABOP 2" xfId="50232"/>
    <cellStyle name="þ_x001d_ð‡_x000c_éþ÷_x000c_âþU_x0001__x001f__x000f_&quot;_x0007__x0001__x0001__GHABOP 20" xfId="50217"/>
    <cellStyle name="þ_x001d_ð‡_x000c_éþ÷_x000c_âþU_x0001__x001f__x000f_&quot;_x000f__x0001__x0001__GHABOP 20" xfId="50219"/>
    <cellStyle name="þ_x001d_ð‡_x000c_éþ÷_x000c_âþU_x0001__x001f__x000f_&quot;_x0007__x0001__x0001__GHABOP 21" xfId="50221"/>
    <cellStyle name="þ_x001d_ð‡_x000c_éþ÷_x000c_âþU_x0001__x001f__x000f_&quot;_x000f__x0001__x0001__GHABOP 21" xfId="25981"/>
    <cellStyle name="þ_x001d_ð‡_x000c_éþ÷_x000c_âþU_x0001__x001f__x000f_&quot;_x0007__x0001__x0001__GHABOP 22" xfId="50223"/>
    <cellStyle name="þ_x001d_ð‡_x000c_éþ÷_x000c_âþU_x0001__x001f__x000f_&quot;_x000f__x0001__x0001__GHABOP 22" xfId="50225"/>
    <cellStyle name="þ_x001d_ð‡_x000c_éþ÷_x000c_âþU_x0001__x001f__x000f_&quot;_x0007__x0001__x0001__GHABOP 23" xfId="50227"/>
    <cellStyle name="þ_x001d_ð‡_x000c_éþ÷_x000c_âþU_x0001__x001f__x000f_&quot;_x000f__x0001__x0001__GHABOP 23" xfId="30769"/>
    <cellStyle name="þ_x001d_ð‡_x000c_éþ÷_x000c_âþU_x0001__x001f__x000f_&quot;_x0007__x0001__x0001__GHABOP 24" xfId="50229"/>
    <cellStyle name="þ_x001d_ð‡_x000c_éþ÷_x000c_âþU_x0001__x001f__x000f_&quot;_x000f__x0001__x0001__GHABOP 24" xfId="30772"/>
    <cellStyle name="þ_x001d_ð‡_x000c_éþ÷_x000c_âþU_x0001__x001f__x000f_&quot;_x0007__x0001__x0001__GHABOP 25" xfId="50234"/>
    <cellStyle name="þ_x001d_ð‡_x000c_éþ÷_x000c_âþU_x0001__x001f__x000f_&quot;_x000f__x0001__x0001__GHABOP 25" xfId="50236"/>
    <cellStyle name="þ_x001d_ð‡_x000c_éþ÷_x000c_âþU_x0001__x001f__x000f_&quot;_x0007__x0001__x0001__GHABOP 26" xfId="50238"/>
    <cellStyle name="þ_x001d_ð‡_x000c_éþ÷_x000c_âþU_x0001__x001f__x000f_&quot;_x000f__x0001__x0001__GHABOP 26" xfId="50240"/>
    <cellStyle name="þ_x001d_ð‡_x000c_éþ÷_x000c_âþU_x0001__x001f__x000f_&quot;_x0007__x0001__x0001__GHABOP 27" xfId="50242"/>
    <cellStyle name="þ_x001d_ð‡_x000c_éþ÷_x000c_âþU_x0001__x001f__x000f_&quot;_x000f__x0001__x0001__GHABOP 27" xfId="37213"/>
    <cellStyle name="þ_x001d_ð‡_x000c_éþ÷_x000c_âþU_x0001__x001f__x000f_&quot;_x0007__x0001__x0001__GHABOP 28" xfId="12416"/>
    <cellStyle name="þ_x001d_ð‡_x000c_éþ÷_x000c_âþU_x0001__x001f__x000f_&quot;_x000f__x0001__x0001__GHABOP 28" xfId="27770"/>
    <cellStyle name="þ_x001d_ð‡_x000c_éþ÷_x000c_âþU_x0001__x001f__x000f_&quot;_x0007__x0001__x0001__GHABOP 29" xfId="16097"/>
    <cellStyle name="þ_x001d_ð‡_x000c_éþ÷_x000c_âþU_x0001__x001f__x000f_&quot;_x000f__x0001__x0001__GHABOP 29" xfId="27784"/>
    <cellStyle name="þ_x001d_ð‡_x000c_éþ÷_x000c_âþU_x0001__x001f__x000f_&quot;_x0007__x0001__x0001__GHABOP 3" xfId="50243"/>
    <cellStyle name="þ_x001d_ð‡_x000c_éþ÷_x000c_âþU_x0001__x001f__x000f_&quot;_x000f__x0001__x0001__GHABOP 3" xfId="50244"/>
    <cellStyle name="þ_x001d_ð‡_x000c_éþ÷_x000c_âþU_x0001__x001f__x000f_&quot;_x0007__x0001__x0001__GHABOP 30" xfId="50233"/>
    <cellStyle name="þ_x001d_ð‡_x000c_éþ÷_x000c_âþU_x0001__x001f__x000f_&quot;_x000f__x0001__x0001__GHABOP 30" xfId="50235"/>
    <cellStyle name="þ_x001d_ð‡_x000c_éþ÷_x000c_âþU_x0001__x001f__x000f_&quot;_x0007__x0001__x0001__GHABOP 31" xfId="50237"/>
    <cellStyle name="þ_x001d_ð‡_x000c_éþ÷_x000c_âþU_x0001__x001f__x000f_&quot;_x000f__x0001__x0001__GHABOP 31" xfId="50239"/>
    <cellStyle name="þ_x001d_ð‡_x000c_éþ÷_x000c_âþU_x0001__x001f__x000f_&quot;_x0007__x0001__x0001__GHABOP 32" xfId="50241"/>
    <cellStyle name="þ_x001d_ð‡_x000c_éþ÷_x000c_âþU_x0001__x001f__x000f_&quot;_x000f__x0001__x0001__GHABOP 32" xfId="37212"/>
    <cellStyle name="þ_x001d_ð‡_x000c_éþ÷_x000c_âþU_x0001__x001f__x000f_&quot;_x0007__x0001__x0001__GHABOP 33" xfId="12415"/>
    <cellStyle name="þ_x001d_ð‡_x000c_éþ÷_x000c_âþU_x0001__x001f__x000f_&quot;_x000f__x0001__x0001__GHABOP 33" xfId="27769"/>
    <cellStyle name="þ_x001d_ð‡_x000c_éþ÷_x000c_âþU_x0001__x001f__x000f_&quot;_x0007__x0001__x0001__GHABOP 34" xfId="16096"/>
    <cellStyle name="þ_x001d_ð‡_x000c_éþ÷_x000c_âþU_x0001__x001f__x000f_&quot;_x000f__x0001__x0001__GHABOP 34" xfId="27783"/>
    <cellStyle name="þ_x001d_ð‡_x000c_éþ÷_x000c_âþU_x0001__x001f__x000f_&quot;_x0007__x0001__x0001__GHABOP 35" xfId="16111"/>
    <cellStyle name="þ_x001d_ð‡_x000c_éþ÷_x000c_âþU_x0001__x001f__x000f_&quot;_x000f__x0001__x0001__GHABOP 35" xfId="27789"/>
    <cellStyle name="þ_x001d_ð‡_x000c_éþ÷_x000c_âþU_x0001__x001f__x000f_&quot;_x0007__x0001__x0001__GHABOP 36" xfId="50246"/>
    <cellStyle name="þ_x001d_ð‡_x000c_éþ÷_x000c_âþU_x0001__x001f__x000f_&quot;_x000f__x0001__x0001__GHABOP 36" xfId="27795"/>
    <cellStyle name="þ_x001d_ð‡_x000c_éþ÷_x000c_âþU_x0001__x001f__x000f_&quot;_x0007__x0001__x0001__GHABOP 37" xfId="50248"/>
    <cellStyle name="þ_x001d_ð‡_x000c_éþ÷_x000c_âþU_x0001__x001f__x000f_&quot;_x000f__x0001__x0001__GHABOP 37" xfId="27800"/>
    <cellStyle name="þ_x001d_ð‡_x000c_éþ÷_x000c_âþU_x0001__x001f__x000f_&quot;_x0007__x0001__x0001__GHABOP 38" xfId="50250"/>
    <cellStyle name="þ_x001d_ð‡_x000c_éþ÷_x000c_âþU_x0001__x001f__x000f_&quot;_x000f__x0001__x0001__GHABOP 38" xfId="27805"/>
    <cellStyle name="þ_x001d_ð‡_x000c_éþ÷_x000c_âþU_x0001__x001f__x000f_&quot;_x0007__x0001__x0001__GHABOP 39" xfId="50252"/>
    <cellStyle name="þ_x001d_ð‡_x000c_éþ÷_x000c_âþU_x0001__x001f__x000f_&quot;_x000f__x0001__x0001__GHABOP 39" xfId="27808"/>
    <cellStyle name="þ_x001d_ð‡_x000c_éþ÷_x000c_âþU_x0001__x001f__x000f_&quot;_x0007__x0001__x0001__GHABOP 4" xfId="14929"/>
    <cellStyle name="þ_x001d_ð‡_x000c_éþ÷_x000c_âþU_x0001__x001f__x000f_&quot;_x000f__x0001__x0001__GHABOP 4" xfId="50253"/>
    <cellStyle name="þ_x001d_ð‡_x000c_éþ÷_x000c_âþU_x0001__x001f__x000f_&quot;_x0007__x0001__x0001__GHABOP 40" xfId="16110"/>
    <cellStyle name="þ_x001d_ð‡_x000c_éþ÷_x000c_âþU_x0001__x001f__x000f_&quot;_x000f__x0001__x0001__GHABOP 40" xfId="27788"/>
    <cellStyle name="þ_x001d_ð‡_x000c_éþ÷_x000c_âþU_x0001__x001f__x000f_&quot;_x0007__x0001__x0001__GHABOP 41" xfId="50245"/>
    <cellStyle name="þ_x001d_ð‡_x000c_éþ÷_x000c_âþU_x0001__x001f__x000f_&quot;_x000f__x0001__x0001__GHABOP 41" xfId="27794"/>
    <cellStyle name="þ_x001d_ð‡_x000c_éþ÷_x000c_âþU_x0001__x001f__x000f_&quot;_x0007__x0001__x0001__GHABOP 42" xfId="50247"/>
    <cellStyle name="þ_x001d_ð‡_x000c_éþ÷_x000c_âþU_x0001__x001f__x000f_&quot;_x000f__x0001__x0001__GHABOP 42" xfId="27799"/>
    <cellStyle name="þ_x001d_ð‡_x000c_éþ÷_x000c_âþU_x0001__x001f__x000f_&quot;_x0007__x0001__x0001__GHABOP 43" xfId="50249"/>
    <cellStyle name="þ_x001d_ð‡_x000c_éþ÷_x000c_âþU_x0001__x001f__x000f_&quot;_x000f__x0001__x0001__GHABOP 43" xfId="27804"/>
    <cellStyle name="þ_x001d_ð‡_x000c_éþ÷_x000c_âþU_x0001__x001f__x000f_&quot;_x0007__x0001__x0001__GHABOP 44" xfId="50251"/>
    <cellStyle name="þ_x001d_ð‡_x000c_éþ÷_x000c_âþU_x0001__x001f__x000f_&quot;_x000f__x0001__x0001__GHABOP 44" xfId="27807"/>
    <cellStyle name="þ_x001d_ð‡_x000c_éþ÷_x000c_âþU_x0001__x001f__x000f_&quot;_x0007__x0001__x0001__GHABOP 45" xfId="50255"/>
    <cellStyle name="þ_x001d_ð‡_x000c_éþ÷_x000c_âþU_x0001__x001f__x000f_&quot;_x000f__x0001__x0001__GHABOP 45" xfId="27813"/>
    <cellStyle name="þ_x001d_ð‡_x000c_éþ÷_x000c_âþU_x0001__x001f__x000f_&quot;_x0007__x0001__x0001__GHABOP 46" xfId="50256"/>
    <cellStyle name="þ_x001d_ð‡_x000c_éþ÷_x000c_âþU_x0001__x001f__x000f_&quot;_x000f__x0001__x0001__GHABOP 46" xfId="13386"/>
    <cellStyle name="þ_x001d_ð‡_x000c_éþ÷_x000c_âþU_x0001__x001f__x000f_&quot;_x0007__x0001__x0001__GHABOP 47" xfId="50257"/>
    <cellStyle name="þ_x001d_ð‡_x000c_éþ÷_x000c_âþU_x0001__x001f__x000f_&quot;_x000f__x0001__x0001__GHABOP 47" xfId="50258"/>
    <cellStyle name="þ_x001d_ð‡_x000c_éþ÷_x000c_âþU_x0001__x001f__x000f_&quot;_x0007__x0001__x0001__GHABOP 48" xfId="42177"/>
    <cellStyle name="þ_x001d_ð‡_x000c_éþ÷_x000c_âþU_x0001__x001f__x000f_&quot;_x000f__x0001__x0001__GHABOP 48" xfId="47215"/>
    <cellStyle name="þ_x001d_ð‡_x000c_éþ÷_x000c_âþU_x0001__x001f__x000f_&quot;_x0007__x0001__x0001__GHABOP 49" xfId="50259"/>
    <cellStyle name="þ_x001d_ð‡_x000c_éþ÷_x000c_âþU_x0001__x001f__x000f_&quot;_x000f__x0001__x0001__GHABOP 49" xfId="6357"/>
    <cellStyle name="þ_x001d_ð‡_x000c_éþ÷_x000c_âþU_x0001__x001f__x000f_&quot;_x0007__x0001__x0001__GHABOP 5" xfId="50260"/>
    <cellStyle name="þ_x001d_ð‡_x000c_éþ÷_x000c_âþU_x0001__x001f__x000f_&quot;_x000f__x0001__x0001__GHABOP 5" xfId="50261"/>
    <cellStyle name="þ_x001d_ð‡_x000c_éþ÷_x000c_âþU_x0001__x001f__x000f_&quot;_x0007__x0001__x0001__GHABOP 50" xfId="50254"/>
    <cellStyle name="þ_x001d_ð‡_x000c_éþ÷_x000c_âþU_x0001__x001f__x000f_&quot;_x000f__x0001__x0001__GHABOP 50" xfId="27812"/>
    <cellStyle name="þ_x001d_ð‡_x000c_éþ÷_x000c_âþU_x0001__x001f__x000f_&quot;_x0007__x0001__x0001__GHABOP 6" xfId="50263"/>
    <cellStyle name="þ_x001d_ð‡_x000c_éþ÷_x000c_âþU_x0001__x001f__x000f_&quot;_x000f__x0001__x0001__GHABOP 6" xfId="50264"/>
    <cellStyle name="þ_x001d_ð‡_x000c_éþ÷_x000c_âþU_x0001__x001f__x000f_&quot;_x0007__x0001__x0001__GHABOP 7" xfId="50265"/>
    <cellStyle name="þ_x001d_ð‡_x000c_éþ÷_x000c_âþU_x0001__x001f__x000f_&quot;_x000f__x0001__x0001__GHABOP 7" xfId="50266"/>
    <cellStyle name="þ_x001d_ð‡_x000c_éþ÷_x000c_âþU_x0001__x001f__x000f_&quot;_x0007__x0001__x0001__GHABOP 8" xfId="50267"/>
    <cellStyle name="þ_x001d_ð‡_x000c_éþ÷_x000c_âþU_x0001__x001f__x000f_&quot;_x000f__x0001__x0001__GHABOP 8" xfId="50268"/>
    <cellStyle name="þ_x001d_ð‡_x000c_éþ÷_x000c_âþU_x0001__x001f__x000f_&quot;_x0007__x0001__x0001__GHABOP 9" xfId="50269"/>
    <cellStyle name="þ_x001d_ð‡_x000c_éþ÷_x000c_âþU_x0001__x001f__x000f_&quot;_x000f__x0001__x0001__GHABOP 9" xfId="46070"/>
    <cellStyle name="þ_x001d_ð‡_x000c_éþ÷_x000c_âþU_x0001__x001f__x000f_&quot;_x0007__x0001__x0001__GHABOP_X" xfId="50270"/>
    <cellStyle name="þ_x001d_ð‡_x000c_éþ÷_x000c_âþU_x0001__x001f__x000f_&quot;_x000f__x0001__x0001__GHABOP_X" xfId="42621"/>
    <cellStyle name="þ_x001d_ð‡_x000c_éþ÷_x000c_âþU_x0001__x001f__x000f_&quot;_x0007__x0001__x0001__NPL DATA" xfId="50271"/>
    <cellStyle name="þ_x001d_ð‡_x000c_éþ÷_x000c_âþU_x0001__x001f__x000f_&quot;_x000f__x0001__x0001__NPL DATA" xfId="50272"/>
    <cellStyle name="þ_x001d_ð‡_x000c_éþ÷_x000c_âþU_x0001__x001f__x000f_&quot;_x0007__x0001__x0001__NPL DATA 2" xfId="50273"/>
    <cellStyle name="þ_x001d_ð‡_x000c_éþ÷_x000c_âþU_x0001__x001f__x000f_&quot;_x000f__x0001__x0001__NPL DATA 2" xfId="28674"/>
    <cellStyle name="þ_x001d_ð‡_x000c_éþ÷_x000c_âþU_x0001__x001f__x000f_&quot;_x0007__x0001__x0001__Sheet3" xfId="50274"/>
    <cellStyle name="þ_x001d_ð‡_x000c_éþ÷_x000c_âþU_x0001__x001f__x000f_&quot;_x000f__x0001__x0001__Sheet3" xfId="50275"/>
    <cellStyle name="þ_x001d_ð‡_x000c_éþ÷_x000c_âþU_x0001__x001f__x000f_&quot;_x0007__x0001__x0001__Sheet3 2" xfId="50276"/>
    <cellStyle name="þ_x001d_ð‡_x000c_éþ÷_x000c_âþU_x0001__x001f__x000f_&quot;_x000f__x0001__x0001__Sheet3 2" xfId="50277"/>
    <cellStyle name="þ_x001d_ð‡_x000c_éþ÷_x000c_âþU_x0001__x001f__x000f_&quot;_x0007__x0001__x0001__Sheet3 3" xfId="50278"/>
    <cellStyle name="þ_x001d_ð‡_x000c_éþ÷_x000c_âþU_x0001__x001f__x000f_&quot;_x000f__x0001__x0001__Sheet3 3" xfId="50279"/>
    <cellStyle name="þ_x001d_ð‡_x000c_éþ÷_x000c_âþU_x0001__x001f__x000f_&quot;_x0007__x0001__x0001__Statistical Bulletin" xfId="50280"/>
    <cellStyle name="þ_x001d_ð‡_x000c_éþ÷_x000c_âþU_x0001__x001f__x000f_&quot;_x000f__x0001__x0001__Statistical Bulletin" xfId="36354"/>
    <cellStyle name="þ_x001d_ð‡_x000c_éþ÷_x000c_âþU_x0001__x001f__x000f_&quot;_x0007__x0001__x0001__Statistical Bulletin 10" xfId="50281"/>
    <cellStyle name="þ_x001d_ð‡_x000c_éþ÷_x000c_âþU_x0001__x001f__x000f_&quot;_x000f__x0001__x0001__Statistical Bulletin 10" xfId="50282"/>
    <cellStyle name="þ_x001d_ð‡_x000c_éþ÷_x000c_âþU_x0001__x001f__x000f_&quot;_x0007__x0001__x0001__Statistical Bulletin 11" xfId="50283"/>
    <cellStyle name="þ_x001d_ð‡_x000c_éþ÷_x000c_âþU_x0001__x001f__x000f_&quot;_x000f__x0001__x0001__Statistical Bulletin 11" xfId="50284"/>
    <cellStyle name="þ_x001d_ð‡_x000c_éþ÷_x000c_âþU_x0001__x001f__x000f_&quot;_x0007__x0001__x0001__Statistical Bulletin 12" xfId="50285"/>
    <cellStyle name="þ_x001d_ð‡_x000c_éþ÷_x000c_âþU_x0001__x001f__x000f_&quot;_x000f__x0001__x0001__Statistical Bulletin 12" xfId="50286"/>
    <cellStyle name="þ_x001d_ð‡_x000c_éþ÷_x000c_âþU_x0001__x001f__x000f_&quot;_x0007__x0001__x0001__Statistical Bulletin 13" xfId="50287"/>
    <cellStyle name="þ_x001d_ð‡_x000c_éþ÷_x000c_âþU_x0001__x001f__x000f_&quot;_x000f__x0001__x0001__Statistical Bulletin 13" xfId="50288"/>
    <cellStyle name="þ_x001d_ð‡_x000c_éþ÷_x000c_âþU_x0001__x001f__x000f_&quot;_x0007__x0001__x0001__Statistical Bulletin 14" xfId="50289"/>
    <cellStyle name="þ_x001d_ð‡_x000c_éþ÷_x000c_âþU_x0001__x001f__x000f_&quot;_x000f__x0001__x0001__Statistical Bulletin 14" xfId="29296"/>
    <cellStyle name="þ_x001d_ð‡_x000c_éþ÷_x000c_âþU_x0001__x001f__x000f_&quot;_x0007__x0001__x0001__Statistical Bulletin 15" xfId="50290"/>
    <cellStyle name="þ_x001d_ð‡_x000c_éþ÷_x000c_âþU_x0001__x001f__x000f_&quot;_x000f__x0001__x0001__Statistical Bulletin 15" xfId="29299"/>
    <cellStyle name="þ_x001d_ð‡_x000c_éþ÷_x000c_âþU_x0001__x001f__x000f_&quot;_x0007__x0001__x0001__Statistical Bulletin 16" xfId="50291"/>
    <cellStyle name="þ_x001d_ð‡_x000c_éþ÷_x000c_âþU_x0001__x001f__x000f_&quot;_x000f__x0001__x0001__Statistical Bulletin 16" xfId="50292"/>
    <cellStyle name="þ_x001d_ð‡_x000c_éþ÷_x000c_âþU_x0001__x001f__x000f_&quot;_x0007__x0001__x0001__Statistical Bulletin 17" xfId="50293"/>
    <cellStyle name="þ_x001d_ð‡_x000c_éþ÷_x000c_âþU_x0001__x001f__x000f_&quot;_x000f__x0001__x0001__Statistical Bulletin 17" xfId="50294"/>
    <cellStyle name="þ_x001d_ð‡_x000c_éþ÷_x000c_âþU_x0001__x001f__x000f_&quot;_x0007__x0001__x0001__Statistical Bulletin 18" xfId="50295"/>
    <cellStyle name="þ_x001d_ð‡_x000c_éþ÷_x000c_âþU_x0001__x001f__x000f_&quot;_x000f__x0001__x0001__Statistical Bulletin 18" xfId="50296"/>
    <cellStyle name="þ_x001d_ð‡_x000c_éþ÷_x000c_âþU_x0001__x001f__x000f_&quot;_x0007__x0001__x0001__Statistical Bulletin 2" xfId="50297"/>
    <cellStyle name="þ_x001d_ð‡_x000c_éþ÷_x000c_âþU_x0001__x001f__x000f_&quot;_x000f__x0001__x0001__Statistical Bulletin 2" xfId="50299"/>
    <cellStyle name="þ_x001d_ð‡_x000c_éþ÷_x000c_âþU_x0001__x001f__x000f_&quot;_x0007__x0001__x0001__Statistical Bulletin 3" xfId="50300"/>
    <cellStyle name="þ_x001d_ð‡_x000c_éþ÷_x000c_âþU_x0001__x001f__x000f_&quot;_x000f__x0001__x0001__Statistical Bulletin 3" xfId="50301"/>
    <cellStyle name="þ_x001d_ð‡_x000c_éþ÷_x000c_âþU_x0001__x001f__x000f_&quot;_x0007__x0001__x0001__Statistical Bulletin 4" xfId="50302"/>
    <cellStyle name="þ_x001d_ð‡_x000c_éþ÷_x000c_âþU_x0001__x001f__x000f_&quot;_x000f__x0001__x0001__Statistical Bulletin 4" xfId="50303"/>
    <cellStyle name="þ_x001d_ð‡_x000c_éþ÷_x000c_âþU_x0001__x001f__x000f_&quot;_x0007__x0001__x0001__Statistical Bulletin 5" xfId="50304"/>
    <cellStyle name="þ_x001d_ð‡_x000c_éþ÷_x000c_âþU_x0001__x001f__x000f_&quot;_x000f__x0001__x0001__Statistical Bulletin 5" xfId="50305"/>
    <cellStyle name="þ_x001d_ð‡_x000c_éþ÷_x000c_âþU_x0001__x001f__x000f_&quot;_x0007__x0001__x0001__Statistical Bulletin 6" xfId="50306"/>
    <cellStyle name="þ_x001d_ð‡_x000c_éþ÷_x000c_âþU_x0001__x001f__x000f_&quot;_x000f__x0001__x0001__Statistical Bulletin 6" xfId="50307"/>
    <cellStyle name="þ_x001d_ð‡_x000c_éþ÷_x000c_âþU_x0001__x001f__x000f_&quot;_x0007__x0001__x0001__Statistical Bulletin 7" xfId="50308"/>
    <cellStyle name="þ_x001d_ð‡_x000c_éþ÷_x000c_âþU_x0001__x001f__x000f_&quot;_x000f__x0001__x0001__Statistical Bulletin 7" xfId="17743"/>
    <cellStyle name="þ_x001d_ð‡_x000c_éþ÷_x000c_âþU_x0001__x001f__x000f_&quot;_x0007__x0001__x0001__Statistical Bulletin 8" xfId="20150"/>
    <cellStyle name="þ_x001d_ð‡_x000c_éþ÷_x000c_âþU_x0001__x001f__x000f_&quot;_x000f__x0001__x0001__Statistical Bulletin 8" xfId="50309"/>
    <cellStyle name="þ_x001d_ð‡_x000c_éþ÷_x000c_âþU_x0001__x001f__x000f_&quot;_x0007__x0001__x0001__Statistical Bulletin 9" xfId="50310"/>
    <cellStyle name="þ_x001d_ð‡_x000c_éþ÷_x000c_âþU_x0001__x001f__x000f_&quot;_x000f__x0001__x0001__Statistical Bulletin 9" xfId="50311"/>
    <cellStyle name="þ_x001d_ð‡_x000c_éþ÷_x000c_âþU_x0001__x001f__x000f_&quot;_x0007__x0001__x0001__X" xfId="50312"/>
    <cellStyle name="þ_x001d_ð‡_x000c_éþ÷_x000c_âþU_x0001__x001f__x000f_&quot;_x000f__x0001__x0001__X" xfId="50313"/>
    <cellStyle name="þð‡éþ÷âþU?&quot;" xfId="299"/>
    <cellStyle name="þð‡éþ÷âþU&quot;" xfId="50314"/>
    <cellStyle name="Thousands" xfId="16421"/>
    <cellStyle name="Thousands 2" xfId="4653"/>
    <cellStyle name="Thousands 3" xfId="16423"/>
    <cellStyle name="Thousands 4" xfId="16425"/>
    <cellStyle name="Time" xfId="19101"/>
    <cellStyle name="Time 2" xfId="50315"/>
    <cellStyle name="Time 3" xfId="50316"/>
    <cellStyle name="Times" xfId="4386"/>
    <cellStyle name="Times 2" xfId="50317"/>
    <cellStyle name="Times 3" xfId="50318"/>
    <cellStyle name="Times 4" xfId="29057"/>
    <cellStyle name="Times New Roman" xfId="1636"/>
    <cellStyle name="Times new roman 2" xfId="50320"/>
    <cellStyle name="Times new roman 3" xfId="50321"/>
    <cellStyle name="Times new roman 4" xfId="50322"/>
    <cellStyle name="Times new roman 5" xfId="50319"/>
    <cellStyle name="Times_Atlantis financial effects_v1" xfId="28405"/>
    <cellStyle name="Title  - Style1" xfId="18592"/>
    <cellStyle name="Title  - Style1 2" xfId="18595"/>
    <cellStyle name="Title  - Style1 3" xfId="50323"/>
    <cellStyle name="Title  - Style6" xfId="50324"/>
    <cellStyle name="Title  - Style6 2" xfId="50325"/>
    <cellStyle name="Title  - Style6 3" xfId="50326"/>
    <cellStyle name="Title 10" xfId="36033"/>
    <cellStyle name="Title 10 2" xfId="36036"/>
    <cellStyle name="Title 10 2 2" xfId="42866"/>
    <cellStyle name="Title 10 2 2 2" xfId="48928"/>
    <cellStyle name="Title 10 2 3" xfId="42869"/>
    <cellStyle name="Title 10 2 3 2" xfId="48930"/>
    <cellStyle name="Title 10 2 4" xfId="48932"/>
    <cellStyle name="Title 10 2_BSD2" xfId="48938"/>
    <cellStyle name="Title 10 3" xfId="48940"/>
    <cellStyle name="Title 10 3 2" xfId="48942"/>
    <cellStyle name="Title 10 4" xfId="38189"/>
    <cellStyle name="Title 10 4 2" xfId="20552"/>
    <cellStyle name="Title 10 5" xfId="38207"/>
    <cellStyle name="Title 10 6" xfId="25345"/>
    <cellStyle name="Title 10 7" xfId="18556"/>
    <cellStyle name="Title 10_BSD2" xfId="50327"/>
    <cellStyle name="Title 11" xfId="36039"/>
    <cellStyle name="Title 11 2" xfId="49017"/>
    <cellStyle name="Title 11 2 2" xfId="49019"/>
    <cellStyle name="Title 11 2 2 2" xfId="46851"/>
    <cellStyle name="Title 11 2 3" xfId="49021"/>
    <cellStyle name="Title 11 2 3 2" xfId="27246"/>
    <cellStyle name="Title 11 2 4" xfId="50328"/>
    <cellStyle name="Title 11 2_BSD2" xfId="50329"/>
    <cellStyle name="Title 11 3" xfId="49023"/>
    <cellStyle name="Title 11 3 2" xfId="49025"/>
    <cellStyle name="Title 11 4" xfId="38211"/>
    <cellStyle name="Title 11 4 2" xfId="38215"/>
    <cellStyle name="Title 11 5" xfId="38229"/>
    <cellStyle name="Title 11 6" xfId="25355"/>
    <cellStyle name="Title 11 7" xfId="25360"/>
    <cellStyle name="Title 11_BSD2" xfId="50330"/>
    <cellStyle name="Title 12" xfId="36041"/>
    <cellStyle name="Title 12 2" xfId="49065"/>
    <cellStyle name="Title 12 2 2" xfId="49067"/>
    <cellStyle name="Title 12 2 2 2" xfId="49069"/>
    <cellStyle name="Title 12 2 3" xfId="49071"/>
    <cellStyle name="Title 12 2 3 2" xfId="30760"/>
    <cellStyle name="Title 12 2 4" xfId="6501"/>
    <cellStyle name="Title 12 2_BSD2" xfId="17095"/>
    <cellStyle name="Title 12 3" xfId="49073"/>
    <cellStyle name="Title 12 3 2" xfId="49075"/>
    <cellStyle name="Title 12 4" xfId="38240"/>
    <cellStyle name="Title 12 4 2" xfId="38244"/>
    <cellStyle name="Title 12 5" xfId="38258"/>
    <cellStyle name="Title 12 6" xfId="25378"/>
    <cellStyle name="Title 12 7" xfId="21175"/>
    <cellStyle name="Title 12_BSD2" xfId="50331"/>
    <cellStyle name="Title 13" xfId="49176"/>
    <cellStyle name="Title 13 2" xfId="49178"/>
    <cellStyle name="Title 13 2 2" xfId="47511"/>
    <cellStyle name="Title 13 2 2 2" xfId="49180"/>
    <cellStyle name="Title 13 2 3" xfId="47514"/>
    <cellStyle name="Title 13 2 3 2" xfId="49182"/>
    <cellStyle name="Title 13 2 4" xfId="49184"/>
    <cellStyle name="Title 13 2_BSD2" xfId="49186"/>
    <cellStyle name="Title 13 3" xfId="49188"/>
    <cellStyle name="Title 13 3 2" xfId="47520"/>
    <cellStyle name="Title 13 4" xfId="32485"/>
    <cellStyle name="Title 13 4 2" xfId="38267"/>
    <cellStyle name="Title 13 5" xfId="32490"/>
    <cellStyle name="Title 13 6" xfId="25395"/>
    <cellStyle name="Title 13 7" xfId="25400"/>
    <cellStyle name="Title 13_BSD2" xfId="50332"/>
    <cellStyle name="Title 14" xfId="49271"/>
    <cellStyle name="Title 14 2" xfId="49273"/>
    <cellStyle name="Title 14 2 2" xfId="49275"/>
    <cellStyle name="Title 14 2 2 2" xfId="49277"/>
    <cellStyle name="Title 14 2 3" xfId="49279"/>
    <cellStyle name="Title 14 2 3 2" xfId="45059"/>
    <cellStyle name="Title 14 2 4" xfId="49281"/>
    <cellStyle name="Title 14 2_BSD2" xfId="49283"/>
    <cellStyle name="Title 14 3" xfId="49285"/>
    <cellStyle name="Title 14 3 2" xfId="49287"/>
    <cellStyle name="Title 14 4" xfId="38287"/>
    <cellStyle name="Title 14 4 2" xfId="20707"/>
    <cellStyle name="Title 14 5" xfId="36910"/>
    <cellStyle name="Title 14 6" xfId="25414"/>
    <cellStyle name="Title 14 7" xfId="25420"/>
    <cellStyle name="Title 14_BSD2" xfId="28649"/>
    <cellStyle name="Title 15" xfId="49350"/>
    <cellStyle name="Title 15 2" xfId="49359"/>
    <cellStyle name="Title 15 2 2" xfId="49362"/>
    <cellStyle name="Title 15 2 2 2" xfId="12043"/>
    <cellStyle name="Title 15 2 3" xfId="28534"/>
    <cellStyle name="Title 15 2 3 2" xfId="7306"/>
    <cellStyle name="Title 15 2 4" xfId="28538"/>
    <cellStyle name="Title 15 2_BSD2" xfId="49365"/>
    <cellStyle name="Title 15 3" xfId="42469"/>
    <cellStyle name="Title 15 3 2" xfId="42474"/>
    <cellStyle name="Title 15 4" xfId="38308"/>
    <cellStyle name="Title 15 4 2" xfId="6395"/>
    <cellStyle name="Title 15 5" xfId="38319"/>
    <cellStyle name="Title 15_BSD2" xfId="28888"/>
    <cellStyle name="Title 16" xfId="49411"/>
    <cellStyle name="Title 16 2" xfId="49414"/>
    <cellStyle name="Title 16 2 2" xfId="49417"/>
    <cellStyle name="Title 16 2 2 2" xfId="49420"/>
    <cellStyle name="Title 16 2 3" xfId="37233"/>
    <cellStyle name="Title 16 2 3 2" xfId="49423"/>
    <cellStyle name="Title 16 2 4" xfId="49428"/>
    <cellStyle name="Title 16 2_BSD2" xfId="26798"/>
    <cellStyle name="Title 16 3" xfId="42481"/>
    <cellStyle name="Title 16 3 2" xfId="49431"/>
    <cellStyle name="Title 16 4" xfId="38326"/>
    <cellStyle name="Title 16 4 2" xfId="38331"/>
    <cellStyle name="Title 16 5" xfId="38343"/>
    <cellStyle name="Title 16_BSD2" xfId="43853"/>
    <cellStyle name="Title 17" xfId="49454"/>
    <cellStyle name="Title 17 2" xfId="49457"/>
    <cellStyle name="Title 17 2 2" xfId="49460"/>
    <cellStyle name="Title 17 2 2 2" xfId="49463"/>
    <cellStyle name="Title 17 2 3" xfId="49466"/>
    <cellStyle name="Title 17 2 3 2" xfId="49469"/>
    <cellStyle name="Title 17 2 4" xfId="17496"/>
    <cellStyle name="Title 17 2_BSD2" xfId="49472"/>
    <cellStyle name="Title 17 3" xfId="42488"/>
    <cellStyle name="Title 17 3 2" xfId="49475"/>
    <cellStyle name="Title 17 4" xfId="38350"/>
    <cellStyle name="Title 17 4 2" xfId="38355"/>
    <cellStyle name="Title 17 5" xfId="38364"/>
    <cellStyle name="Title 17_BSD2" xfId="49478"/>
    <cellStyle name="Title 18" xfId="50334"/>
    <cellStyle name="Title 18 2" xfId="50336"/>
    <cellStyle name="Title 18 2 2" xfId="12352"/>
    <cellStyle name="Title 18 2 2 2" xfId="50338"/>
    <cellStyle name="Title 18 2 3" xfId="50340"/>
    <cellStyle name="Title 18 2 3 2" xfId="50342"/>
    <cellStyle name="Title 18 2 4" xfId="50344"/>
    <cellStyle name="Title 18 2_BSD2" xfId="50346"/>
    <cellStyle name="Title 18 3" xfId="50348"/>
    <cellStyle name="Title 18 3 2" xfId="12517"/>
    <cellStyle name="Title 18 4" xfId="38374"/>
    <cellStyle name="Title 18 4 2" xfId="11039"/>
    <cellStyle name="Title 18 5" xfId="38389"/>
    <cellStyle name="Title 18_BSD2" xfId="50350"/>
    <cellStyle name="Title 19" xfId="50352"/>
    <cellStyle name="Title 19 2" xfId="50354"/>
    <cellStyle name="Title 19 2 2" xfId="12537"/>
    <cellStyle name="Title 19 2 2 2" xfId="10375"/>
    <cellStyle name="Title 19 2 3" xfId="12545"/>
    <cellStyle name="Title 19 2 3 2" xfId="12551"/>
    <cellStyle name="Title 19 2 4" xfId="12565"/>
    <cellStyle name="Title 19 2_BSD2" xfId="9155"/>
    <cellStyle name="Title 19 3" xfId="50356"/>
    <cellStyle name="Title 19 3 2" xfId="13392"/>
    <cellStyle name="Title 19 4" xfId="11058"/>
    <cellStyle name="Title 19 4 2" xfId="11063"/>
    <cellStyle name="Title 19 5" xfId="38398"/>
    <cellStyle name="Title 19_BSD2" xfId="50358"/>
    <cellStyle name="Title 2" xfId="2647"/>
    <cellStyle name="Title 2 10" xfId="50359"/>
    <cellStyle name="Title 2 10 2" xfId="50360"/>
    <cellStyle name="Title 2 11" xfId="10284"/>
    <cellStyle name="Title 2 12" xfId="34159"/>
    <cellStyle name="Title 2 13" xfId="28294"/>
    <cellStyle name="Title 2 2" xfId="503"/>
    <cellStyle name="Title 2 2 2" xfId="50361"/>
    <cellStyle name="Title 2 2 2 2" xfId="50362"/>
    <cellStyle name="Title 2 2 3" xfId="50363"/>
    <cellStyle name="Title 2 2 3 2" xfId="50364"/>
    <cellStyle name="Title 2 2 4" xfId="50365"/>
    <cellStyle name="Title 2 2 4 2" xfId="50366"/>
    <cellStyle name="Title 2 2 5" xfId="50367"/>
    <cellStyle name="Title 2 2 6" xfId="50368"/>
    <cellStyle name="Title 2 2 7" xfId="50369"/>
    <cellStyle name="Title 2 2 8" xfId="34958"/>
    <cellStyle name="Title 2 2_BSD2" xfId="50370"/>
    <cellStyle name="Title 2 3" xfId="34960"/>
    <cellStyle name="Title 2 3 2" xfId="50371"/>
    <cellStyle name="Title 2 3 2 2" xfId="50372"/>
    <cellStyle name="Title 2 3 3" xfId="50373"/>
    <cellStyle name="Title 2 3 3 2" xfId="50374"/>
    <cellStyle name="Title 2 3 4" xfId="50375"/>
    <cellStyle name="Title 2 3 5" xfId="50376"/>
    <cellStyle name="Title 2 3 6" xfId="39923"/>
    <cellStyle name="Title 2 3_BSD2" xfId="50377"/>
    <cellStyle name="Title 2 4" xfId="34962"/>
    <cellStyle name="Title 2 4 2" xfId="50378"/>
    <cellStyle name="Title 2 4 3" xfId="50379"/>
    <cellStyle name="Title 2 4 4" xfId="50380"/>
    <cellStyle name="Title 2 5" xfId="50381"/>
    <cellStyle name="Title 2 5 2" xfId="50382"/>
    <cellStyle name="Title 2 5 3" xfId="50383"/>
    <cellStyle name="Title 2 5 4" xfId="50384"/>
    <cellStyle name="Title 2 6" xfId="50385"/>
    <cellStyle name="Title 2 6 2" xfId="50386"/>
    <cellStyle name="Title 2 6 3" xfId="50387"/>
    <cellStyle name="Title 2 6 4" xfId="50388"/>
    <cellStyle name="Title 2 7" xfId="50389"/>
    <cellStyle name="Title 2 7 2" xfId="50390"/>
    <cellStyle name="Title 2 7 3" xfId="50391"/>
    <cellStyle name="Title 2 7 4" xfId="50392"/>
    <cellStyle name="Title 2 8" xfId="50393"/>
    <cellStyle name="Title 2 8 2" xfId="49778"/>
    <cellStyle name="Title 2 8 3" xfId="50394"/>
    <cellStyle name="Title 2 8 4" xfId="50395"/>
    <cellStyle name="Title 2 9" xfId="50396"/>
    <cellStyle name="Title 2 9 2" xfId="50397"/>
    <cellStyle name="Title 2 9 3" xfId="50398"/>
    <cellStyle name="Title 2 9 4" xfId="50399"/>
    <cellStyle name="Title 20" xfId="49349"/>
    <cellStyle name="Title 20 2" xfId="49358"/>
    <cellStyle name="Title 20 2 2" xfId="49361"/>
    <cellStyle name="Title 20 2 2 2" xfId="12042"/>
    <cellStyle name="Title 20 2 3" xfId="28533"/>
    <cellStyle name="Title 20 2 3 2" xfId="7305"/>
    <cellStyle name="Title 20 2 4" xfId="28537"/>
    <cellStyle name="Title 20 2_BSD2" xfId="49364"/>
    <cellStyle name="Title 20 3" xfId="42468"/>
    <cellStyle name="Title 20 3 2" xfId="42473"/>
    <cellStyle name="Title 20 4" xfId="38307"/>
    <cellStyle name="Title 20 4 2" xfId="6394"/>
    <cellStyle name="Title 20 5" xfId="38318"/>
    <cellStyle name="Title 20_BSD2" xfId="28887"/>
    <cellStyle name="Title 21" xfId="49410"/>
    <cellStyle name="Title 21 2" xfId="49413"/>
    <cellStyle name="Title 21 2 2" xfId="49416"/>
    <cellStyle name="Title 21 2 2 2" xfId="49419"/>
    <cellStyle name="Title 21 2 3" xfId="37232"/>
    <cellStyle name="Title 21 2 3 2" xfId="49422"/>
    <cellStyle name="Title 21 2 4" xfId="49427"/>
    <cellStyle name="Title 21 2_BSD2" xfId="26797"/>
    <cellStyle name="Title 21 3" xfId="42480"/>
    <cellStyle name="Title 21 3 2" xfId="49430"/>
    <cellStyle name="Title 21 4" xfId="38325"/>
    <cellStyle name="Title 21 4 2" xfId="38330"/>
    <cellStyle name="Title 21 5" xfId="38342"/>
    <cellStyle name="Title 21_BSD2" xfId="43852"/>
    <cellStyle name="Title 22" xfId="49453"/>
    <cellStyle name="Title 22 2" xfId="49456"/>
    <cellStyle name="Title 22 2 2" xfId="49459"/>
    <cellStyle name="Title 22 2 2 2" xfId="49462"/>
    <cellStyle name="Title 22 2 3" xfId="49465"/>
    <cellStyle name="Title 22 2 3 2" xfId="49468"/>
    <cellStyle name="Title 22 2 4" xfId="17495"/>
    <cellStyle name="Title 22 2_BSD2" xfId="49471"/>
    <cellStyle name="Title 22 3" xfId="42487"/>
    <cellStyle name="Title 22 3 2" xfId="49474"/>
    <cellStyle name="Title 22 4" xfId="38349"/>
    <cellStyle name="Title 22 4 2" xfId="38354"/>
    <cellStyle name="Title 22 5" xfId="38363"/>
    <cellStyle name="Title 22_BSD2" xfId="49477"/>
    <cellStyle name="Title 23" xfId="50333"/>
    <cellStyle name="Title 23 2" xfId="50335"/>
    <cellStyle name="Title 23 2 2" xfId="12351"/>
    <cellStyle name="Title 23 2 2 2" xfId="50337"/>
    <cellStyle name="Title 23 2 3" xfId="50339"/>
    <cellStyle name="Title 23 2 3 2" xfId="50341"/>
    <cellStyle name="Title 23 2 4" xfId="50343"/>
    <cellStyle name="Title 23 2_BSD2" xfId="50345"/>
    <cellStyle name="Title 23 3" xfId="50347"/>
    <cellStyle name="Title 23 3 2" xfId="12516"/>
    <cellStyle name="Title 23 4" xfId="38373"/>
    <cellStyle name="Title 23 4 2" xfId="11038"/>
    <cellStyle name="Title 23 5" xfId="38388"/>
    <cellStyle name="Title 23_BSD2" xfId="50349"/>
    <cellStyle name="Title 24" xfId="50351"/>
    <cellStyle name="Title 24 2" xfId="50353"/>
    <cellStyle name="Title 24 2 2" xfId="12536"/>
    <cellStyle name="Title 24 2 2 2" xfId="10374"/>
    <cellStyle name="Title 24 2 3" xfId="12544"/>
    <cellStyle name="Title 24 2 3 2" xfId="12550"/>
    <cellStyle name="Title 24 2 4" xfId="12564"/>
    <cellStyle name="Title 24 2_BSD2" xfId="9154"/>
    <cellStyle name="Title 24 3" xfId="50355"/>
    <cellStyle name="Title 24 3 2" xfId="13391"/>
    <cellStyle name="Title 24 4" xfId="11057"/>
    <cellStyle name="Title 24 4 2" xfId="11062"/>
    <cellStyle name="Title 24 5" xfId="38397"/>
    <cellStyle name="Title 24_BSD2" xfId="50357"/>
    <cellStyle name="Title 25" xfId="50401"/>
    <cellStyle name="Title 25 2" xfId="50403"/>
    <cellStyle name="Title 25 2 2" xfId="14504"/>
    <cellStyle name="Title 25 2 2 2" xfId="14511"/>
    <cellStyle name="Title 25 2 3" xfId="8491"/>
    <cellStyle name="Title 25 2 3 2" xfId="18371"/>
    <cellStyle name="Title 25 2 4" xfId="8509"/>
    <cellStyle name="Title 25 2_BSD2" xfId="50405"/>
    <cellStyle name="Title 25 3" xfId="50407"/>
    <cellStyle name="Title 25 3 2" xfId="14733"/>
    <cellStyle name="Title 25 4" xfId="38420"/>
    <cellStyle name="Title 25 4 2" xfId="11083"/>
    <cellStyle name="Title 25 5" xfId="38424"/>
    <cellStyle name="Title 25_BSD2" xfId="50409"/>
    <cellStyle name="Title 26" xfId="50411"/>
    <cellStyle name="Title 26 2" xfId="50413"/>
    <cellStyle name="Title 26 2 2" xfId="16002"/>
    <cellStyle name="Title 26 2 2 2" xfId="16008"/>
    <cellStyle name="Title 26 2 3" xfId="16014"/>
    <cellStyle name="Title 26 2 3 2" xfId="50415"/>
    <cellStyle name="Title 26 2 4" xfId="16019"/>
    <cellStyle name="Title 26 2_BSD2" xfId="26633"/>
    <cellStyle name="Title 26 3" xfId="50417"/>
    <cellStyle name="Title 26 3 2" xfId="16211"/>
    <cellStyle name="Title 26 4" xfId="38432"/>
    <cellStyle name="Title 26 4 2" xfId="11117"/>
    <cellStyle name="Title 26 5" xfId="38438"/>
    <cellStyle name="Title 26_BSD2" xfId="50419"/>
    <cellStyle name="Title 27" xfId="50421"/>
    <cellStyle name="Title 27 2" xfId="50423"/>
    <cellStyle name="Title 27 2 2" xfId="15433"/>
    <cellStyle name="Title 27 2 2 2" xfId="16270"/>
    <cellStyle name="Title 27 2 3" xfId="17021"/>
    <cellStyle name="Title 27 2 3 2" xfId="50425"/>
    <cellStyle name="Title 27 2 4" xfId="5107"/>
    <cellStyle name="Title 27 2_BSD2" xfId="39961"/>
    <cellStyle name="Title 27 3" xfId="50427"/>
    <cellStyle name="Title 27 3 2" xfId="15438"/>
    <cellStyle name="Title 27 4" xfId="38448"/>
    <cellStyle name="Title 27 4 2" xfId="11153"/>
    <cellStyle name="Title 27 5" xfId="38454"/>
    <cellStyle name="Title 27_BSD2" xfId="50429"/>
    <cellStyle name="Title 28" xfId="50431"/>
    <cellStyle name="Title 28 2" xfId="50433"/>
    <cellStyle name="Title 28 2 2" xfId="18077"/>
    <cellStyle name="Title 28 2 2 2" xfId="18081"/>
    <cellStyle name="Title 28 2 3" xfId="18088"/>
    <cellStyle name="Title 28 2 3 2" xfId="50435"/>
    <cellStyle name="Title 28 2 4" xfId="18099"/>
    <cellStyle name="Title 28 2_BSD2" xfId="50437"/>
    <cellStyle name="Title 28 3" xfId="50439"/>
    <cellStyle name="Title 28 3 2" xfId="18320"/>
    <cellStyle name="Title 28 4" xfId="38466"/>
    <cellStyle name="Title 28 4 2" xfId="18446"/>
    <cellStyle name="Title 28 5" xfId="38473"/>
    <cellStyle name="Title 28_BSD2" xfId="9558"/>
    <cellStyle name="Title 29" xfId="50441"/>
    <cellStyle name="Title 29 2" xfId="50443"/>
    <cellStyle name="Title 29 2 2" xfId="50445"/>
    <cellStyle name="Title 29 2 2 2" xfId="50447"/>
    <cellStyle name="Title 29 2 3" xfId="50449"/>
    <cellStyle name="Title 29 2 3 2" xfId="50451"/>
    <cellStyle name="Title 29 2 4" xfId="50453"/>
    <cellStyle name="Title 29 2_BSD2" xfId="50455"/>
    <cellStyle name="Title 29 3" xfId="50457"/>
    <cellStyle name="Title 29 3 2" xfId="50459"/>
    <cellStyle name="Title 29 4" xfId="38483"/>
    <cellStyle name="Title 29 4 2" xfId="21655"/>
    <cellStyle name="Title 29 5" xfId="38491"/>
    <cellStyle name="Title 29_BSD2" xfId="29120"/>
    <cellStyle name="Title 3" xfId="2648"/>
    <cellStyle name="Title 3 2" xfId="79"/>
    <cellStyle name="Title 3 2 2" xfId="50460"/>
    <cellStyle name="Title 3 2 3" xfId="50461"/>
    <cellStyle name="Title 3 2 4" xfId="34966"/>
    <cellStyle name="Title 3 3" xfId="50462"/>
    <cellStyle name="Title 3 3 2" xfId="50463"/>
    <cellStyle name="Title 3 3 3" xfId="50464"/>
    <cellStyle name="Title 3 4" xfId="50465"/>
    <cellStyle name="Title 3 4 2" xfId="50466"/>
    <cellStyle name="Title 3 5" xfId="50467"/>
    <cellStyle name="Title 3 5 2" xfId="50468"/>
    <cellStyle name="Title 3 6" xfId="50469"/>
    <cellStyle name="Title 3_Annexure" xfId="38927"/>
    <cellStyle name="Title 30" xfId="50400"/>
    <cellStyle name="Title 30 2" xfId="50402"/>
    <cellStyle name="Title 30 2 2" xfId="14503"/>
    <cellStyle name="Title 30 2 2 2" xfId="14510"/>
    <cellStyle name="Title 30 2 3" xfId="8490"/>
    <cellStyle name="Title 30 2 3 2" xfId="18370"/>
    <cellStyle name="Title 30 2 4" xfId="8508"/>
    <cellStyle name="Title 30 2_BSD2" xfId="50404"/>
    <cellStyle name="Title 30 3" xfId="50406"/>
    <cellStyle name="Title 30 3 2" xfId="14732"/>
    <cellStyle name="Title 30 4" xfId="38419"/>
    <cellStyle name="Title 30 4 2" xfId="11082"/>
    <cellStyle name="Title 30 5" xfId="38423"/>
    <cellStyle name="Title 30_BSD2" xfId="50408"/>
    <cellStyle name="Title 31" xfId="50410"/>
    <cellStyle name="Title 31 2" xfId="50412"/>
    <cellStyle name="Title 31 2 2" xfId="16001"/>
    <cellStyle name="Title 31 2 2 2" xfId="16007"/>
    <cellStyle name="Title 31 2 3" xfId="16013"/>
    <cellStyle name="Title 31 2 3 2" xfId="50414"/>
    <cellStyle name="Title 31 2 4" xfId="16018"/>
    <cellStyle name="Title 31 2_BSD2" xfId="26632"/>
    <cellStyle name="Title 31 3" xfId="50416"/>
    <cellStyle name="Title 31 3 2" xfId="16210"/>
    <cellStyle name="Title 31 4" xfId="38431"/>
    <cellStyle name="Title 31 4 2" xfId="11116"/>
    <cellStyle name="Title 31 5" xfId="38437"/>
    <cellStyle name="Title 31_BSD2" xfId="50418"/>
    <cellStyle name="Title 32" xfId="50420"/>
    <cellStyle name="Title 32 2" xfId="50422"/>
    <cellStyle name="Title 32 2 2" xfId="15432"/>
    <cellStyle name="Title 32 2 2 2" xfId="16269"/>
    <cellStyle name="Title 32 2 3" xfId="17020"/>
    <cellStyle name="Title 32 2 3 2" xfId="50424"/>
    <cellStyle name="Title 32 2 4" xfId="5106"/>
    <cellStyle name="Title 32 2_BSD2" xfId="39960"/>
    <cellStyle name="Title 32 3" xfId="50426"/>
    <cellStyle name="Title 32 3 2" xfId="15437"/>
    <cellStyle name="Title 32 4" xfId="38447"/>
    <cellStyle name="Title 32 4 2" xfId="11152"/>
    <cellStyle name="Title 32 5" xfId="38453"/>
    <cellStyle name="Title 32_BSD2" xfId="50428"/>
    <cellStyle name="Title 33" xfId="50430"/>
    <cellStyle name="Title 33 2" xfId="50432"/>
    <cellStyle name="Title 33 2 2" xfId="18076"/>
    <cellStyle name="Title 33 2 2 2" xfId="18080"/>
    <cellStyle name="Title 33 2 3" xfId="18087"/>
    <cellStyle name="Title 33 2 3 2" xfId="50434"/>
    <cellStyle name="Title 33 2 4" xfId="18098"/>
    <cellStyle name="Title 33 2_BSD2" xfId="50436"/>
    <cellStyle name="Title 33 3" xfId="50438"/>
    <cellStyle name="Title 33 3 2" xfId="18319"/>
    <cellStyle name="Title 33 4" xfId="38465"/>
    <cellStyle name="Title 33 4 2" xfId="18445"/>
    <cellStyle name="Title 33 5" xfId="38472"/>
    <cellStyle name="Title 33_BSD2" xfId="9557"/>
    <cellStyle name="Title 34" xfId="50440"/>
    <cellStyle name="Title 34 2" xfId="50442"/>
    <cellStyle name="Title 34 2 2" xfId="50444"/>
    <cellStyle name="Title 34 2 2 2" xfId="50446"/>
    <cellStyle name="Title 34 2 3" xfId="50448"/>
    <cellStyle name="Title 34 2 3 2" xfId="50450"/>
    <cellStyle name="Title 34 2 4" xfId="50452"/>
    <cellStyle name="Title 34 2_BSD2" xfId="50454"/>
    <cellStyle name="Title 34 3" xfId="50456"/>
    <cellStyle name="Title 34 3 2" xfId="50458"/>
    <cellStyle name="Title 34 4" xfId="38482"/>
    <cellStyle name="Title 34 4 2" xfId="21654"/>
    <cellStyle name="Title 34 5" xfId="38490"/>
    <cellStyle name="Title 34_BSD2" xfId="29119"/>
    <cellStyle name="Title 35" xfId="42190"/>
    <cellStyle name="Title 35 2" xfId="50471"/>
    <cellStyle name="Title 35 2 2" xfId="50473"/>
    <cellStyle name="Title 35 2 2 2" xfId="50475"/>
    <cellStyle name="Title 35 2 3" xfId="50477"/>
    <cellStyle name="Title 35 2 3 2" xfId="34826"/>
    <cellStyle name="Title 35 2 4" xfId="50479"/>
    <cellStyle name="Title 35 2_BSD2" xfId="34506"/>
    <cellStyle name="Title 35 3" xfId="39821"/>
    <cellStyle name="Title 35 3 2" xfId="21333"/>
    <cellStyle name="Title 35 4" xfId="38507"/>
    <cellStyle name="Title 35 4 2" xfId="22010"/>
    <cellStyle name="Title 35 5" xfId="38513"/>
    <cellStyle name="Title 35_BSD2" xfId="34682"/>
    <cellStyle name="Title 36" xfId="50481"/>
    <cellStyle name="Title 36 2" xfId="50483"/>
    <cellStyle name="Title 36 2 2" xfId="50485"/>
    <cellStyle name="Title 36 2 2 2" xfId="28793"/>
    <cellStyle name="Title 36 2 3" xfId="50487"/>
    <cellStyle name="Title 36 2 3 2" xfId="28849"/>
    <cellStyle name="Title 36 2 4" xfId="50489"/>
    <cellStyle name="Title 36 2_BSD2" xfId="50491"/>
    <cellStyle name="Title 36 3" xfId="50493"/>
    <cellStyle name="Title 36 3 2" xfId="50495"/>
    <cellStyle name="Title 36 4" xfId="38525"/>
    <cellStyle name="Title 36 4 2" xfId="38529"/>
    <cellStyle name="Title 36 5" xfId="38535"/>
    <cellStyle name="Title 36_BSD2" xfId="50497"/>
    <cellStyle name="Title 37" xfId="50499"/>
    <cellStyle name="Title 37 2" xfId="50501"/>
    <cellStyle name="Title 37 2 2" xfId="19780"/>
    <cellStyle name="Title 37 2 2 2" xfId="19785"/>
    <cellStyle name="Title 37 2 3" xfId="50503"/>
    <cellStyle name="Title 37 2 3 2" xfId="19807"/>
    <cellStyle name="Title 37 2 4" xfId="17529"/>
    <cellStyle name="Title 37 2_BSD2" xfId="41579"/>
    <cellStyle name="Title 37 3" xfId="50505"/>
    <cellStyle name="Title 37 3 2" xfId="50507"/>
    <cellStyle name="Title 37 4" xfId="38545"/>
    <cellStyle name="Title 37 4 2" xfId="38549"/>
    <cellStyle name="Title 37 5" xfId="38559"/>
    <cellStyle name="Title 37_BSD2" xfId="50509"/>
    <cellStyle name="Title 38" xfId="50511"/>
    <cellStyle name="Title 38 2" xfId="50513"/>
    <cellStyle name="Title 38 2 2" xfId="47861"/>
    <cellStyle name="Title 38 2 2 2" xfId="50515"/>
    <cellStyle name="Title 38 2 3" xfId="32635"/>
    <cellStyle name="Title 38 2 3 2" xfId="32639"/>
    <cellStyle name="Title 38 2 4" xfId="32642"/>
    <cellStyle name="Title 38 2_BSD2" xfId="50517"/>
    <cellStyle name="Title 38 3" xfId="50519"/>
    <cellStyle name="Title 38 3 2" xfId="47867"/>
    <cellStyle name="Title 38 4" xfId="38565"/>
    <cellStyle name="Title 38 4 2" xfId="11296"/>
    <cellStyle name="Title 38 5" xfId="38569"/>
    <cellStyle name="Title 38_BSD2" xfId="50521"/>
    <cellStyle name="Title 39" xfId="50523"/>
    <cellStyle name="Title 39 2" xfId="50525"/>
    <cellStyle name="Title 39 2 2" xfId="50527"/>
    <cellStyle name="Title 39 2 2 2" xfId="50097"/>
    <cellStyle name="Title 39 2 3" xfId="32674"/>
    <cellStyle name="Title 39 2 3 2" xfId="32677"/>
    <cellStyle name="Title 39 2 4" xfId="32680"/>
    <cellStyle name="Title 39 2_BSD2" xfId="50529"/>
    <cellStyle name="Title 39 3" xfId="50531"/>
    <cellStyle name="Title 39 3 2" xfId="50533"/>
    <cellStyle name="Title 39 4" xfId="38577"/>
    <cellStyle name="Title 39 4 2" xfId="28247"/>
    <cellStyle name="Title 39 5" xfId="38584"/>
    <cellStyle name="Title 39_BSD2" xfId="30207"/>
    <cellStyle name="Title 4" xfId="2649"/>
    <cellStyle name="Title 4 2" xfId="34973"/>
    <cellStyle name="Title 4 2 2" xfId="48787"/>
    <cellStyle name="Title 4 2 2 2" xfId="48789"/>
    <cellStyle name="Title 4 2 3" xfId="48796"/>
    <cellStyle name="Title 4 2 3 2" xfId="48798"/>
    <cellStyle name="Title 4 2 4" xfId="48800"/>
    <cellStyle name="Title 4 2_BSD2" xfId="36430"/>
    <cellStyle name="Title 4 3" xfId="48806"/>
    <cellStyle name="Title 4 3 2" xfId="48808"/>
    <cellStyle name="Title 4 4" xfId="48820"/>
    <cellStyle name="Title 4 4 2" xfId="48822"/>
    <cellStyle name="Title 4 5" xfId="48836"/>
    <cellStyle name="Title 4 5 2" xfId="35879"/>
    <cellStyle name="Title 4 6" xfId="48845"/>
    <cellStyle name="Title 4 6 2" xfId="26541"/>
    <cellStyle name="Title 4 7" xfId="48866"/>
    <cellStyle name="Title 4 8" xfId="48889"/>
    <cellStyle name="Title 4 9" xfId="34968"/>
    <cellStyle name="Title 4_Annexure" xfId="50534"/>
    <cellStyle name="Title 40" xfId="42189"/>
    <cellStyle name="Title 40 2" xfId="50470"/>
    <cellStyle name="Title 40 2 2" xfId="50472"/>
    <cellStyle name="Title 40 2 2 2" xfId="50474"/>
    <cellStyle name="Title 40 2 3" xfId="50476"/>
    <cellStyle name="Title 40 2 3 2" xfId="34825"/>
    <cellStyle name="Title 40 2 4" xfId="50478"/>
    <cellStyle name="Title 40 2_BSD2" xfId="34505"/>
    <cellStyle name="Title 40 3" xfId="39820"/>
    <cellStyle name="Title 40 3 2" xfId="21332"/>
    <cellStyle name="Title 40 4" xfId="38506"/>
    <cellStyle name="Title 40 4 2" xfId="22009"/>
    <cellStyle name="Title 40 5" xfId="38512"/>
    <cellStyle name="Title 40_BSD2" xfId="34681"/>
    <cellStyle name="Title 41" xfId="50480"/>
    <cellStyle name="Title 41 2" xfId="50482"/>
    <cellStyle name="Title 41 2 2" xfId="50484"/>
    <cellStyle name="Title 41 2 2 2" xfId="28792"/>
    <cellStyle name="Title 41 2 3" xfId="50486"/>
    <cellStyle name="Title 41 2 3 2" xfId="28848"/>
    <cellStyle name="Title 41 2 4" xfId="50488"/>
    <cellStyle name="Title 41 2_BSD2" xfId="50490"/>
    <cellStyle name="Title 41 3" xfId="50492"/>
    <cellStyle name="Title 41 3 2" xfId="50494"/>
    <cellStyle name="Title 41 4" xfId="38524"/>
    <cellStyle name="Title 41 4 2" xfId="38528"/>
    <cellStyle name="Title 41 5" xfId="38534"/>
    <cellStyle name="Title 41_BSD2" xfId="50496"/>
    <cellStyle name="Title 42" xfId="50498"/>
    <cellStyle name="Title 42 2" xfId="50500"/>
    <cellStyle name="Title 42 2 2" xfId="19779"/>
    <cellStyle name="Title 42 2 2 2" xfId="19784"/>
    <cellStyle name="Title 42 2 3" xfId="50502"/>
    <cellStyle name="Title 42 2 3 2" xfId="19806"/>
    <cellStyle name="Title 42 2 4" xfId="17528"/>
    <cellStyle name="Title 42 2_BSD2" xfId="41578"/>
    <cellStyle name="Title 42 3" xfId="50504"/>
    <cellStyle name="Title 42 3 2" xfId="50506"/>
    <cellStyle name="Title 42 4" xfId="38544"/>
    <cellStyle name="Title 42 4 2" xfId="38548"/>
    <cellStyle name="Title 42 5" xfId="38558"/>
    <cellStyle name="Title 42_BSD2" xfId="50508"/>
    <cellStyle name="Title 43" xfId="50510"/>
    <cellStyle name="Title 43 2" xfId="50512"/>
    <cellStyle name="Title 43 2 2" xfId="47860"/>
    <cellStyle name="Title 43 2 2 2" xfId="50514"/>
    <cellStyle name="Title 43 2 3" xfId="32634"/>
    <cellStyle name="Title 43 2 3 2" xfId="32638"/>
    <cellStyle name="Title 43 2 4" xfId="32641"/>
    <cellStyle name="Title 43 2_BSD2" xfId="50516"/>
    <cellStyle name="Title 43 3" xfId="50518"/>
    <cellStyle name="Title 43 3 2" xfId="47866"/>
    <cellStyle name="Title 43 4" xfId="38564"/>
    <cellStyle name="Title 43 4 2" xfId="11295"/>
    <cellStyle name="Title 43 5" xfId="38568"/>
    <cellStyle name="Title 43_BSD2" xfId="50520"/>
    <cellStyle name="Title 44" xfId="50522"/>
    <cellStyle name="Title 44 2" xfId="50524"/>
    <cellStyle name="Title 44 2 2" xfId="50526"/>
    <cellStyle name="Title 44 2 2 2" xfId="50096"/>
    <cellStyle name="Title 44 2 3" xfId="32673"/>
    <cellStyle name="Title 44 2 3 2" xfId="32676"/>
    <cellStyle name="Title 44 2 4" xfId="32679"/>
    <cellStyle name="Title 44 2_BSD2" xfId="50528"/>
    <cellStyle name="Title 44 3" xfId="50530"/>
    <cellStyle name="Title 44 3 2" xfId="50532"/>
    <cellStyle name="Title 44 4" xfId="38576"/>
    <cellStyle name="Title 44 4 2" xfId="28246"/>
    <cellStyle name="Title 44 5" xfId="38583"/>
    <cellStyle name="Title 44_BSD2" xfId="30206"/>
    <cellStyle name="Title 45" xfId="50536"/>
    <cellStyle name="Title 45 2" xfId="50538"/>
    <cellStyle name="Title 45 2 2" xfId="50540"/>
    <cellStyle name="Title 45 2 2 2" xfId="50542"/>
    <cellStyle name="Title 45 2 3" xfId="50544"/>
    <cellStyle name="Title 45 2 3 2" xfId="19868"/>
    <cellStyle name="Title 45 2 4" xfId="50546"/>
    <cellStyle name="Title 45 2_BSD2" xfId="50548"/>
    <cellStyle name="Title 45 3" xfId="50550"/>
    <cellStyle name="Title 45 3 2" xfId="50552"/>
    <cellStyle name="Title 45 4" xfId="38606"/>
    <cellStyle name="Title 45 4 2" xfId="22491"/>
    <cellStyle name="Title 45 5" xfId="38610"/>
    <cellStyle name="Title 45_BSD2" xfId="30408"/>
    <cellStyle name="Title 46" xfId="50554"/>
    <cellStyle name="Title 46 2" xfId="50556"/>
    <cellStyle name="Title 46 2 2" xfId="50558"/>
    <cellStyle name="Title 46 2 2 2" xfId="50560"/>
    <cellStyle name="Title 46 2 3" xfId="50562"/>
    <cellStyle name="Title 46 2 3 2" xfId="50564"/>
    <cellStyle name="Title 46 2 4" xfId="50566"/>
    <cellStyle name="Title 46 2_BSD2" xfId="50568"/>
    <cellStyle name="Title 46 3" xfId="50570"/>
    <cellStyle name="Title 46 3 2" xfId="43195"/>
    <cellStyle name="Title 46 4" xfId="38622"/>
    <cellStyle name="Title 46 4 2" xfId="23040"/>
    <cellStyle name="Title 46 5" xfId="38626"/>
    <cellStyle name="Title 46_BSD2" xfId="50572"/>
    <cellStyle name="Title 47" xfId="36050"/>
    <cellStyle name="Title 47 2" xfId="36053"/>
    <cellStyle name="Title 47 2 2" xfId="48295"/>
    <cellStyle name="Title 47 2 2 2" xfId="48299"/>
    <cellStyle name="Title 47 2 3" xfId="48303"/>
    <cellStyle name="Title 47 2 3 2" xfId="48307"/>
    <cellStyle name="Title 47 2 4" xfId="17543"/>
    <cellStyle name="Title 47 2_BSD2" xfId="50574"/>
    <cellStyle name="Title 47 3" xfId="50576"/>
    <cellStyle name="Title 47 3 2" xfId="48323"/>
    <cellStyle name="Title 47 4" xfId="38636"/>
    <cellStyle name="Title 47 4 2" xfId="23506"/>
    <cellStyle name="Title 47 5" xfId="38640"/>
    <cellStyle name="Title 47_BSD2" xfId="50578"/>
    <cellStyle name="Title 48" xfId="30280"/>
    <cellStyle name="Title 48 2" xfId="36056"/>
    <cellStyle name="Title 48 2 2" xfId="50580"/>
    <cellStyle name="Title 48 2 2 2" xfId="50582"/>
    <cellStyle name="Title 48 2 3" xfId="50584"/>
    <cellStyle name="Title 48 2 3 2" xfId="50586"/>
    <cellStyle name="Title 48 2 4" xfId="50588"/>
    <cellStyle name="Title 48 2_BSD2" xfId="50590"/>
    <cellStyle name="Title 48 3" xfId="50592"/>
    <cellStyle name="Title 48 3 2" xfId="50594"/>
    <cellStyle name="Title 48 4" xfId="38648"/>
    <cellStyle name="Title 48 4 2" xfId="11390"/>
    <cellStyle name="Title 48 5" xfId="5255"/>
    <cellStyle name="Title 48_BSD2" xfId="50596"/>
    <cellStyle name="Title 49" xfId="30285"/>
    <cellStyle name="Title 49 2" xfId="36059"/>
    <cellStyle name="Title 49 2 2" xfId="36308"/>
    <cellStyle name="Title 49 2 2 2" xfId="50598"/>
    <cellStyle name="Title 49 2 3" xfId="50600"/>
    <cellStyle name="Title 49 2 3 2" xfId="39397"/>
    <cellStyle name="Title 49 2 4" xfId="50602"/>
    <cellStyle name="Title 49 2_BSD2" xfId="37295"/>
    <cellStyle name="Title 49 3" xfId="50604"/>
    <cellStyle name="Title 49 3 2" xfId="50606"/>
    <cellStyle name="Title 49 4" xfId="38656"/>
    <cellStyle name="Title 49 4 2" xfId="24498"/>
    <cellStyle name="Title 49 5" xfId="38660"/>
    <cellStyle name="Title 49_BSD2" xfId="31498"/>
    <cellStyle name="Title 5" xfId="34469"/>
    <cellStyle name="Title 5 2" xfId="34001"/>
    <cellStyle name="Title 5 2 2" xfId="34005"/>
    <cellStyle name="Title 5 2 2 2" xfId="49224"/>
    <cellStyle name="Title 5 2 3" xfId="34009"/>
    <cellStyle name="Title 5 2 3 2" xfId="42952"/>
    <cellStyle name="Title 5 2 4" xfId="49233"/>
    <cellStyle name="Title 5 2_BSD2" xfId="49238"/>
    <cellStyle name="Title 5 3" xfId="34013"/>
    <cellStyle name="Title 5 3 2" xfId="34017"/>
    <cellStyle name="Title 5 4" xfId="31812"/>
    <cellStyle name="Title 5 4 2" xfId="49253"/>
    <cellStyle name="Title 5 5" xfId="34024"/>
    <cellStyle name="Title 5 5 2" xfId="49290"/>
    <cellStyle name="Title 5 6" xfId="49295"/>
    <cellStyle name="Title 5 6 2" xfId="49299"/>
    <cellStyle name="Title 5 7" xfId="49308"/>
    <cellStyle name="Title 5 8" xfId="49322"/>
    <cellStyle name="Title 5_Annexure" xfId="42077"/>
    <cellStyle name="Title 50" xfId="50535"/>
    <cellStyle name="Title 50 2" xfId="50537"/>
    <cellStyle name="Title 50 2 2" xfId="50539"/>
    <cellStyle name="Title 50 2 2 2" xfId="50541"/>
    <cellStyle name="Title 50 2 3" xfId="50543"/>
    <cellStyle name="Title 50 2 3 2" xfId="19867"/>
    <cellStyle name="Title 50 2 4" xfId="50545"/>
    <cellStyle name="Title 50 2_BSD2" xfId="50547"/>
    <cellStyle name="Title 50 3" xfId="50549"/>
    <cellStyle name="Title 50 3 2" xfId="50551"/>
    <cellStyle name="Title 50 4" xfId="38605"/>
    <cellStyle name="Title 50 4 2" xfId="22490"/>
    <cellStyle name="Title 50 5" xfId="38609"/>
    <cellStyle name="Title 50_BSD2" xfId="30407"/>
    <cellStyle name="Title 51" xfId="50553"/>
    <cellStyle name="Title 51 2" xfId="50555"/>
    <cellStyle name="Title 51 2 2" xfId="50557"/>
    <cellStyle name="Title 51 2 2 2" xfId="50559"/>
    <cellStyle name="Title 51 2 3" xfId="50561"/>
    <cellStyle name="Title 51 2 3 2" xfId="50563"/>
    <cellStyle name="Title 51 2 4" xfId="50565"/>
    <cellStyle name="Title 51 2_BSD2" xfId="50567"/>
    <cellStyle name="Title 51 3" xfId="50569"/>
    <cellStyle name="Title 51 3 2" xfId="43194"/>
    <cellStyle name="Title 51 4" xfId="38621"/>
    <cellStyle name="Title 51 4 2" xfId="23039"/>
    <cellStyle name="Title 51 5" xfId="38625"/>
    <cellStyle name="Title 51_BSD2" xfId="50571"/>
    <cellStyle name="Title 52" xfId="36049"/>
    <cellStyle name="Title 52 2" xfId="36052"/>
    <cellStyle name="Title 52 2 2" xfId="48294"/>
    <cellStyle name="Title 52 2 2 2" xfId="48298"/>
    <cellStyle name="Title 52 2 3" xfId="48302"/>
    <cellStyle name="Title 52 2 3 2" xfId="48306"/>
    <cellStyle name="Title 52 2 4" xfId="17542"/>
    <cellStyle name="Title 52 2_BSD2" xfId="50573"/>
    <cellStyle name="Title 52 3" xfId="50575"/>
    <cellStyle name="Title 52 3 2" xfId="48322"/>
    <cellStyle name="Title 52 4" xfId="38635"/>
    <cellStyle name="Title 52 4 2" xfId="23505"/>
    <cellStyle name="Title 52 5" xfId="38639"/>
    <cellStyle name="Title 52_BSD2" xfId="50577"/>
    <cellStyle name="Title 53" xfId="30279"/>
    <cellStyle name="Title 53 2" xfId="36055"/>
    <cellStyle name="Title 53 2 2" xfId="50579"/>
    <cellStyle name="Title 53 2 2 2" xfId="50581"/>
    <cellStyle name="Title 53 2 3" xfId="50583"/>
    <cellStyle name="Title 53 2 3 2" xfId="50585"/>
    <cellStyle name="Title 53 2 4" xfId="50587"/>
    <cellStyle name="Title 53 2_BSD2" xfId="50589"/>
    <cellStyle name="Title 53 3" xfId="50591"/>
    <cellStyle name="Title 53 3 2" xfId="50593"/>
    <cellStyle name="Title 53 4" xfId="38647"/>
    <cellStyle name="Title 53 4 2" xfId="11389"/>
    <cellStyle name="Title 53 5" xfId="5254"/>
    <cellStyle name="Title 53_BSD2" xfId="50595"/>
    <cellStyle name="Title 54" xfId="30284"/>
    <cellStyle name="Title 54 2" xfId="36058"/>
    <cellStyle name="Title 54 2 2" xfId="36307"/>
    <cellStyle name="Title 54 2 2 2" xfId="50597"/>
    <cellStyle name="Title 54 2 3" xfId="50599"/>
    <cellStyle name="Title 54 2 3 2" xfId="39396"/>
    <cellStyle name="Title 54 2 4" xfId="50601"/>
    <cellStyle name="Title 54 2_BSD2" xfId="37294"/>
    <cellStyle name="Title 54 3" xfId="50603"/>
    <cellStyle name="Title 54 3 2" xfId="50605"/>
    <cellStyle name="Title 54 4" xfId="38655"/>
    <cellStyle name="Title 54 4 2" xfId="24497"/>
    <cellStyle name="Title 54 5" xfId="38659"/>
    <cellStyle name="Title 54_BSD2" xfId="31497"/>
    <cellStyle name="Title 55" xfId="36062"/>
    <cellStyle name="Title 55 2" xfId="36066"/>
    <cellStyle name="Title 55 2 2" xfId="50608"/>
    <cellStyle name="Title 55 2 2 2" xfId="50609"/>
    <cellStyle name="Title 55 2 3" xfId="50610"/>
    <cellStyle name="Title 55 2 3 2" xfId="50611"/>
    <cellStyle name="Title 55 2 4" xfId="50612"/>
    <cellStyle name="Title 55 2_BSD2" xfId="46635"/>
    <cellStyle name="Title 55 3" xfId="44909"/>
    <cellStyle name="Title 55 3 2" xfId="50614"/>
    <cellStyle name="Title 55 4" xfId="38690"/>
    <cellStyle name="Title 55 4 2" xfId="24985"/>
    <cellStyle name="Title 55 5" xfId="38693"/>
    <cellStyle name="Title 55_BSD2" xfId="31792"/>
    <cellStyle name="Title 56" xfId="36070"/>
    <cellStyle name="Title 56 2" xfId="44919"/>
    <cellStyle name="Title 56 2 2" xfId="50616"/>
    <cellStyle name="Title 56 2 2 2" xfId="50207"/>
    <cellStyle name="Title 56 2 3" xfId="50617"/>
    <cellStyle name="Title 56 2 3 2" xfId="50618"/>
    <cellStyle name="Title 56 2 4" xfId="50619"/>
    <cellStyle name="Title 56 2_BSD2" xfId="45841"/>
    <cellStyle name="Title 56 3" xfId="44922"/>
    <cellStyle name="Title 56 3 2" xfId="50621"/>
    <cellStyle name="Title 56 4" xfId="38699"/>
    <cellStyle name="Title 56 4 2" xfId="38702"/>
    <cellStyle name="Title 56 5" xfId="38705"/>
    <cellStyle name="Title 56_BSD2" xfId="50623"/>
    <cellStyle name="Title 57" xfId="50625"/>
    <cellStyle name="Title 57 2" xfId="44931"/>
    <cellStyle name="Title 57 2 2" xfId="14034"/>
    <cellStyle name="Title 57 2 2 2" xfId="35422"/>
    <cellStyle name="Title 57 2 3" xfId="50626"/>
    <cellStyle name="Title 57 2 3 2" xfId="50627"/>
    <cellStyle name="Title 57 2 4" xfId="50628"/>
    <cellStyle name="Title 57 2_BSD2" xfId="50629"/>
    <cellStyle name="Title 57 3" xfId="44934"/>
    <cellStyle name="Title 57 3 2" xfId="50631"/>
    <cellStyle name="Title 57 4" xfId="38714"/>
    <cellStyle name="Title 57 4 2" xfId="38717"/>
    <cellStyle name="Title 57 5" xfId="38719"/>
    <cellStyle name="Title 57_BSD2" xfId="11465"/>
    <cellStyle name="Title 58" xfId="50633"/>
    <cellStyle name="Title 58 2" xfId="44941"/>
    <cellStyle name="Title 58 2 2" xfId="50635"/>
    <cellStyle name="Title 58 2 2 2" xfId="50636"/>
    <cellStyle name="Title 58 2 3" xfId="50637"/>
    <cellStyle name="Title 58 2 3 2" xfId="50638"/>
    <cellStyle name="Title 58 2 4" xfId="50639"/>
    <cellStyle name="Title 58 2_BSD2" xfId="50640"/>
    <cellStyle name="Title 58 3" xfId="50642"/>
    <cellStyle name="Title 58 3 2" xfId="50644"/>
    <cellStyle name="Title 58 4" xfId="38722"/>
    <cellStyle name="Title 58 4 2" xfId="11484"/>
    <cellStyle name="Title 58 5" xfId="38725"/>
    <cellStyle name="Title 58_BSD2" xfId="50646"/>
    <cellStyle name="Title 59" xfId="50648"/>
    <cellStyle name="Title 59 2" xfId="50650"/>
    <cellStyle name="Title 59 2 2" xfId="50652"/>
    <cellStyle name="Title 59 2 2 2" xfId="50653"/>
    <cellStyle name="Title 59 2 3" xfId="50654"/>
    <cellStyle name="Title 59 2 3 2" xfId="47377"/>
    <cellStyle name="Title 59 2 4" xfId="50655"/>
    <cellStyle name="Title 59 2_BSD2" xfId="50656"/>
    <cellStyle name="Title 59 3" xfId="50658"/>
    <cellStyle name="Title 59 3 2" xfId="50660"/>
    <cellStyle name="Title 59 4" xfId="38730"/>
    <cellStyle name="Title 59 4 2" xfId="34376"/>
    <cellStyle name="Title 59 5" xfId="38734"/>
    <cellStyle name="Title 59_BSD2" xfId="50662"/>
    <cellStyle name="Title 6" xfId="34473"/>
    <cellStyle name="Title 6 2" xfId="34064"/>
    <cellStyle name="Title 6 2 2" xfId="34069"/>
    <cellStyle name="Title 6 2 2 2" xfId="50663"/>
    <cellStyle name="Title 6 2 3" xfId="34071"/>
    <cellStyle name="Title 6 2 3 2" xfId="6941"/>
    <cellStyle name="Title 6 2 4" xfId="50664"/>
    <cellStyle name="Title 6 2_BSD2" xfId="50665"/>
    <cellStyle name="Title 6 3" xfId="34073"/>
    <cellStyle name="Title 6 3 2" xfId="34078"/>
    <cellStyle name="Title 6 4" xfId="31818"/>
    <cellStyle name="Title 6 4 2" xfId="50666"/>
    <cellStyle name="Title 6 5" xfId="34081"/>
    <cellStyle name="Title 6 5 2" xfId="50667"/>
    <cellStyle name="Title 6 6" xfId="50668"/>
    <cellStyle name="Title 6 6 2" xfId="50669"/>
    <cellStyle name="Title 6 7" xfId="50670"/>
    <cellStyle name="Title 6 8" xfId="50671"/>
    <cellStyle name="Title 6_Annexure" xfId="39300"/>
    <cellStyle name="Title 60" xfId="36061"/>
    <cellStyle name="Title 60 2" xfId="36065"/>
    <cellStyle name="Title 60 2 2" xfId="50607"/>
    <cellStyle name="Title 60 3" xfId="44908"/>
    <cellStyle name="Title 60 3 2" xfId="50613"/>
    <cellStyle name="Title 60 4" xfId="38689"/>
    <cellStyle name="Title 60_BSD2" xfId="31791"/>
    <cellStyle name="Title 61" xfId="36069"/>
    <cellStyle name="Title 61 2" xfId="44918"/>
    <cellStyle name="Title 61 2 2" xfId="50615"/>
    <cellStyle name="Title 61 3" xfId="44921"/>
    <cellStyle name="Title 61 3 2" xfId="50620"/>
    <cellStyle name="Title 61 4" xfId="38698"/>
    <cellStyle name="Title 61_BSD2" xfId="50622"/>
    <cellStyle name="Title 62" xfId="50624"/>
    <cellStyle name="Title 62 2" xfId="44930"/>
    <cellStyle name="Title 62 2 2" xfId="14033"/>
    <cellStyle name="Title 62 3" xfId="44933"/>
    <cellStyle name="Title 62 3 2" xfId="50630"/>
    <cellStyle name="Title 62 4" xfId="38713"/>
    <cellStyle name="Title 62_BSD2" xfId="11464"/>
    <cellStyle name="Title 63" xfId="50632"/>
    <cellStyle name="Title 63 2" xfId="44940"/>
    <cellStyle name="Title 63 2 2" xfId="50634"/>
    <cellStyle name="Title 63 3" xfId="50641"/>
    <cellStyle name="Title 63 3 2" xfId="50643"/>
    <cellStyle name="Title 63 4" xfId="38721"/>
    <cellStyle name="Title 63_BSD2" xfId="50645"/>
    <cellStyle name="Title 64" xfId="50647"/>
    <cellStyle name="Title 64 2" xfId="50649"/>
    <cellStyle name="Title 64 2 2" xfId="50651"/>
    <cellStyle name="Title 64 3" xfId="50657"/>
    <cellStyle name="Title 64 3 2" xfId="50659"/>
    <cellStyle name="Title 64 4" xfId="38729"/>
    <cellStyle name="Title 64_BSD2" xfId="50661"/>
    <cellStyle name="Title 65" xfId="50673"/>
    <cellStyle name="Title 65 2" xfId="50675"/>
    <cellStyle name="Title 65 2 2" xfId="50677"/>
    <cellStyle name="Title 65 3" xfId="42518"/>
    <cellStyle name="Title 65 3 2" xfId="42522"/>
    <cellStyle name="Title 65 4" xfId="38762"/>
    <cellStyle name="Title 65_BSD2" xfId="50679"/>
    <cellStyle name="Title 66" xfId="50681"/>
    <cellStyle name="Title 66 2" xfId="50683"/>
    <cellStyle name="Title 66 2 2" xfId="50685"/>
    <cellStyle name="Title 66 3" xfId="42534"/>
    <cellStyle name="Title 66 3 2" xfId="44375"/>
    <cellStyle name="Title 66 4" xfId="38767"/>
    <cellStyle name="Title 66_BSD2" xfId="50687"/>
    <cellStyle name="Title 67" xfId="50689"/>
    <cellStyle name="Title 67 2" xfId="50691"/>
    <cellStyle name="Title 67 2 2" xfId="6023"/>
    <cellStyle name="Title 67 3" xfId="42540"/>
    <cellStyle name="Title 67 3 2" xfId="50693"/>
    <cellStyle name="Title 67 4" xfId="38771"/>
    <cellStyle name="Title 67_BSD2" xfId="50695"/>
    <cellStyle name="Title 68" xfId="50697"/>
    <cellStyle name="Title 68 2" xfId="50699"/>
    <cellStyle name="Title 68 2 2" xfId="50701"/>
    <cellStyle name="Title 68 3" xfId="50703"/>
    <cellStyle name="Title 68 3 2" xfId="50705"/>
    <cellStyle name="Title 68 4" xfId="26856"/>
    <cellStyle name="Title 68_BSD2" xfId="19480"/>
    <cellStyle name="Title 69" xfId="50707"/>
    <cellStyle name="Title 69 2" xfId="50709"/>
    <cellStyle name="Title 69 2 2" xfId="50711"/>
    <cellStyle name="Title 69 3" xfId="49996"/>
    <cellStyle name="Title 69 3 2" xfId="50713"/>
    <cellStyle name="Title 69 4" xfId="27064"/>
    <cellStyle name="Title 69_BSD2" xfId="22093"/>
    <cellStyle name="Title 7" xfId="35963"/>
    <cellStyle name="Title 7 10" xfId="50714"/>
    <cellStyle name="Title 7 10 2" xfId="50715"/>
    <cellStyle name="Title 7 11" xfId="50716"/>
    <cellStyle name="Title 7 11 2" xfId="50717"/>
    <cellStyle name="Title 7 12" xfId="31889"/>
    <cellStyle name="Title 7 13" xfId="34187"/>
    <cellStyle name="Title 7 14" xfId="31543"/>
    <cellStyle name="Title 7 2" xfId="34109"/>
    <cellStyle name="Title 7 2 2" xfId="34112"/>
    <cellStyle name="Title 7 2 2 2" xfId="50718"/>
    <cellStyle name="Title 7 2 3" xfId="34115"/>
    <cellStyle name="Title 7 2 3 2" xfId="50719"/>
    <cellStyle name="Title 7 2 4" xfId="50720"/>
    <cellStyle name="Title 7 2_BSD2" xfId="50721"/>
    <cellStyle name="Title 7 3" xfId="34117"/>
    <cellStyle name="Title 7 3 2" xfId="34120"/>
    <cellStyle name="Title 7 4" xfId="31824"/>
    <cellStyle name="Title 7 4 2" xfId="50722"/>
    <cellStyle name="Title 7 5" xfId="34123"/>
    <cellStyle name="Title 7 5 2" xfId="50723"/>
    <cellStyle name="Title 7 6" xfId="50724"/>
    <cellStyle name="Title 7 6 2" xfId="50725"/>
    <cellStyle name="Title 7 7" xfId="50726"/>
    <cellStyle name="Title 7 7 2" xfId="50727"/>
    <cellStyle name="Title 7 8" xfId="50728"/>
    <cellStyle name="Title 7 8 2" xfId="50729"/>
    <cellStyle name="Title 7 9" xfId="50730"/>
    <cellStyle name="Title 7 9 2" xfId="50731"/>
    <cellStyle name="Title 7_Annexure" xfId="36815"/>
    <cellStyle name="Title 70" xfId="50672"/>
    <cellStyle name="Title 70 2" xfId="50674"/>
    <cellStyle name="Title 70 2 2" xfId="50676"/>
    <cellStyle name="Title 70 3" xfId="42517"/>
    <cellStyle name="Title 70 3 2" xfId="42521"/>
    <cellStyle name="Title 70 4" xfId="38761"/>
    <cellStyle name="Title 70_BSD2" xfId="50678"/>
    <cellStyle name="Title 71" xfId="50680"/>
    <cellStyle name="Title 71 2" xfId="50682"/>
    <cellStyle name="Title 71 2 2" xfId="50684"/>
    <cellStyle name="Title 71 3" xfId="42533"/>
    <cellStyle name="Title 71 3 2" xfId="44374"/>
    <cellStyle name="Title 71 4" xfId="38766"/>
    <cellStyle name="Title 71_BSD2" xfId="50686"/>
    <cellStyle name="Title 72" xfId="50688"/>
    <cellStyle name="Title 72 2" xfId="50690"/>
    <cellStyle name="Title 72 2 2" xfId="6022"/>
    <cellStyle name="Title 72 3" xfId="42539"/>
    <cellStyle name="Title 72 3 2" xfId="50692"/>
    <cellStyle name="Title 72 4" xfId="38770"/>
    <cellStyle name="Title 72_BSD2" xfId="50694"/>
    <cellStyle name="Title 73" xfId="50696"/>
    <cellStyle name="Title 73 2" xfId="50698"/>
    <cellStyle name="Title 73 2 2" xfId="50700"/>
    <cellStyle name="Title 73 3" xfId="50702"/>
    <cellStyle name="Title 73 3 2" xfId="50704"/>
    <cellStyle name="Title 73 4" xfId="26855"/>
    <cellStyle name="Title 73_BSD2" xfId="19479"/>
    <cellStyle name="Title 74" xfId="50706"/>
    <cellStyle name="Title 74 2" xfId="50708"/>
    <cellStyle name="Title 74 2 2" xfId="50710"/>
    <cellStyle name="Title 74 3" xfId="49995"/>
    <cellStyle name="Title 74 3 2" xfId="50712"/>
    <cellStyle name="Title 74 4" xfId="27063"/>
    <cellStyle name="Title 74_BSD2" xfId="22092"/>
    <cellStyle name="Title 75" xfId="50733"/>
    <cellStyle name="Title 75 2" xfId="50735"/>
    <cellStyle name="Title 75 2 2" xfId="50737"/>
    <cellStyle name="Title 75 3" xfId="50739"/>
    <cellStyle name="Title 75 3 2" xfId="50741"/>
    <cellStyle name="Title 75 4" xfId="50743"/>
    <cellStyle name="Title 75_BSD2" xfId="50745"/>
    <cellStyle name="Title 76" xfId="50747"/>
    <cellStyle name="Title 76 2" xfId="50749"/>
    <cellStyle name="Title 76 2 2" xfId="50751"/>
    <cellStyle name="Title 76 3" xfId="50753"/>
    <cellStyle name="Title 76 3 2" xfId="44823"/>
    <cellStyle name="Title 76 4" xfId="50755"/>
    <cellStyle name="Title 76_BSD2" xfId="17457"/>
    <cellStyle name="Title 77" xfId="50757"/>
    <cellStyle name="Title 77 2" xfId="50759"/>
    <cellStyle name="Title 77 2 2" xfId="50760"/>
    <cellStyle name="Title 77 3" xfId="50761"/>
    <cellStyle name="Title 77 3 2" xfId="50762"/>
    <cellStyle name="Title 77 4" xfId="50763"/>
    <cellStyle name="Title 77_BSD2" xfId="4558"/>
    <cellStyle name="Title 78" xfId="50765"/>
    <cellStyle name="Title 78 2" xfId="50767"/>
    <cellStyle name="Title 78 2 2" xfId="50768"/>
    <cellStyle name="Title 78 3" xfId="50769"/>
    <cellStyle name="Title 78 3 2" xfId="50770"/>
    <cellStyle name="Title 78 4" xfId="50771"/>
    <cellStyle name="Title 78_BSD2" xfId="50772"/>
    <cellStyle name="Title 79" xfId="50774"/>
    <cellStyle name="Title 79 2" xfId="50776"/>
    <cellStyle name="Title 79 2 2" xfId="46055"/>
    <cellStyle name="Title 79 3" xfId="50777"/>
    <cellStyle name="Title 79 3 2" xfId="2863"/>
    <cellStyle name="Title 79 4" xfId="39621"/>
    <cellStyle name="Title 79_BSD2" xfId="50778"/>
    <cellStyle name="Title 8" xfId="10497"/>
    <cellStyle name="Title 8 2" xfId="34136"/>
    <cellStyle name="Title 8 2 2" xfId="23181"/>
    <cellStyle name="Title 8 2 2 2" xfId="50779"/>
    <cellStyle name="Title 8 2 3" xfId="23197"/>
    <cellStyle name="Title 8 2 3 2" xfId="3546"/>
    <cellStyle name="Title 8 2 4" xfId="50780"/>
    <cellStyle name="Title 8 2_BSD2" xfId="41474"/>
    <cellStyle name="Title 8 3" xfId="34139"/>
    <cellStyle name="Title 8 3 2" xfId="50781"/>
    <cellStyle name="Title 8 4" xfId="31829"/>
    <cellStyle name="Title 8 4 2" xfId="13526"/>
    <cellStyle name="Title 8 5" xfId="35965"/>
    <cellStyle name="Title 8 6" xfId="50782"/>
    <cellStyle name="Title 8 7" xfId="50783"/>
    <cellStyle name="Title 8_BSD2" xfId="50784"/>
    <cellStyle name="Title 80" xfId="50732"/>
    <cellStyle name="Title 80 2" xfId="50734"/>
    <cellStyle name="Title 80 2 2" xfId="50736"/>
    <cellStyle name="Title 80 3" xfId="50738"/>
    <cellStyle name="Title 80 3 2" xfId="50740"/>
    <cellStyle name="Title 80 4" xfId="50742"/>
    <cellStyle name="Title 80_BSD2" xfId="50744"/>
    <cellStyle name="Title 81" xfId="50746"/>
    <cellStyle name="Title 81 2" xfId="50748"/>
    <cellStyle name="Title 81 2 2" xfId="50750"/>
    <cellStyle name="Title 81 3" xfId="50752"/>
    <cellStyle name="Title 81 3 2" xfId="44822"/>
    <cellStyle name="Title 81 4" xfId="50754"/>
    <cellStyle name="Title 81_BSD2" xfId="17456"/>
    <cellStyle name="Title 82" xfId="50756"/>
    <cellStyle name="Title 82 2" xfId="50758"/>
    <cellStyle name="Title 83" xfId="50764"/>
    <cellStyle name="Title 83 2" xfId="50766"/>
    <cellStyle name="Title 84" xfId="50773"/>
    <cellStyle name="Title 84 2" xfId="50775"/>
    <cellStyle name="Title 85" xfId="12710"/>
    <cellStyle name="Title 85 2" xfId="50785"/>
    <cellStyle name="Title 86" xfId="50786"/>
    <cellStyle name="Title 86 2" xfId="50787"/>
    <cellStyle name="Title 87" xfId="50788"/>
    <cellStyle name="Title 87 2" xfId="50789"/>
    <cellStyle name="Title 88" xfId="50790"/>
    <cellStyle name="Title 88 2" xfId="50791"/>
    <cellStyle name="Title 89" xfId="50792"/>
    <cellStyle name="Title 89 2" xfId="16288"/>
    <cellStyle name="Title 9" xfId="8280"/>
    <cellStyle name="Title 9 2" xfId="30163"/>
    <cellStyle name="Title 9 2 2" xfId="30166"/>
    <cellStyle name="Title 9 2 2 2" xfId="50793"/>
    <cellStyle name="Title 9 2 3" xfId="30168"/>
    <cellStyle name="Title 9 2 3 2" xfId="50794"/>
    <cellStyle name="Title 9 2 4" xfId="50795"/>
    <cellStyle name="Title 9 2_BSD2" xfId="50796"/>
    <cellStyle name="Title 9 3" xfId="30170"/>
    <cellStyle name="Title 9 3 2" xfId="50797"/>
    <cellStyle name="Title 9 4" xfId="30173"/>
    <cellStyle name="Title 9 4 2" xfId="20805"/>
    <cellStyle name="Title 9 5" xfId="35967"/>
    <cellStyle name="Title 9 6" xfId="50798"/>
    <cellStyle name="Title 9 7" xfId="50799"/>
    <cellStyle name="Title 9_BSD2" xfId="50800"/>
    <cellStyle name="Title2" xfId="50801"/>
    <cellStyle name="Title2 2" xfId="42214"/>
    <cellStyle name="Title2 3" xfId="42217"/>
    <cellStyle name="Title2 4" xfId="50802"/>
    <cellStyle name="Titles" xfId="50803"/>
    <cellStyle name="Titles 2" xfId="50804"/>
    <cellStyle name="Titles 3" xfId="50805"/>
    <cellStyle name="Titles 4" xfId="50806"/>
    <cellStyle name="Titre" xfId="27298"/>
    <cellStyle name="Titre 2" xfId="27300"/>
    <cellStyle name="Titre 1" xfId="17934"/>
    <cellStyle name="Titre 1 2" xfId="50807"/>
    <cellStyle name="Titre 2" xfId="38792"/>
    <cellStyle name="Titre 2 2" xfId="50808"/>
    <cellStyle name="Titre 3" xfId="50809"/>
    <cellStyle name="Titre 3 2" xfId="50810"/>
    <cellStyle name="Titre 4" xfId="50811"/>
    <cellStyle name="Titre 4 2" xfId="29947"/>
    <cellStyle name="Titre1" xfId="942"/>
    <cellStyle name="Titulo1" xfId="50812"/>
    <cellStyle name="Titulo1 2" xfId="50813"/>
    <cellStyle name="Titulo2" xfId="50814"/>
    <cellStyle name="Titulo2 2" xfId="43689"/>
    <cellStyle name="Top Edge" xfId="50815"/>
    <cellStyle name="Top Edge 2" xfId="50816"/>
    <cellStyle name="Top Edge 3" xfId="50817"/>
    <cellStyle name="Top Edge 4" xfId="50818"/>
    <cellStyle name="TopGrey" xfId="50819"/>
    <cellStyle name="TopGrey 2" xfId="50820"/>
    <cellStyle name="Topline" xfId="43828"/>
    <cellStyle name="Topline 2" xfId="50821"/>
    <cellStyle name="Topline 3" xfId="50822"/>
    <cellStyle name="Topline 4" xfId="50823"/>
    <cellStyle name="Total 10" xfId="2650"/>
    <cellStyle name="Total 10 2" xfId="22091"/>
    <cellStyle name="Total 10 2 2" xfId="22095"/>
    <cellStyle name="Total 10 2 2 2" xfId="50824"/>
    <cellStyle name="Total 10 2 3" xfId="43200"/>
    <cellStyle name="Total 10 2 3 2" xfId="50825"/>
    <cellStyle name="Total 10 2 4" xfId="23774"/>
    <cellStyle name="Total 10 2_BSD2" xfId="50826"/>
    <cellStyle name="Total 10 3" xfId="22102"/>
    <cellStyle name="Total 10 3 2" xfId="22107"/>
    <cellStyle name="Total 10 4" xfId="50827"/>
    <cellStyle name="Total 10 4 2" xfId="43205"/>
    <cellStyle name="Total 10 5" xfId="50828"/>
    <cellStyle name="Total 10 6" xfId="50829"/>
    <cellStyle name="Total 10 7" xfId="50830"/>
    <cellStyle name="Total 10 8" xfId="34902"/>
    <cellStyle name="Total 10_BSD2" xfId="50831"/>
    <cellStyle name="Total 11" xfId="2651"/>
    <cellStyle name="Total 11 2" xfId="50833"/>
    <cellStyle name="Total 11 2 2" xfId="46380"/>
    <cellStyle name="Total 11 2 2 2" xfId="50834"/>
    <cellStyle name="Total 11 2 3" xfId="46384"/>
    <cellStyle name="Total 11 2 3 2" xfId="50835"/>
    <cellStyle name="Total 11 2 4" xfId="46386"/>
    <cellStyle name="Total 11 2_BSD2" xfId="50836"/>
    <cellStyle name="Total 11 3" xfId="50837"/>
    <cellStyle name="Total 11 3 2" xfId="46388"/>
    <cellStyle name="Total 11 4" xfId="50838"/>
    <cellStyle name="Total 11 4 2" xfId="46393"/>
    <cellStyle name="Total 11 5" xfId="50839"/>
    <cellStyle name="Total 11 6" xfId="50840"/>
    <cellStyle name="Total 11 7" xfId="50841"/>
    <cellStyle name="Total 11 8" xfId="50832"/>
    <cellStyle name="Total 11_BSD2" xfId="27179"/>
    <cellStyle name="Total 12" xfId="2652"/>
    <cellStyle name="Total 12 2" xfId="50843"/>
    <cellStyle name="Total 12 2 2" xfId="46420"/>
    <cellStyle name="Total 12 2 2 2" xfId="40535"/>
    <cellStyle name="Total 12 2 3" xfId="46424"/>
    <cellStyle name="Total 12 2 3 2" xfId="40560"/>
    <cellStyle name="Total 12 2 4" xfId="46426"/>
    <cellStyle name="Total 12 2_BSD2" xfId="46742"/>
    <cellStyle name="Total 12 3" xfId="50844"/>
    <cellStyle name="Total 12 3 2" xfId="46428"/>
    <cellStyle name="Total 12 4" xfId="50845"/>
    <cellStyle name="Total 12 4 2" xfId="46433"/>
    <cellStyle name="Total 12 5" xfId="18379"/>
    <cellStyle name="Total 12 6" xfId="50846"/>
    <cellStyle name="Total 12 7" xfId="50847"/>
    <cellStyle name="Total 12 8" xfId="50842"/>
    <cellStyle name="Total 12_BSD2" xfId="44096"/>
    <cellStyle name="Total 13" xfId="2653"/>
    <cellStyle name="Total 13 2" xfId="50849"/>
    <cellStyle name="Total 13 2 2" xfId="46471"/>
    <cellStyle name="Total 13 2 2 2" xfId="45858"/>
    <cellStyle name="Total 13 2 3" xfId="46475"/>
    <cellStyle name="Total 13 2 3 2" xfId="45876"/>
    <cellStyle name="Total 13 2 4" xfId="46477"/>
    <cellStyle name="Total 13 2_BSD2" xfId="50850"/>
    <cellStyle name="Total 13 3" xfId="50851"/>
    <cellStyle name="Total 13 3 2" xfId="46479"/>
    <cellStyle name="Total 13 4" xfId="25516"/>
    <cellStyle name="Total 13 4 2" xfId="26456"/>
    <cellStyle name="Total 13 5" xfId="18383"/>
    <cellStyle name="Total 13 6" xfId="50852"/>
    <cellStyle name="Total 13 7" xfId="50853"/>
    <cellStyle name="Total 13 8" xfId="50848"/>
    <cellStyle name="Total 13_BSD2" xfId="50854"/>
    <cellStyle name="Total 14" xfId="2654"/>
    <cellStyle name="Total 14 2" xfId="4235"/>
    <cellStyle name="Total 14 2 2" xfId="46516"/>
    <cellStyle name="Total 14 2 2 2" xfId="4265"/>
    <cellStyle name="Total 14 2 3" xfId="46520"/>
    <cellStyle name="Total 14 2 3 2" xfId="50855"/>
    <cellStyle name="Total 14 2 4" xfId="46522"/>
    <cellStyle name="Total 14 2_BSD2" xfId="8138"/>
    <cellStyle name="Total 14 3" xfId="9145"/>
    <cellStyle name="Total 14 3 2" xfId="46524"/>
    <cellStyle name="Total 14 4" xfId="37937"/>
    <cellStyle name="Total 14 4 2" xfId="46528"/>
    <cellStyle name="Total 14 5" xfId="50856"/>
    <cellStyle name="Total 14 6" xfId="50857"/>
    <cellStyle name="Total 14 7" xfId="50858"/>
    <cellStyle name="Total 14 8" xfId="8139"/>
    <cellStyle name="Total 14_BSD2" xfId="50859"/>
    <cellStyle name="Total 15" xfId="2656"/>
    <cellStyle name="Total 15 2" xfId="50861"/>
    <cellStyle name="Total 15 2 2" xfId="46214"/>
    <cellStyle name="Total 15 2 2 2" xfId="42749"/>
    <cellStyle name="Total 15 2 3" xfId="46220"/>
    <cellStyle name="Total 15 2 3 2" xfId="50863"/>
    <cellStyle name="Total 15 2 4" xfId="24089"/>
    <cellStyle name="Total 15 2_BSD2" xfId="36647"/>
    <cellStyle name="Total 15 3" xfId="5078"/>
    <cellStyle name="Total 15 3 2" xfId="5097"/>
    <cellStyle name="Total 15 4" xfId="50865"/>
    <cellStyle name="Total 15 4 2" xfId="50867"/>
    <cellStyle name="Total 15 5" xfId="50869"/>
    <cellStyle name="Total 15 6" xfId="9149"/>
    <cellStyle name="Total 15_BSD2" xfId="50871"/>
    <cellStyle name="Total 16" xfId="2658"/>
    <cellStyle name="Total 16 2" xfId="50873"/>
    <cellStyle name="Total 16 2 2" xfId="49054"/>
    <cellStyle name="Total 16 2 2 2" xfId="50875"/>
    <cellStyle name="Total 16 2 3" xfId="50877"/>
    <cellStyle name="Total 16 2 3 2" xfId="50879"/>
    <cellStyle name="Total 16 2 4" xfId="50881"/>
    <cellStyle name="Total 16 2_BSD2" xfId="32168"/>
    <cellStyle name="Total 16 3" xfId="50883"/>
    <cellStyle name="Total 16 3 2" xfId="50885"/>
    <cellStyle name="Total 16 4" xfId="50887"/>
    <cellStyle name="Total 16 4 2" xfId="50889"/>
    <cellStyle name="Total 16 5" xfId="50891"/>
    <cellStyle name="Total 16 6" xfId="7554"/>
    <cellStyle name="Total 16_BSD2" xfId="50893"/>
    <cellStyle name="Total 17" xfId="2660"/>
    <cellStyle name="Total 17 2" xfId="29611"/>
    <cellStyle name="Total 17 2 2" xfId="46279"/>
    <cellStyle name="Total 17 2 2 2" xfId="50895"/>
    <cellStyle name="Total 17 2 3" xfId="46284"/>
    <cellStyle name="Total 17 2 3 2" xfId="50897"/>
    <cellStyle name="Total 17 2 4" xfId="50899"/>
    <cellStyle name="Total 17 2_BSD2" xfId="50901"/>
    <cellStyle name="Total 17 3" xfId="18286"/>
    <cellStyle name="Total 17 3 2" xfId="18291"/>
    <cellStyle name="Total 17 4" xfId="18294"/>
    <cellStyle name="Total 17 4 2" xfId="18297"/>
    <cellStyle name="Total 17 5" xfId="18300"/>
    <cellStyle name="Total 17 6" xfId="29605"/>
    <cellStyle name="Total 17_BSD2" xfId="50903"/>
    <cellStyle name="Total 18" xfId="2662"/>
    <cellStyle name="Total 18 2" xfId="29615"/>
    <cellStyle name="Total 18 2 2" xfId="49097"/>
    <cellStyle name="Total 18 2 2 2" xfId="43145"/>
    <cellStyle name="Total 18 2 3" xfId="50905"/>
    <cellStyle name="Total 18 2 3 2" xfId="43152"/>
    <cellStyle name="Total 18 2 4" xfId="50907"/>
    <cellStyle name="Total 18 2_BSD2" xfId="50909"/>
    <cellStyle name="Total 18 3" xfId="18305"/>
    <cellStyle name="Total 18 3 2" xfId="50911"/>
    <cellStyle name="Total 18 4" xfId="50913"/>
    <cellStyle name="Total 18 4 2" xfId="50915"/>
    <cellStyle name="Total 18 5" xfId="50917"/>
    <cellStyle name="Total 18 6" xfId="18149"/>
    <cellStyle name="Total 18_BSD2" xfId="50919"/>
    <cellStyle name="Total 19" xfId="2664"/>
    <cellStyle name="Total 19 2" xfId="50921"/>
    <cellStyle name="Total 19 2 2" xfId="49123"/>
    <cellStyle name="Total 19 2 2 2" xfId="50923"/>
    <cellStyle name="Total 19 2 3" xfId="50925"/>
    <cellStyle name="Total 19 2 3 2" xfId="50927"/>
    <cellStyle name="Total 19 2 4" xfId="50929"/>
    <cellStyle name="Total 19 2_BSD2" xfId="50931"/>
    <cellStyle name="Total 19 3" xfId="18311"/>
    <cellStyle name="Total 19 3 2" xfId="50933"/>
    <cellStyle name="Total 19 4" xfId="50935"/>
    <cellStyle name="Total 19 4 2" xfId="50937"/>
    <cellStyle name="Total 19 5" xfId="25885"/>
    <cellStyle name="Total 19 6" xfId="29619"/>
    <cellStyle name="Total 19_BSD2" xfId="50939"/>
    <cellStyle name="Total 2" xfId="2665"/>
    <cellStyle name="Total 2 10" xfId="47956"/>
    <cellStyle name="Total 2 10 2" xfId="34058"/>
    <cellStyle name="Total 2 11" xfId="50941"/>
    <cellStyle name="Total 2 12" xfId="42083"/>
    <cellStyle name="Total 2 13" xfId="50942"/>
    <cellStyle name="Total 2 14" xfId="50943"/>
    <cellStyle name="Total 2 15" xfId="50940"/>
    <cellStyle name="Total 2 2" xfId="2666"/>
    <cellStyle name="Total 2 2 2" xfId="50945"/>
    <cellStyle name="Total 2 2 2 2" xfId="50946"/>
    <cellStyle name="Total 2 2 3" xfId="50947"/>
    <cellStyle name="Total 2 2 3 2" xfId="50948"/>
    <cellStyle name="Total 2 2 4" xfId="50949"/>
    <cellStyle name="Total 2 2 4 2" xfId="50950"/>
    <cellStyle name="Total 2 2 5" xfId="31635"/>
    <cellStyle name="Total 2 2 6" xfId="31638"/>
    <cellStyle name="Total 2 2 7" xfId="17641"/>
    <cellStyle name="Total 2 2 8" xfId="14147"/>
    <cellStyle name="Total 2 2 9" xfId="50944"/>
    <cellStyle name="Total 2 2_BSD2" xfId="50951"/>
    <cellStyle name="Total 2 3" xfId="42932"/>
    <cellStyle name="Total 2 3 2" xfId="50952"/>
    <cellStyle name="Total 2 3 2 2" xfId="50953"/>
    <cellStyle name="Total 2 3 3" xfId="50954"/>
    <cellStyle name="Total 2 3 3 2" xfId="50955"/>
    <cellStyle name="Total 2 3 4" xfId="50956"/>
    <cellStyle name="Total 2 3 4 2" xfId="50957"/>
    <cellStyle name="Total 2 3 5" xfId="31643"/>
    <cellStyle name="Total 2 3 6" xfId="31646"/>
    <cellStyle name="Total 2 3 7" xfId="12138"/>
    <cellStyle name="Total 2 3_BSD2" xfId="50958"/>
    <cellStyle name="Total 2 4" xfId="42934"/>
    <cellStyle name="Total 2 4 2" xfId="50959"/>
    <cellStyle name="Total 2 4 2 2" xfId="50960"/>
    <cellStyle name="Total 2 4 3" xfId="50961"/>
    <cellStyle name="Total 2 4 4" xfId="50962"/>
    <cellStyle name="Total 2 4 5" xfId="31651"/>
    <cellStyle name="Total 2 5" xfId="42936"/>
    <cellStyle name="Total 2 5 2" xfId="50963"/>
    <cellStyle name="Total 2 5 3" xfId="50964"/>
    <cellStyle name="Total 2 5 4" xfId="50965"/>
    <cellStyle name="Total 2 5 5" xfId="50966"/>
    <cellStyle name="Total 2 6" xfId="50967"/>
    <cellStyle name="Total 2 6 2" xfId="50968"/>
    <cellStyle name="Total 2 6 3" xfId="50969"/>
    <cellStyle name="Total 2 6 4" xfId="50970"/>
    <cellStyle name="Total 2 7" xfId="50971"/>
    <cellStyle name="Total 2 7 2" xfId="33647"/>
    <cellStyle name="Total 2 7 3" xfId="33649"/>
    <cellStyle name="Total 2 7 4" xfId="33651"/>
    <cellStyle name="Total 2 8" xfId="42343"/>
    <cellStyle name="Total 2 8 2" xfId="50972"/>
    <cellStyle name="Total 2 8 3" xfId="50973"/>
    <cellStyle name="Total 2 8 4" xfId="50974"/>
    <cellStyle name="Total 2 9" xfId="50975"/>
    <cellStyle name="Total 2 9 2" xfId="50976"/>
    <cellStyle name="Total 2 9 3" xfId="50977"/>
    <cellStyle name="Total 2 9 4" xfId="50978"/>
    <cellStyle name="Total 20" xfId="2655"/>
    <cellStyle name="Total 20 2" xfId="50860"/>
    <cellStyle name="Total 20 2 2" xfId="46213"/>
    <cellStyle name="Total 20 2 2 2" xfId="42748"/>
    <cellStyle name="Total 20 2 3" xfId="46219"/>
    <cellStyle name="Total 20 2 3 2" xfId="50862"/>
    <cellStyle name="Total 20 2 4" xfId="24088"/>
    <cellStyle name="Total 20 2_BSD2" xfId="36646"/>
    <cellStyle name="Total 20 3" xfId="5077"/>
    <cellStyle name="Total 20 3 2" xfId="5096"/>
    <cellStyle name="Total 20 4" xfId="50864"/>
    <cellStyle name="Total 20 4 2" xfId="50866"/>
    <cellStyle name="Total 20 5" xfId="50868"/>
    <cellStyle name="Total 20 6" xfId="9148"/>
    <cellStyle name="Total 20_BSD2" xfId="50870"/>
    <cellStyle name="Total 21" xfId="2657"/>
    <cellStyle name="Total 21 2" xfId="50872"/>
    <cellStyle name="Total 21 2 2" xfId="49053"/>
    <cellStyle name="Total 21 2 2 2" xfId="50874"/>
    <cellStyle name="Total 21 2 3" xfId="50876"/>
    <cellStyle name="Total 21 2 3 2" xfId="50878"/>
    <cellStyle name="Total 21 2 4" xfId="50880"/>
    <cellStyle name="Total 21 2_BSD2" xfId="32167"/>
    <cellStyle name="Total 21 3" xfId="50882"/>
    <cellStyle name="Total 21 3 2" xfId="50884"/>
    <cellStyle name="Total 21 4" xfId="50886"/>
    <cellStyle name="Total 21 4 2" xfId="50888"/>
    <cellStyle name="Total 21 5" xfId="50890"/>
    <cellStyle name="Total 21 6" xfId="7553"/>
    <cellStyle name="Total 21_BSD2" xfId="50892"/>
    <cellStyle name="Total 22" xfId="2659"/>
    <cellStyle name="Total 22 2" xfId="29610"/>
    <cellStyle name="Total 22 2 2" xfId="46278"/>
    <cellStyle name="Total 22 2 2 2" xfId="50894"/>
    <cellStyle name="Total 22 2 3" xfId="46283"/>
    <cellStyle name="Total 22 2 3 2" xfId="50896"/>
    <cellStyle name="Total 22 2 4" xfId="50898"/>
    <cellStyle name="Total 22 2_BSD2" xfId="50900"/>
    <cellStyle name="Total 22 3" xfId="18285"/>
    <cellStyle name="Total 22 3 2" xfId="18290"/>
    <cellStyle name="Total 22 4" xfId="18293"/>
    <cellStyle name="Total 22 4 2" xfId="18296"/>
    <cellStyle name="Total 22 5" xfId="18299"/>
    <cellStyle name="Total 22 6" xfId="29604"/>
    <cellStyle name="Total 22_BSD2" xfId="50902"/>
    <cellStyle name="Total 23" xfId="2661"/>
    <cellStyle name="Total 23 2" xfId="29614"/>
    <cellStyle name="Total 23 2 2" xfId="49096"/>
    <cellStyle name="Total 23 2 2 2" xfId="43144"/>
    <cellStyle name="Total 23 2 3" xfId="50904"/>
    <cellStyle name="Total 23 2 3 2" xfId="43151"/>
    <cellStyle name="Total 23 2 4" xfId="50906"/>
    <cellStyle name="Total 23 2_BSD2" xfId="50908"/>
    <cellStyle name="Total 23 3" xfId="18304"/>
    <cellStyle name="Total 23 3 2" xfId="50910"/>
    <cellStyle name="Total 23 4" xfId="50912"/>
    <cellStyle name="Total 23 4 2" xfId="50914"/>
    <cellStyle name="Total 23 5" xfId="50916"/>
    <cellStyle name="Total 23 6" xfId="18148"/>
    <cellStyle name="Total 23_BSD2" xfId="50918"/>
    <cellStyle name="Total 24" xfId="2663"/>
    <cellStyle name="Total 24 2" xfId="50920"/>
    <cellStyle name="Total 24 2 2" xfId="49122"/>
    <cellStyle name="Total 24 2 2 2" xfId="50922"/>
    <cellStyle name="Total 24 2 3" xfId="50924"/>
    <cellStyle name="Total 24 2 3 2" xfId="50926"/>
    <cellStyle name="Total 24 2 4" xfId="50928"/>
    <cellStyle name="Total 24 2_BSD2" xfId="50930"/>
    <cellStyle name="Total 24 3" xfId="18310"/>
    <cellStyle name="Total 24 3 2" xfId="50932"/>
    <cellStyle name="Total 24 4" xfId="50934"/>
    <cellStyle name="Total 24 4 2" xfId="50936"/>
    <cellStyle name="Total 24 5" xfId="25884"/>
    <cellStyle name="Total 24 6" xfId="29618"/>
    <cellStyle name="Total 24_BSD2" xfId="50938"/>
    <cellStyle name="Total 25" xfId="2668"/>
    <cellStyle name="Total 25 2" xfId="50982"/>
    <cellStyle name="Total 25 2 2" xfId="49153"/>
    <cellStyle name="Total 25 2 2 2" xfId="50984"/>
    <cellStyle name="Total 25 2 3" xfId="50986"/>
    <cellStyle name="Total 25 2 3 2" xfId="50988"/>
    <cellStyle name="Total 25 2 4" xfId="50990"/>
    <cellStyle name="Total 25 2_BSD2" xfId="50992"/>
    <cellStyle name="Total 25 3" xfId="11758"/>
    <cellStyle name="Total 25 3 2" xfId="50994"/>
    <cellStyle name="Total 25 4" xfId="50996"/>
    <cellStyle name="Total 25 4 2" xfId="50998"/>
    <cellStyle name="Total 25 5" xfId="51000"/>
    <cellStyle name="Total 25 6" xfId="50980"/>
    <cellStyle name="Total 25_BSD2" xfId="51002"/>
    <cellStyle name="Total 26" xfId="2670"/>
    <cellStyle name="Total 26 2" xfId="30896"/>
    <cellStyle name="Total 26 2 2" xfId="49171"/>
    <cellStyle name="Total 26 2 2 2" xfId="51006"/>
    <cellStyle name="Total 26 2 3" xfId="51008"/>
    <cellStyle name="Total 26 2 3 2" xfId="51010"/>
    <cellStyle name="Total 26 2 4" xfId="51012"/>
    <cellStyle name="Total 26 2_BSD2" xfId="51014"/>
    <cellStyle name="Total 26 3" xfId="18323"/>
    <cellStyle name="Total 26 3 2" xfId="51016"/>
    <cellStyle name="Total 26 4" xfId="51018"/>
    <cellStyle name="Total 26 4 2" xfId="51020"/>
    <cellStyle name="Total 26 5" xfId="51022"/>
    <cellStyle name="Total 26 6" xfId="51004"/>
    <cellStyle name="Total 26_BSD2" xfId="39351"/>
    <cellStyle name="Total 27" xfId="2672"/>
    <cellStyle name="Total 27 2" xfId="51026"/>
    <cellStyle name="Total 27 2 2" xfId="49196"/>
    <cellStyle name="Total 27 2 2 2" xfId="51028"/>
    <cellStyle name="Total 27 2 3" xfId="51030"/>
    <cellStyle name="Total 27 2 3 2" xfId="51032"/>
    <cellStyle name="Total 27 2 4" xfId="51034"/>
    <cellStyle name="Total 27 2_BSD2" xfId="51036"/>
    <cellStyle name="Total 27 3" xfId="51038"/>
    <cellStyle name="Total 27 3 2" xfId="51040"/>
    <cellStyle name="Total 27 4" xfId="51042"/>
    <cellStyle name="Total 27 4 2" xfId="51044"/>
    <cellStyle name="Total 27 5" xfId="51046"/>
    <cellStyle name="Total 27 6" xfId="51024"/>
    <cellStyle name="Total 27_BSD2" xfId="51048"/>
    <cellStyle name="Total 28" xfId="2674"/>
    <cellStyle name="Total 28 2" xfId="51052"/>
    <cellStyle name="Total 28 2 2" xfId="49213"/>
    <cellStyle name="Total 28 2 2 2" xfId="51054"/>
    <cellStyle name="Total 28 2 3" xfId="51056"/>
    <cellStyle name="Total 28 2 3 2" xfId="51058"/>
    <cellStyle name="Total 28 2 4" xfId="51060"/>
    <cellStyle name="Total 28 2_BSD2" xfId="51062"/>
    <cellStyle name="Total 28 3" xfId="51064"/>
    <cellStyle name="Total 28 3 2" xfId="51066"/>
    <cellStyle name="Total 28 4" xfId="51068"/>
    <cellStyle name="Total 28 4 2" xfId="51070"/>
    <cellStyle name="Total 28 5" xfId="51072"/>
    <cellStyle name="Total 28 6" xfId="51050"/>
    <cellStyle name="Total 28_BSD2" xfId="44397"/>
    <cellStyle name="Total 29" xfId="2676"/>
    <cellStyle name="Total 29 2" xfId="51076"/>
    <cellStyle name="Total 29 2 2" xfId="49230"/>
    <cellStyle name="Total 29 2 2 2" xfId="51078"/>
    <cellStyle name="Total 29 2 3" xfId="36125"/>
    <cellStyle name="Total 29 2 3 2" xfId="51080"/>
    <cellStyle name="Total 29 2 4" xfId="36129"/>
    <cellStyle name="Total 29 2_BSD2" xfId="47733"/>
    <cellStyle name="Total 29 3" xfId="51082"/>
    <cellStyle name="Total 29 3 2" xfId="42964"/>
    <cellStyle name="Total 29 4" xfId="51084"/>
    <cellStyle name="Total 29 4 2" xfId="51086"/>
    <cellStyle name="Total 29 5" xfId="51088"/>
    <cellStyle name="Total 29 6" xfId="51074"/>
    <cellStyle name="Total 29_BSD2" xfId="51090"/>
    <cellStyle name="Total 3" xfId="2677"/>
    <cellStyle name="Total 3 2" xfId="2678"/>
    <cellStyle name="Total 3 2 2" xfId="41093"/>
    <cellStyle name="Total 3 2 3" xfId="41096"/>
    <cellStyle name="Total 3 2 4" xfId="51091"/>
    <cellStyle name="Total 3 3" xfId="42939"/>
    <cellStyle name="Total 3 3 2" xfId="41118"/>
    <cellStyle name="Total 3 3 3" xfId="41123"/>
    <cellStyle name="Total 3 4" xfId="42941"/>
    <cellStyle name="Total 3 4 2" xfId="41146"/>
    <cellStyle name="Total 3 5" xfId="42943"/>
    <cellStyle name="Total 3 5 2" xfId="41177"/>
    <cellStyle name="Total 3 6" xfId="51092"/>
    <cellStyle name="Total 3_Annexure" xfId="44733"/>
    <cellStyle name="Total 30" xfId="2667"/>
    <cellStyle name="Total 30 2" xfId="50981"/>
    <cellStyle name="Total 30 2 2" xfId="49152"/>
    <cellStyle name="Total 30 2 2 2" xfId="50983"/>
    <cellStyle name="Total 30 2 3" xfId="50985"/>
    <cellStyle name="Total 30 2 3 2" xfId="50987"/>
    <cellStyle name="Total 30 2 4" xfId="50989"/>
    <cellStyle name="Total 30 2_BSD2" xfId="50991"/>
    <cellStyle name="Total 30 3" xfId="11757"/>
    <cellStyle name="Total 30 3 2" xfId="50993"/>
    <cellStyle name="Total 30 4" xfId="50995"/>
    <cellStyle name="Total 30 4 2" xfId="50997"/>
    <cellStyle name="Total 30 5" xfId="50999"/>
    <cellStyle name="Total 30 6" xfId="50979"/>
    <cellStyle name="Total 30_BSD2" xfId="51001"/>
    <cellStyle name="Total 31" xfId="2669"/>
    <cellStyle name="Total 31 2" xfId="30895"/>
    <cellStyle name="Total 31 2 2" xfId="49170"/>
    <cellStyle name="Total 31 2 2 2" xfId="51005"/>
    <cellStyle name="Total 31 2 3" xfId="51007"/>
    <cellStyle name="Total 31 2 3 2" xfId="51009"/>
    <cellStyle name="Total 31 2 4" xfId="51011"/>
    <cellStyle name="Total 31 2_BSD2" xfId="51013"/>
    <cellStyle name="Total 31 3" xfId="18322"/>
    <cellStyle name="Total 31 3 2" xfId="51015"/>
    <cellStyle name="Total 31 4" xfId="51017"/>
    <cellStyle name="Total 31 4 2" xfId="51019"/>
    <cellStyle name="Total 31 5" xfId="51021"/>
    <cellStyle name="Total 31 6" xfId="51003"/>
    <cellStyle name="Total 31_BSD2" xfId="39350"/>
    <cellStyle name="Total 32" xfId="2671"/>
    <cellStyle name="Total 32 2" xfId="51025"/>
    <cellStyle name="Total 32 2 2" xfId="49195"/>
    <cellStyle name="Total 32 2 2 2" xfId="51027"/>
    <cellStyle name="Total 32 2 3" xfId="51029"/>
    <cellStyle name="Total 32 2 3 2" xfId="51031"/>
    <cellStyle name="Total 32 2 4" xfId="51033"/>
    <cellStyle name="Total 32 2_BSD2" xfId="51035"/>
    <cellStyle name="Total 32 3" xfId="51037"/>
    <cellStyle name="Total 32 3 2" xfId="51039"/>
    <cellStyle name="Total 32 4" xfId="51041"/>
    <cellStyle name="Total 32 4 2" xfId="51043"/>
    <cellStyle name="Total 32 5" xfId="51045"/>
    <cellStyle name="Total 32 6" xfId="51023"/>
    <cellStyle name="Total 32_BSD2" xfId="51047"/>
    <cellStyle name="Total 33" xfId="2673"/>
    <cellStyle name="Total 33 2" xfId="51051"/>
    <cellStyle name="Total 33 2 2" xfId="49212"/>
    <cellStyle name="Total 33 2 2 2" xfId="51053"/>
    <cellStyle name="Total 33 2 3" xfId="51055"/>
    <cellStyle name="Total 33 2 3 2" xfId="51057"/>
    <cellStyle name="Total 33 2 4" xfId="51059"/>
    <cellStyle name="Total 33 2_BSD2" xfId="51061"/>
    <cellStyle name="Total 33 3" xfId="51063"/>
    <cellStyle name="Total 33 3 2" xfId="51065"/>
    <cellStyle name="Total 33 4" xfId="51067"/>
    <cellStyle name="Total 33 4 2" xfId="51069"/>
    <cellStyle name="Total 33 5" xfId="51071"/>
    <cellStyle name="Total 33 6" xfId="51049"/>
    <cellStyle name="Total 33_BSD2" xfId="44396"/>
    <cellStyle name="Total 34" xfId="2675"/>
    <cellStyle name="Total 34 2" xfId="51075"/>
    <cellStyle name="Total 34 2 2" xfId="49229"/>
    <cellStyle name="Total 34 2 2 2" xfId="51077"/>
    <cellStyle name="Total 34 2 3" xfId="36124"/>
    <cellStyle name="Total 34 2 3 2" xfId="51079"/>
    <cellStyle name="Total 34 2 4" xfId="36128"/>
    <cellStyle name="Total 34 2_BSD2" xfId="47732"/>
    <cellStyle name="Total 34 3" xfId="51081"/>
    <cellStyle name="Total 34 3 2" xfId="42963"/>
    <cellStyle name="Total 34 4" xfId="51083"/>
    <cellStyle name="Total 34 4 2" xfId="51085"/>
    <cellStyle name="Total 34 5" xfId="51087"/>
    <cellStyle name="Total 34 6" xfId="51073"/>
    <cellStyle name="Total 34_BSD2" xfId="51089"/>
    <cellStyle name="Total 35" xfId="2679"/>
    <cellStyle name="Total 35 2" xfId="51094"/>
    <cellStyle name="Total 35 2 2" xfId="49245"/>
    <cellStyle name="Total 35 2 2 2" xfId="51096"/>
    <cellStyle name="Total 35 2 3" xfId="51098"/>
    <cellStyle name="Total 35 2 3 2" xfId="51100"/>
    <cellStyle name="Total 35 2 4" xfId="49666"/>
    <cellStyle name="Total 35 2_BSD2" xfId="51102"/>
    <cellStyle name="Total 35 3" xfId="51104"/>
    <cellStyle name="Total 35 3 2" xfId="42994"/>
    <cellStyle name="Total 35 4" xfId="51106"/>
    <cellStyle name="Total 35 4 2" xfId="26761"/>
    <cellStyle name="Total 35 5" xfId="51108"/>
    <cellStyle name="Total 35 6" xfId="38970"/>
    <cellStyle name="Total 35_BSD2" xfId="51110"/>
    <cellStyle name="Total 36" xfId="51112"/>
    <cellStyle name="Total 36 2" xfId="51114"/>
    <cellStyle name="Total 36 2 2" xfId="49262"/>
    <cellStyle name="Total 36 2 2 2" xfId="51116"/>
    <cellStyle name="Total 36 2 3" xfId="51118"/>
    <cellStyle name="Total 36 2 3 2" xfId="51120"/>
    <cellStyle name="Total 36 2 4" xfId="51122"/>
    <cellStyle name="Total 36 2_BSD2" xfId="6421"/>
    <cellStyle name="Total 36 3" xfId="51124"/>
    <cellStyle name="Total 36 3 2" xfId="43025"/>
    <cellStyle name="Total 36 4" xfId="49111"/>
    <cellStyle name="Total 36 4 2" xfId="51126"/>
    <cellStyle name="Total 36 5" xfId="51128"/>
    <cellStyle name="Total 36_BSD2" xfId="39388"/>
    <cellStyle name="Total 37" xfId="51130"/>
    <cellStyle name="Total 37 2" xfId="51132"/>
    <cellStyle name="Total 37 2 2" xfId="51134"/>
    <cellStyle name="Total 37 2 2 2" xfId="51136"/>
    <cellStyle name="Total 37 2 3" xfId="51138"/>
    <cellStyle name="Total 37 2 3 2" xfId="51140"/>
    <cellStyle name="Total 37 2 4" xfId="51142"/>
    <cellStyle name="Total 37 2_BSD2" xfId="51144"/>
    <cellStyle name="Total 37 3" xfId="51146"/>
    <cellStyle name="Total 37 3 2" xfId="43064"/>
    <cellStyle name="Total 37 4" xfId="51148"/>
    <cellStyle name="Total 37 4 2" xfId="51150"/>
    <cellStyle name="Total 37 5" xfId="51152"/>
    <cellStyle name="Total 37_BSD2" xfId="51154"/>
    <cellStyle name="Total 38" xfId="51156"/>
    <cellStyle name="Total 38 2" xfId="51158"/>
    <cellStyle name="Total 38 2 2" xfId="51160"/>
    <cellStyle name="Total 38 2 2 2" xfId="3252"/>
    <cellStyle name="Total 38 2 3" xfId="51162"/>
    <cellStyle name="Total 38 2 3 2" xfId="11778"/>
    <cellStyle name="Total 38 2 4" xfId="51164"/>
    <cellStyle name="Total 38 2_BSD2" xfId="51166"/>
    <cellStyle name="Total 38 3" xfId="51168"/>
    <cellStyle name="Total 38 3 2" xfId="43110"/>
    <cellStyle name="Total 38 4" xfId="51170"/>
    <cellStyle name="Total 38 4 2" xfId="51172"/>
    <cellStyle name="Total 38 5" xfId="51174"/>
    <cellStyle name="Total 38_BSD2" xfId="51176"/>
    <cellStyle name="Total 39" xfId="51178"/>
    <cellStyle name="Total 39 2" xfId="51180"/>
    <cellStyle name="Total 39 2 2" xfId="51182"/>
    <cellStyle name="Total 39 2 2 2" xfId="5323"/>
    <cellStyle name="Total 39 2 3" xfId="51184"/>
    <cellStyle name="Total 39 2 3 2" xfId="51186"/>
    <cellStyle name="Total 39 2 4" xfId="51188"/>
    <cellStyle name="Total 39 2_BSD2" xfId="51190"/>
    <cellStyle name="Total 39 3" xfId="51192"/>
    <cellStyle name="Total 39 3 2" xfId="51194"/>
    <cellStyle name="Total 39 4" xfId="51196"/>
    <cellStyle name="Total 39 4 2" xfId="51198"/>
    <cellStyle name="Total 39 5" xfId="51200"/>
    <cellStyle name="Total 39_BSD2" xfId="51202"/>
    <cellStyle name="Total 4" xfId="2680"/>
    <cellStyle name="Total 4 2" xfId="51204"/>
    <cellStyle name="Total 4 2 2" xfId="4122"/>
    <cellStyle name="Total 4 2 2 2" xfId="41802"/>
    <cellStyle name="Total 4 2 3" xfId="6622"/>
    <cellStyle name="Total 4 2 3 2" xfId="41805"/>
    <cellStyle name="Total 4 2 4" xfId="6631"/>
    <cellStyle name="Total 4 2_BSD2" xfId="51205"/>
    <cellStyle name="Total 4 3" xfId="42946"/>
    <cellStyle name="Total 4 3 2" xfId="41834"/>
    <cellStyle name="Total 4 4" xfId="42948"/>
    <cellStyle name="Total 4 4 2" xfId="41847"/>
    <cellStyle name="Total 4 5" xfId="42950"/>
    <cellStyle name="Total 4 5 2" xfId="41862"/>
    <cellStyle name="Total 4 6" xfId="51206"/>
    <cellStyle name="Total 4 6 2" xfId="41873"/>
    <cellStyle name="Total 4 7" xfId="34813"/>
    <cellStyle name="Total 4 8" xfId="34815"/>
    <cellStyle name="Total 4 9" xfId="51203"/>
    <cellStyle name="Total 4_Annexure" xfId="51207"/>
    <cellStyle name="Total 40" xfId="38969"/>
    <cellStyle name="Total 40 2" xfId="51093"/>
    <cellStyle name="Total 40 2 2" xfId="49244"/>
    <cellStyle name="Total 40 2 2 2" xfId="51095"/>
    <cellStyle name="Total 40 2 3" xfId="51097"/>
    <cellStyle name="Total 40 2 3 2" xfId="51099"/>
    <cellStyle name="Total 40 2 4" xfId="49665"/>
    <cellStyle name="Total 40 2_BSD2" xfId="51101"/>
    <cellStyle name="Total 40 3" xfId="51103"/>
    <cellStyle name="Total 40 3 2" xfId="42993"/>
    <cellStyle name="Total 40 4" xfId="51105"/>
    <cellStyle name="Total 40 4 2" xfId="26760"/>
    <cellStyle name="Total 40 5" xfId="51107"/>
    <cellStyle name="Total 40_BSD2" xfId="51109"/>
    <cellStyle name="Total 41" xfId="51111"/>
    <cellStyle name="Total 41 2" xfId="51113"/>
    <cellStyle name="Total 41 2 2" xfId="49261"/>
    <cellStyle name="Total 41 2 2 2" xfId="51115"/>
    <cellStyle name="Total 41 2 3" xfId="51117"/>
    <cellStyle name="Total 41 2 3 2" xfId="51119"/>
    <cellStyle name="Total 41 2 4" xfId="51121"/>
    <cellStyle name="Total 41 2_BSD2" xfId="6420"/>
    <cellStyle name="Total 41 3" xfId="51123"/>
    <cellStyle name="Total 41 3 2" xfId="43024"/>
    <cellStyle name="Total 41 4" xfId="49110"/>
    <cellStyle name="Total 41 4 2" xfId="51125"/>
    <cellStyle name="Total 41 5" xfId="51127"/>
    <cellStyle name="Total 41_BSD2" xfId="39387"/>
    <cellStyle name="Total 42" xfId="51129"/>
    <cellStyle name="Total 42 2" xfId="51131"/>
    <cellStyle name="Total 42 2 2" xfId="51133"/>
    <cellStyle name="Total 42 2 2 2" xfId="51135"/>
    <cellStyle name="Total 42 2 3" xfId="51137"/>
    <cellStyle name="Total 42 2 3 2" xfId="51139"/>
    <cellStyle name="Total 42 2 4" xfId="51141"/>
    <cellStyle name="Total 42 2_BSD2" xfId="51143"/>
    <cellStyle name="Total 42 3" xfId="51145"/>
    <cellStyle name="Total 42 3 2" xfId="43063"/>
    <cellStyle name="Total 42 4" xfId="51147"/>
    <cellStyle name="Total 42 4 2" xfId="51149"/>
    <cellStyle name="Total 42 5" xfId="51151"/>
    <cellStyle name="Total 42_BSD2" xfId="51153"/>
    <cellStyle name="Total 43" xfId="51155"/>
    <cellStyle name="Total 43 2" xfId="51157"/>
    <cellStyle name="Total 43 2 2" xfId="51159"/>
    <cellStyle name="Total 43 2 2 2" xfId="3251"/>
    <cellStyle name="Total 43 2 3" xfId="51161"/>
    <cellStyle name="Total 43 2 3 2" xfId="11777"/>
    <cellStyle name="Total 43 2 4" xfId="51163"/>
    <cellStyle name="Total 43 2_BSD2" xfId="51165"/>
    <cellStyle name="Total 43 3" xfId="51167"/>
    <cellStyle name="Total 43 3 2" xfId="43109"/>
    <cellStyle name="Total 43 4" xfId="51169"/>
    <cellStyle name="Total 43 4 2" xfId="51171"/>
    <cellStyle name="Total 43 5" xfId="51173"/>
    <cellStyle name="Total 43_BSD2" xfId="51175"/>
    <cellStyle name="Total 44" xfId="51177"/>
    <cellStyle name="Total 44 2" xfId="51179"/>
    <cellStyle name="Total 44 2 2" xfId="51181"/>
    <cellStyle name="Total 44 2 2 2" xfId="5322"/>
    <cellStyle name="Total 44 2 3" xfId="51183"/>
    <cellStyle name="Total 44 2 3 2" xfId="51185"/>
    <cellStyle name="Total 44 2 4" xfId="51187"/>
    <cellStyle name="Total 44 2_BSD2" xfId="51189"/>
    <cellStyle name="Total 44 3" xfId="51191"/>
    <cellStyle name="Total 44 3 2" xfId="51193"/>
    <cellStyle name="Total 44 4" xfId="51195"/>
    <cellStyle name="Total 44 4 2" xfId="51197"/>
    <cellStyle name="Total 44 5" xfId="51199"/>
    <cellStyle name="Total 44_BSD2" xfId="51201"/>
    <cellStyle name="Total 45" xfId="51209"/>
    <cellStyle name="Total 45 2" xfId="51211"/>
    <cellStyle name="Total 45 2 2" xfId="51213"/>
    <cellStyle name="Total 45 2 2 2" xfId="51215"/>
    <cellStyle name="Total 45 2 3" xfId="51217"/>
    <cellStyle name="Total 45 2 3 2" xfId="51219"/>
    <cellStyle name="Total 45 2 4" xfId="51221"/>
    <cellStyle name="Total 45 2_BSD2" xfId="51223"/>
    <cellStyle name="Total 45 3" xfId="51227"/>
    <cellStyle name="Total 45 3 2" xfId="51229"/>
    <cellStyle name="Total 45 4" xfId="51231"/>
    <cellStyle name="Total 45 4 2" xfId="51233"/>
    <cellStyle name="Total 45 5" xfId="51236"/>
    <cellStyle name="Total 45_BSD2" xfId="45944"/>
    <cellStyle name="Total 46" xfId="35090"/>
    <cellStyle name="Total 46 2" xfId="35093"/>
    <cellStyle name="Total 46 2 2" xfId="51238"/>
    <cellStyle name="Total 46 2 2 2" xfId="47027"/>
    <cellStyle name="Total 46 2 3" xfId="51240"/>
    <cellStyle name="Total 46 2 3 2" xfId="51242"/>
    <cellStyle name="Total 46 2 4" xfId="51244"/>
    <cellStyle name="Total 46 2_BSD2" xfId="51246"/>
    <cellStyle name="Total 46 3" xfId="35096"/>
    <cellStyle name="Total 46 3 2" xfId="51248"/>
    <cellStyle name="Total 46 4" xfId="35099"/>
    <cellStyle name="Total 46 4 2" xfId="51250"/>
    <cellStyle name="Total 46 5" xfId="51252"/>
    <cellStyle name="Total 46_BSD2" xfId="51254"/>
    <cellStyle name="Total 47" xfId="35102"/>
    <cellStyle name="Total 47 2" xfId="51256"/>
    <cellStyle name="Total 47 2 2" xfId="46642"/>
    <cellStyle name="Total 47 2 2 2" xfId="51258"/>
    <cellStyle name="Total 47 2 3" xfId="46645"/>
    <cellStyle name="Total 47 2 3 2" xfId="51260"/>
    <cellStyle name="Total 47 2 4" xfId="51262"/>
    <cellStyle name="Total 47 2_BSD2" xfId="43448"/>
    <cellStyle name="Total 47 3" xfId="51264"/>
    <cellStyle name="Total 47 3 2" xfId="46653"/>
    <cellStyle name="Total 47 4" xfId="51266"/>
    <cellStyle name="Total 47 4 2" xfId="46661"/>
    <cellStyle name="Total 47 5" xfId="51268"/>
    <cellStyle name="Total 47_BSD2" xfId="51270"/>
    <cellStyle name="Total 48" xfId="15801"/>
    <cellStyle name="Total 48 2" xfId="51272"/>
    <cellStyle name="Total 48 2 2" xfId="51274"/>
    <cellStyle name="Total 48 2 2 2" xfId="51276"/>
    <cellStyle name="Total 48 2 3" xfId="51278"/>
    <cellStyle name="Total 48 2 3 2" xfId="51280"/>
    <cellStyle name="Total 48 2 4" xfId="51282"/>
    <cellStyle name="Total 48 2_BSD2" xfId="51284"/>
    <cellStyle name="Total 48 3" xfId="51286"/>
    <cellStyle name="Total 48 3 2" xfId="51288"/>
    <cellStyle name="Total 48 4" xfId="51290"/>
    <cellStyle name="Total 48 4 2" xfId="51292"/>
    <cellStyle name="Total 48 5" xfId="51294"/>
    <cellStyle name="Total 48_BSD2" xfId="51296"/>
    <cellStyle name="Total 49" xfId="34907"/>
    <cellStyle name="Total 49 2" xfId="51298"/>
    <cellStyle name="Total 49 2 2" xfId="51300"/>
    <cellStyle name="Total 49 2 2 2" xfId="8220"/>
    <cellStyle name="Total 49 2 3" xfId="51302"/>
    <cellStyle name="Total 49 2 3 2" xfId="51304"/>
    <cellStyle name="Total 49 2 4" xfId="51306"/>
    <cellStyle name="Total 49 2_BSD2" xfId="51308"/>
    <cellStyle name="Total 49 3" xfId="51310"/>
    <cellStyle name="Total 49 3 2" xfId="51312"/>
    <cellStyle name="Total 49 4" xfId="51314"/>
    <cellStyle name="Total 49 4 2" xfId="51316"/>
    <cellStyle name="Total 49 5" xfId="51318"/>
    <cellStyle name="Total 49_BSD2" xfId="51320"/>
    <cellStyle name="Total 5" xfId="2681"/>
    <cellStyle name="Total 5 2" xfId="51321"/>
    <cellStyle name="Total 5 2 2" xfId="51322"/>
    <cellStyle name="Total 5 2 2 2" xfId="51323"/>
    <cellStyle name="Total 5 2 3" xfId="51324"/>
    <cellStyle name="Total 5 2 3 2" xfId="51325"/>
    <cellStyle name="Total 5 2 4" xfId="51326"/>
    <cellStyle name="Total 5 2 5" xfId="51327"/>
    <cellStyle name="Total 5 2_BSD2" xfId="11262"/>
    <cellStyle name="Total 5 3" xfId="42956"/>
    <cellStyle name="Total 5 3 2" xfId="15309"/>
    <cellStyle name="Total 5 4" xfId="42958"/>
    <cellStyle name="Total 5 4 2" xfId="33151"/>
    <cellStyle name="Total 5 5" xfId="42960"/>
    <cellStyle name="Total 5 5 2" xfId="51328"/>
    <cellStyle name="Total 5 6" xfId="51329"/>
    <cellStyle name="Total 5 6 2" xfId="51330"/>
    <cellStyle name="Total 5 7" xfId="34846"/>
    <cellStyle name="Total 5 8" xfId="34850"/>
    <cellStyle name="Total 5_Annexure" xfId="51331"/>
    <cellStyle name="Total 50" xfId="51208"/>
    <cellStyle name="Total 50 2" xfId="51210"/>
    <cellStyle name="Total 50 2 2" xfId="51212"/>
    <cellStyle name="Total 50 2 2 2" xfId="51214"/>
    <cellStyle name="Total 50 2 3" xfId="51216"/>
    <cellStyle name="Total 50 2 3 2" xfId="51218"/>
    <cellStyle name="Total 50 2 4" xfId="51220"/>
    <cellStyle name="Total 50 2_BSD2" xfId="51222"/>
    <cellStyle name="Total 50 3" xfId="51226"/>
    <cellStyle name="Total 50 3 2" xfId="51228"/>
    <cellStyle name="Total 50 4" xfId="51230"/>
    <cellStyle name="Total 50 4 2" xfId="51232"/>
    <cellStyle name="Total 50 5" xfId="51235"/>
    <cellStyle name="Total 50_BSD2" xfId="45943"/>
    <cellStyle name="Total 51" xfId="35089"/>
    <cellStyle name="Total 51 2" xfId="35092"/>
    <cellStyle name="Total 51 2 2" xfId="51237"/>
    <cellStyle name="Total 51 2 2 2" xfId="47026"/>
    <cellStyle name="Total 51 2 3" xfId="51239"/>
    <cellStyle name="Total 51 2 3 2" xfId="51241"/>
    <cellStyle name="Total 51 2 4" xfId="51243"/>
    <cellStyle name="Total 51 2_BSD2" xfId="51245"/>
    <cellStyle name="Total 51 3" xfId="35095"/>
    <cellStyle name="Total 51 3 2" xfId="51247"/>
    <cellStyle name="Total 51 4" xfId="35098"/>
    <cellStyle name="Total 51 4 2" xfId="51249"/>
    <cellStyle name="Total 51 5" xfId="51251"/>
    <cellStyle name="Total 51_BSD2" xfId="51253"/>
    <cellStyle name="Total 52" xfId="35101"/>
    <cellStyle name="Total 52 2" xfId="51255"/>
    <cellStyle name="Total 52 2 2" xfId="46641"/>
    <cellStyle name="Total 52 2 2 2" xfId="51257"/>
    <cellStyle name="Total 52 2 3" xfId="46644"/>
    <cellStyle name="Total 52 2 3 2" xfId="51259"/>
    <cellStyle name="Total 52 2 4" xfId="51261"/>
    <cellStyle name="Total 52 2_BSD2" xfId="43447"/>
    <cellStyle name="Total 52 3" xfId="51263"/>
    <cellStyle name="Total 52 3 2" xfId="46652"/>
    <cellStyle name="Total 52 4" xfId="51265"/>
    <cellStyle name="Total 52 4 2" xfId="46660"/>
    <cellStyle name="Total 52 5" xfId="51267"/>
    <cellStyle name="Total 52_BSD2" xfId="51269"/>
    <cellStyle name="Total 53" xfId="15800"/>
    <cellStyle name="Total 53 2" xfId="51271"/>
    <cellStyle name="Total 53 2 2" xfId="51273"/>
    <cellStyle name="Total 53 2 2 2" xfId="51275"/>
    <cellStyle name="Total 53 2 3" xfId="51277"/>
    <cellStyle name="Total 53 2 3 2" xfId="51279"/>
    <cellStyle name="Total 53 2 4" xfId="51281"/>
    <cellStyle name="Total 53 2_BSD2" xfId="51283"/>
    <cellStyle name="Total 53 3" xfId="51285"/>
    <cellStyle name="Total 53 3 2" xfId="51287"/>
    <cellStyle name="Total 53 4" xfId="51289"/>
    <cellStyle name="Total 53 4 2" xfId="51291"/>
    <cellStyle name="Total 53 5" xfId="51293"/>
    <cellStyle name="Total 53_BSD2" xfId="51295"/>
    <cellStyle name="Total 54" xfId="34906"/>
    <cellStyle name="Total 54 2" xfId="51297"/>
    <cellStyle name="Total 54 2 2" xfId="51299"/>
    <cellStyle name="Total 54 2 2 2" xfId="8219"/>
    <cellStyle name="Total 54 2 3" xfId="51301"/>
    <cellStyle name="Total 54 2 3 2" xfId="51303"/>
    <cellStyle name="Total 54 2 4" xfId="51305"/>
    <cellStyle name="Total 54 2_BSD2" xfId="51307"/>
    <cellStyle name="Total 54 3" xfId="51309"/>
    <cellStyle name="Total 54 3 2" xfId="51311"/>
    <cellStyle name="Total 54 4" xfId="51313"/>
    <cellStyle name="Total 54 4 2" xfId="51315"/>
    <cellStyle name="Total 54 5" xfId="51317"/>
    <cellStyle name="Total 54_BSD2" xfId="51319"/>
    <cellStyle name="Total 55" xfId="34911"/>
    <cellStyle name="Total 55 2" xfId="51333"/>
    <cellStyle name="Total 55 2 2" xfId="13167"/>
    <cellStyle name="Total 55 2 2 2" xfId="13174"/>
    <cellStyle name="Total 55 2 3" xfId="13258"/>
    <cellStyle name="Total 55 2 3 2" xfId="7981"/>
    <cellStyle name="Total 55 2 4" xfId="12829"/>
    <cellStyle name="Total 55 2_BSD2" xfId="26020"/>
    <cellStyle name="Total 55 3" xfId="51335"/>
    <cellStyle name="Total 55 3 2" xfId="13764"/>
    <cellStyle name="Total 55 4" xfId="51337"/>
    <cellStyle name="Total 55 4 2" xfId="43238"/>
    <cellStyle name="Total 55 5" xfId="51338"/>
    <cellStyle name="Total 55_BSD2" xfId="51340"/>
    <cellStyle name="Total 56" xfId="35105"/>
    <cellStyle name="Total 56 2" xfId="51342"/>
    <cellStyle name="Total 56 2 2" xfId="51344"/>
    <cellStyle name="Total 56 2 2 2" xfId="51345"/>
    <cellStyle name="Total 56 2 3" xfId="51346"/>
    <cellStyle name="Total 56 2 3 2" xfId="29470"/>
    <cellStyle name="Total 56 2 4" xfId="51347"/>
    <cellStyle name="Total 56 2_BSD2" xfId="51348"/>
    <cellStyle name="Total 56 3" xfId="51351"/>
    <cellStyle name="Total 56 3 2" xfId="51353"/>
    <cellStyle name="Total 56 4" xfId="51355"/>
    <cellStyle name="Total 56 4 2" xfId="51356"/>
    <cellStyle name="Total 56 5" xfId="51357"/>
    <cellStyle name="Total 56_BSD2" xfId="49866"/>
    <cellStyle name="Total 57" xfId="24286"/>
    <cellStyle name="Total 57 2" xfId="51359"/>
    <cellStyle name="Total 57 2 2" xfId="51361"/>
    <cellStyle name="Total 57 2 2 2" xfId="32904"/>
    <cellStyle name="Total 57 2 3" xfId="51362"/>
    <cellStyle name="Total 57 2 3 2" xfId="32945"/>
    <cellStyle name="Total 57 2 4" xfId="51363"/>
    <cellStyle name="Total 57 2_BSD2" xfId="51364"/>
    <cellStyle name="Total 57 3" xfId="51367"/>
    <cellStyle name="Total 57 3 2" xfId="51369"/>
    <cellStyle name="Total 57 4" xfId="51371"/>
    <cellStyle name="Total 57 4 2" xfId="51372"/>
    <cellStyle name="Total 57 5" xfId="51373"/>
    <cellStyle name="Total 57_BSD2" xfId="51375"/>
    <cellStyle name="Total 58" xfId="22866"/>
    <cellStyle name="Total 58 2" xfId="51377"/>
    <cellStyle name="Total 58 2 2" xfId="51379"/>
    <cellStyle name="Total 58 2 2 2" xfId="35214"/>
    <cellStyle name="Total 58 2 3" xfId="51380"/>
    <cellStyle name="Total 58 2 3 2" xfId="35219"/>
    <cellStyle name="Total 58 2 4" xfId="51381"/>
    <cellStyle name="Total 58 2_BSD2" xfId="31490"/>
    <cellStyle name="Total 58 3" xfId="51383"/>
    <cellStyle name="Total 58 3 2" xfId="51385"/>
    <cellStyle name="Total 58 4" xfId="25536"/>
    <cellStyle name="Total 58 4 2" xfId="51386"/>
    <cellStyle name="Total 58 5" xfId="51387"/>
    <cellStyle name="Total 58_BSD2" xfId="19752"/>
    <cellStyle name="Total 59" xfId="8873"/>
    <cellStyle name="Total 59 2" xfId="4830"/>
    <cellStyle name="Total 59 2 2" xfId="51389"/>
    <cellStyle name="Total 59 2 2 2" xfId="9228"/>
    <cellStyle name="Total 59 2 3" xfId="51390"/>
    <cellStyle name="Total 59 2 3 2" xfId="35751"/>
    <cellStyle name="Total 59 2 4" xfId="51391"/>
    <cellStyle name="Total 59 2_BSD2" xfId="51392"/>
    <cellStyle name="Total 59 3" xfId="8884"/>
    <cellStyle name="Total 59 3 2" xfId="51394"/>
    <cellStyle name="Total 59 4" xfId="37943"/>
    <cellStyle name="Total 59 4 2" xfId="51395"/>
    <cellStyle name="Total 59 5" xfId="14103"/>
    <cellStyle name="Total 59_BSD2" xfId="51225"/>
    <cellStyle name="Total 6" xfId="2682"/>
    <cellStyle name="Total 6 2" xfId="39718"/>
    <cellStyle name="Total 6 2 2" xfId="2826"/>
    <cellStyle name="Total 6 2 2 2" xfId="51396"/>
    <cellStyle name="Total 6 2 3" xfId="51397"/>
    <cellStyle name="Total 6 2 3 2" xfId="15807"/>
    <cellStyle name="Total 6 2 4" xfId="51398"/>
    <cellStyle name="Total 6 2_BSD2" xfId="39527"/>
    <cellStyle name="Total 6 3" xfId="8548"/>
    <cellStyle name="Total 6 3 2" xfId="24114"/>
    <cellStyle name="Total 6 4" xfId="37895"/>
    <cellStyle name="Total 6 4 2" xfId="51399"/>
    <cellStyle name="Total 6 5" xfId="51400"/>
    <cellStyle name="Total 6 5 2" xfId="13862"/>
    <cellStyle name="Total 6 6" xfId="51401"/>
    <cellStyle name="Total 6 6 2" xfId="11951"/>
    <cellStyle name="Total 6 7" xfId="34868"/>
    <cellStyle name="Total 6 8" xfId="34872"/>
    <cellStyle name="Total 6_Annexure" xfId="51402"/>
    <cellStyle name="Total 60" xfId="34910"/>
    <cellStyle name="Total 60 2" xfId="51332"/>
    <cellStyle name="Total 60 2 2" xfId="13166"/>
    <cellStyle name="Total 60 3" xfId="51334"/>
    <cellStyle name="Total 60 3 2" xfId="13763"/>
    <cellStyle name="Total 60 4" xfId="51336"/>
    <cellStyle name="Total 60_BSD2" xfId="51339"/>
    <cellStyle name="Total 61" xfId="35104"/>
    <cellStyle name="Total 61 2" xfId="51341"/>
    <cellStyle name="Total 61 2 2" xfId="51343"/>
    <cellStyle name="Total 61 3" xfId="51350"/>
    <cellStyle name="Total 61 3 2" xfId="51352"/>
    <cellStyle name="Total 61 4" xfId="51354"/>
    <cellStyle name="Total 61_BSD2" xfId="49865"/>
    <cellStyle name="Total 62" xfId="24285"/>
    <cellStyle name="Total 62 2" xfId="51358"/>
    <cellStyle name="Total 62 2 2" xfId="51360"/>
    <cellStyle name="Total 62 3" xfId="51366"/>
    <cellStyle name="Total 62 3 2" xfId="51368"/>
    <cellStyle name="Total 62 4" xfId="51370"/>
    <cellStyle name="Total 62_BSD2" xfId="51374"/>
    <cellStyle name="Total 63" xfId="22865"/>
    <cellStyle name="Total 63 2" xfId="51376"/>
    <cellStyle name="Total 63 2 2" xfId="51378"/>
    <cellStyle name="Total 63 3" xfId="51382"/>
    <cellStyle name="Total 63 3 2" xfId="51384"/>
    <cellStyle name="Total 63 4" xfId="25535"/>
    <cellStyle name="Total 63_BSD2" xfId="19751"/>
    <cellStyle name="Total 64" xfId="8872"/>
    <cellStyle name="Total 64 2" xfId="4829"/>
    <cellStyle name="Total 64 2 2" xfId="51388"/>
    <cellStyle name="Total 64 3" xfId="8883"/>
    <cellStyle name="Total 64 3 2" xfId="51393"/>
    <cellStyle name="Total 64 4" xfId="37942"/>
    <cellStyle name="Total 64_BSD2" xfId="51224"/>
    <cellStyle name="Total 65" xfId="8892"/>
    <cellStyle name="Total 65 2" xfId="51404"/>
    <cellStyle name="Total 65 2 2" xfId="51406"/>
    <cellStyle name="Total 65 3" xfId="51408"/>
    <cellStyle name="Total 65 3 2" xfId="51410"/>
    <cellStyle name="Total 65 4" xfId="51412"/>
    <cellStyle name="Total 65_BSD2" xfId="51414"/>
    <cellStyle name="Total 66" xfId="8917"/>
    <cellStyle name="Total 66 2" xfId="51416"/>
    <cellStyle name="Total 66 2 2" xfId="51418"/>
    <cellStyle name="Total 66 3" xfId="51420"/>
    <cellStyle name="Total 66 3 2" xfId="29637"/>
    <cellStyle name="Total 66 4" xfId="51422"/>
    <cellStyle name="Total 66_BSD2" xfId="51424"/>
    <cellStyle name="Total 67" xfId="29659"/>
    <cellStyle name="Total 67 2" xfId="51426"/>
    <cellStyle name="Total 67 2 2" xfId="51428"/>
    <cellStyle name="Total 67 3" xfId="8942"/>
    <cellStyle name="Total 67 3 2" xfId="13776"/>
    <cellStyle name="Total 67 4" xfId="5816"/>
    <cellStyle name="Total 67_BSD2" xfId="39406"/>
    <cellStyle name="Total 68" xfId="51430"/>
    <cellStyle name="Total 68 2" xfId="51432"/>
    <cellStyle name="Total 68 2 2" xfId="51434"/>
    <cellStyle name="Total 68 3" xfId="3542"/>
    <cellStyle name="Total 68 3 2" xfId="51436"/>
    <cellStyle name="Total 68 4" xfId="51438"/>
    <cellStyle name="Total 68_BSD2" xfId="41423"/>
    <cellStyle name="Total 69" xfId="51440"/>
    <cellStyle name="Total 69 2" xfId="47709"/>
    <cellStyle name="Total 69 2 2" xfId="51442"/>
    <cellStyle name="Total 69 3" xfId="5443"/>
    <cellStyle name="Total 69 3 2" xfId="51444"/>
    <cellStyle name="Total 69 4" xfId="51446"/>
    <cellStyle name="Total 69_BSD2" xfId="51448"/>
    <cellStyle name="Total 7" xfId="2683"/>
    <cellStyle name="Total 7 10" xfId="47969"/>
    <cellStyle name="Total 7 10 2" xfId="51450"/>
    <cellStyle name="Total 7 11" xfId="51451"/>
    <cellStyle name="Total 7 11 2" xfId="51452"/>
    <cellStyle name="Total 7 12" xfId="51453"/>
    <cellStyle name="Total 7 13" xfId="51454"/>
    <cellStyle name="Total 7 14" xfId="51455"/>
    <cellStyle name="Total 7 15" xfId="39721"/>
    <cellStyle name="Total 7 2" xfId="8637"/>
    <cellStyle name="Total 7 2 2" xfId="51456"/>
    <cellStyle name="Total 7 2 2 2" xfId="51457"/>
    <cellStyle name="Total 7 2 3" xfId="51458"/>
    <cellStyle name="Total 7 2 3 2" xfId="51459"/>
    <cellStyle name="Total 7 2 4" xfId="51460"/>
    <cellStyle name="Total 7 2_BSD2" xfId="51461"/>
    <cellStyle name="Total 7 3" xfId="51462"/>
    <cellStyle name="Total 7 3 2" xfId="51463"/>
    <cellStyle name="Total 7 4" xfId="51464"/>
    <cellStyle name="Total 7 4 2" xfId="51465"/>
    <cellStyle name="Total 7 5" xfId="51466"/>
    <cellStyle name="Total 7 5 2" xfId="51467"/>
    <cellStyle name="Total 7 6" xfId="51468"/>
    <cellStyle name="Total 7 6 2" xfId="51469"/>
    <cellStyle name="Total 7 7" xfId="34874"/>
    <cellStyle name="Total 7 7 2" xfId="51470"/>
    <cellStyle name="Total 7 8" xfId="34881"/>
    <cellStyle name="Total 7 8 2" xfId="51471"/>
    <cellStyle name="Total 7 9" xfId="51472"/>
    <cellStyle name="Total 7 9 2" xfId="51473"/>
    <cellStyle name="Total 7_Annexure" xfId="51474"/>
    <cellStyle name="Total 70" xfId="8891"/>
    <cellStyle name="Total 70 2" xfId="51403"/>
    <cellStyle name="Total 70 2 2" xfId="51405"/>
    <cellStyle name="Total 70 3" xfId="51407"/>
    <cellStyle name="Total 70 3 2" xfId="51409"/>
    <cellStyle name="Total 70 4" xfId="51411"/>
    <cellStyle name="Total 70_BSD2" xfId="51413"/>
    <cellStyle name="Total 71" xfId="8916"/>
    <cellStyle name="Total 71 2" xfId="51415"/>
    <cellStyle name="Total 71 2 2" xfId="51417"/>
    <cellStyle name="Total 71 3" xfId="51419"/>
    <cellStyle name="Total 71 3 2" xfId="29636"/>
    <cellStyle name="Total 71 4" xfId="51421"/>
    <cellStyle name="Total 71_BSD2" xfId="51423"/>
    <cellStyle name="Total 72" xfId="29658"/>
    <cellStyle name="Total 72 2" xfId="51425"/>
    <cellStyle name="Total 72 2 2" xfId="51427"/>
    <cellStyle name="Total 72 3" xfId="8941"/>
    <cellStyle name="Total 72 3 2" xfId="13775"/>
    <cellStyle name="Total 72 4" xfId="5815"/>
    <cellStyle name="Total 72_BSD2" xfId="39405"/>
    <cellStyle name="Total 73" xfId="51429"/>
    <cellStyle name="Total 73 2" xfId="51431"/>
    <cellStyle name="Total 73 2 2" xfId="51433"/>
    <cellStyle name="Total 73 3" xfId="3541"/>
    <cellStyle name="Total 73 3 2" xfId="51435"/>
    <cellStyle name="Total 73 4" xfId="51437"/>
    <cellStyle name="Total 73_BSD2" xfId="41422"/>
    <cellStyle name="Total 74" xfId="51439"/>
    <cellStyle name="Total 74 2" xfId="47708"/>
    <cellStyle name="Total 74 2 2" xfId="51441"/>
    <cellStyle name="Total 74 3" xfId="5442"/>
    <cellStyle name="Total 74 3 2" xfId="51443"/>
    <cellStyle name="Total 74 4" xfId="51445"/>
    <cellStyle name="Total 74_BSD2" xfId="51447"/>
    <cellStyle name="Total 75" xfId="51476"/>
    <cellStyle name="Total 75 2" xfId="49719"/>
    <cellStyle name="Total 75 2 2" xfId="35149"/>
    <cellStyle name="Total 75 3" xfId="8269"/>
    <cellStyle name="Total 75 3 2" xfId="43319"/>
    <cellStyle name="Total 75 4" xfId="49724"/>
    <cellStyle name="Total 75_BSD2" xfId="3401"/>
    <cellStyle name="Total 76" xfId="51478"/>
    <cellStyle name="Total 76 2" xfId="51480"/>
    <cellStyle name="Total 76 2 2" xfId="43358"/>
    <cellStyle name="Total 76 3" xfId="8969"/>
    <cellStyle name="Total 76 3 2" xfId="43362"/>
    <cellStyle name="Total 76 4" xfId="8979"/>
    <cellStyle name="Total 76_BSD2" xfId="51482"/>
    <cellStyle name="Total 77" xfId="51484"/>
    <cellStyle name="Total 77 2" xfId="51486"/>
    <cellStyle name="Total 77 2 2" xfId="43390"/>
    <cellStyle name="Total 77 3" xfId="38469"/>
    <cellStyle name="Total 77 3 2" xfId="4261"/>
    <cellStyle name="Total 77 4" xfId="4277"/>
    <cellStyle name="Total 77_BSD2" xfId="51487"/>
    <cellStyle name="Total 78" xfId="51489"/>
    <cellStyle name="Total 78 2" xfId="51491"/>
    <cellStyle name="Total 78 2 2" xfId="43416"/>
    <cellStyle name="Total 78 3" xfId="51492"/>
    <cellStyle name="Total 78 3 2" xfId="7756"/>
    <cellStyle name="Total 78 4" xfId="51493"/>
    <cellStyle name="Total 78_BSD2" xfId="51494"/>
    <cellStyle name="Total 79" xfId="51496"/>
    <cellStyle name="Total 79 2" xfId="51498"/>
    <cellStyle name="Total 79 2 2" xfId="43442"/>
    <cellStyle name="Total 79 3" xfId="51499"/>
    <cellStyle name="Total 79 3 2" xfId="6027"/>
    <cellStyle name="Total 79 4" xfId="51500"/>
    <cellStyle name="Total 79_BSD2" xfId="23553"/>
    <cellStyle name="Total 8" xfId="2684"/>
    <cellStyle name="Total 8 2" xfId="36346"/>
    <cellStyle name="Total 8 2 2" xfId="36350"/>
    <cellStyle name="Total 8 2 2 2" xfId="51501"/>
    <cellStyle name="Total 8 2 3" xfId="51502"/>
    <cellStyle name="Total 8 2 3 2" xfId="51503"/>
    <cellStyle name="Total 8 2 4" xfId="51504"/>
    <cellStyle name="Total 8 2_BSD2" xfId="51505"/>
    <cellStyle name="Total 8 3" xfId="36353"/>
    <cellStyle name="Total 8 3 2" xfId="50298"/>
    <cellStyle name="Total 8 4" xfId="51506"/>
    <cellStyle name="Total 8 4 2" xfId="51507"/>
    <cellStyle name="Total 8 5" xfId="51508"/>
    <cellStyle name="Total 8 6" xfId="51509"/>
    <cellStyle name="Total 8 7" xfId="3353"/>
    <cellStyle name="Total 8 8" xfId="39724"/>
    <cellStyle name="Total 8_BSD2" xfId="28930"/>
    <cellStyle name="Total 80" xfId="51475"/>
    <cellStyle name="Total 80 2" xfId="49718"/>
    <cellStyle name="Total 80 2 2" xfId="35148"/>
    <cellStyle name="Total 80 3" xfId="8268"/>
    <cellStyle name="Total 80 3 2" xfId="43318"/>
    <cellStyle name="Total 80 4" xfId="49723"/>
    <cellStyle name="Total 80_BSD2" xfId="3400"/>
    <cellStyle name="Total 81" xfId="51477"/>
    <cellStyle name="Total 81 2" xfId="51479"/>
    <cellStyle name="Total 81 2 2" xfId="43357"/>
    <cellStyle name="Total 81 3" xfId="8968"/>
    <cellStyle name="Total 81 3 2" xfId="43361"/>
    <cellStyle name="Total 81 4" xfId="8978"/>
    <cellStyle name="Total 81_BSD2" xfId="51481"/>
    <cellStyle name="Total 82" xfId="51483"/>
    <cellStyle name="Total 82 2" xfId="51485"/>
    <cellStyle name="Total 83" xfId="51488"/>
    <cellStyle name="Total 83 2" xfId="51490"/>
    <cellStyle name="Total 84" xfId="51495"/>
    <cellStyle name="Total 84 2" xfId="51497"/>
    <cellStyle name="Total 85" xfId="9084"/>
    <cellStyle name="Total 85 2" xfId="51510"/>
    <cellStyle name="Total 86" xfId="51512"/>
    <cellStyle name="Total 86 2" xfId="51513"/>
    <cellStyle name="Total 87" xfId="51514"/>
    <cellStyle name="Total 87 2" xfId="51515"/>
    <cellStyle name="Total 88" xfId="51516"/>
    <cellStyle name="Total 88 2" xfId="51517"/>
    <cellStyle name="Total 89" xfId="51518"/>
    <cellStyle name="Total 89 2" xfId="51519"/>
    <cellStyle name="Total 9" xfId="2685"/>
    <cellStyle name="Total 9 2" xfId="29484"/>
    <cellStyle name="Total 9 2 2" xfId="29487"/>
    <cellStyle name="Total 9 2 2 2" xfId="51520"/>
    <cellStyle name="Total 9 2 3" xfId="29489"/>
    <cellStyle name="Total 9 2 3 2" xfId="51521"/>
    <cellStyle name="Total 9 2 4" xfId="51522"/>
    <cellStyle name="Total 9 2_BSD2" xfId="51523"/>
    <cellStyle name="Total 9 3" xfId="29491"/>
    <cellStyle name="Total 9 3 2" xfId="29493"/>
    <cellStyle name="Total 9 4" xfId="29496"/>
    <cellStyle name="Total 9 4 2" xfId="29498"/>
    <cellStyle name="Total 9 5" xfId="29501"/>
    <cellStyle name="Total 9 6" xfId="29503"/>
    <cellStyle name="Total 9 7" xfId="29505"/>
    <cellStyle name="Total 9 8" xfId="24474"/>
    <cellStyle name="Total 9_BSD2" xfId="51524"/>
    <cellStyle name="Total 90" xfId="9083"/>
    <cellStyle name="Total 91" xfId="51511"/>
    <cellStyle name="TotalNumbers" xfId="51525"/>
    <cellStyle name="TotalNumbers 2" xfId="51526"/>
    <cellStyle name="TotalNumbers 3" xfId="51527"/>
    <cellStyle name="TotalNumbers 4" xfId="51528"/>
    <cellStyle name="TotCol - Style5" xfId="17441"/>
    <cellStyle name="TotCol - Style5 2" xfId="51529"/>
    <cellStyle name="TotCol - Style5 3" xfId="51530"/>
    <cellStyle name="TotCol - Style7" xfId="36563"/>
    <cellStyle name="TotCol - Style7 2" xfId="36566"/>
    <cellStyle name="TotCol - Style7 3" xfId="51531"/>
    <cellStyle name="TotRow - Style4" xfId="51532"/>
    <cellStyle name="TotRow - Style4 2" xfId="30746"/>
    <cellStyle name="TotRow - Style4 3" xfId="35254"/>
    <cellStyle name="TotRow - Style8" xfId="37297"/>
    <cellStyle name="TotRow - Style8 2" xfId="51533"/>
    <cellStyle name="TotRow - Style8 3" xfId="45218"/>
    <cellStyle name="ubordinated Debt" xfId="8911"/>
    <cellStyle name="ubordinated Debt 2" xfId="8920"/>
    <cellStyle name="ubordinated Debt 3" xfId="8926"/>
    <cellStyle name="ubordinated Debt 4" xfId="8929"/>
    <cellStyle name="Underline" xfId="51534"/>
    <cellStyle name="Underline 2" xfId="51535"/>
    <cellStyle name="Underline 3" xfId="51536"/>
    <cellStyle name="Underline 4" xfId="51537"/>
    <cellStyle name="underlineHeading" xfId="51538"/>
    <cellStyle name="underlineHeading 2" xfId="51539"/>
    <cellStyle name="underlineHeading 3" xfId="51540"/>
    <cellStyle name="underlineHeading 4" xfId="51541"/>
    <cellStyle name="Update" xfId="16739"/>
    <cellStyle name="Update 2" xfId="51542"/>
    <cellStyle name="Update 3" xfId="51543"/>
    <cellStyle name="update 4" xfId="51544"/>
    <cellStyle name="USD" xfId="39550"/>
    <cellStyle name="USD Paren" xfId="17435"/>
    <cellStyle name="USD_Black Box 10 UNLOCKED" xfId="39119"/>
    <cellStyle name="V¡rgula" xfId="51545"/>
    <cellStyle name="V¡rgula 2" xfId="32195"/>
    <cellStyle name="V¡rgula0" xfId="51546"/>
    <cellStyle name="V¡rgula0 2" xfId="37043"/>
    <cellStyle name="vaca" xfId="51547"/>
    <cellStyle name="vaca 2" xfId="51548"/>
    <cellStyle name="vaca 3" xfId="51549"/>
    <cellStyle name="vaca 4" xfId="51550"/>
    <cellStyle name="Valuta (0)_LINEA GLOBALE" xfId="37584"/>
    <cellStyle name="Valuta_LINEA GLOBALE" xfId="20130"/>
    <cellStyle name="Vérification" xfId="50262"/>
    <cellStyle name="Vérification 2" xfId="23518"/>
    <cellStyle name="Vide" xfId="822"/>
    <cellStyle name="Vírgula" xfId="51551"/>
    <cellStyle name="Vírgula 2" xfId="51552"/>
    <cellStyle name="Vírgula 3" xfId="51553"/>
    <cellStyle name="Vírgula 4" xfId="43557"/>
    <cellStyle name="Vírgula 5" xfId="43559"/>
    <cellStyle name="Vírgula_Livro1" xfId="48413"/>
    <cellStyle name="Währung [0]_values" xfId="51554"/>
    <cellStyle name="Währung_values" xfId="51555"/>
    <cellStyle name="Warning Text 10" xfId="51556"/>
    <cellStyle name="Warning Text 10 2" xfId="51557"/>
    <cellStyle name="Warning Text 10 2 2" xfId="51558"/>
    <cellStyle name="Warning Text 10 2 2 2" xfId="44429"/>
    <cellStyle name="Warning Text 10 2 3" xfId="51559"/>
    <cellStyle name="Warning Text 10 2 3 2" xfId="51561"/>
    <cellStyle name="Warning Text 10 2 4" xfId="51449"/>
    <cellStyle name="Warning Text 10 2_BSD2" xfId="26109"/>
    <cellStyle name="Warning Text 10 3" xfId="51562"/>
    <cellStyle name="Warning Text 10 3 2" xfId="51563"/>
    <cellStyle name="Warning Text 10 4" xfId="38677"/>
    <cellStyle name="Warning Text 10 4 2" xfId="51564"/>
    <cellStyle name="Warning Text 10 5" xfId="51565"/>
    <cellStyle name="Warning Text 10 6" xfId="51566"/>
    <cellStyle name="Warning Text 10 7" xfId="51567"/>
    <cellStyle name="Warning Text 10_BSD2" xfId="51568"/>
    <cellStyle name="Warning Text 11" xfId="51569"/>
    <cellStyle name="Warning Text 11 2" xfId="51570"/>
    <cellStyle name="Warning Text 11 2 2" xfId="51571"/>
    <cellStyle name="Warning Text 11 2 2 2" xfId="20167"/>
    <cellStyle name="Warning Text 11 2 3" xfId="51572"/>
    <cellStyle name="Warning Text 11 2 3 2" xfId="20182"/>
    <cellStyle name="Warning Text 11 2 4" xfId="51573"/>
    <cellStyle name="Warning Text 11 2_BSD2" xfId="45743"/>
    <cellStyle name="Warning Text 11 3" xfId="51574"/>
    <cellStyle name="Warning Text 11 3 2" xfId="51575"/>
    <cellStyle name="Warning Text 11 4" xfId="38680"/>
    <cellStyle name="Warning Text 11 4 2" xfId="51576"/>
    <cellStyle name="Warning Text 11 5" xfId="51577"/>
    <cellStyle name="Warning Text 11 6" xfId="51578"/>
    <cellStyle name="Warning Text 11 7" xfId="51579"/>
    <cellStyle name="Warning Text 11_BSD2" xfId="51580"/>
    <cellStyle name="Warning Text 12" xfId="51581"/>
    <cellStyle name="Warning Text 12 2" xfId="51582"/>
    <cellStyle name="Warning Text 12 2 2" xfId="51583"/>
    <cellStyle name="Warning Text 12 2 2 2" xfId="32309"/>
    <cellStyle name="Warning Text 12 2 3" xfId="51584"/>
    <cellStyle name="Warning Text 12 2 3 2" xfId="24501"/>
    <cellStyle name="Warning Text 12 2 4" xfId="51585"/>
    <cellStyle name="Warning Text 12 2_BSD2" xfId="4464"/>
    <cellStyle name="Warning Text 12 3" xfId="51586"/>
    <cellStyle name="Warning Text 12 3 2" xfId="51587"/>
    <cellStyle name="Warning Text 12 4" xfId="38683"/>
    <cellStyle name="Warning Text 12 4 2" xfId="51588"/>
    <cellStyle name="Warning Text 12 5" xfId="40104"/>
    <cellStyle name="Warning Text 12 6" xfId="14701"/>
    <cellStyle name="Warning Text 12 7" xfId="14704"/>
    <cellStyle name="Warning Text 12_BSD2" xfId="51589"/>
    <cellStyle name="Warning Text 13" xfId="34852"/>
    <cellStyle name="Warning Text 13 2" xfId="51590"/>
    <cellStyle name="Warning Text 13 2 2" xfId="51591"/>
    <cellStyle name="Warning Text 13 2 2 2" xfId="20309"/>
    <cellStyle name="Warning Text 13 2 3" xfId="51592"/>
    <cellStyle name="Warning Text 13 2 3 2" xfId="20403"/>
    <cellStyle name="Warning Text 13 2 4" xfId="51593"/>
    <cellStyle name="Warning Text 13 2_BSD2" xfId="51596"/>
    <cellStyle name="Warning Text 13 3" xfId="51597"/>
    <cellStyle name="Warning Text 13 3 2" xfId="51598"/>
    <cellStyle name="Warning Text 13 4" xfId="38686"/>
    <cellStyle name="Warning Text 13 4 2" xfId="51599"/>
    <cellStyle name="Warning Text 13 5" xfId="40107"/>
    <cellStyle name="Warning Text 13 6" xfId="5636"/>
    <cellStyle name="Warning Text 13 7" xfId="51600"/>
    <cellStyle name="Warning Text 13_BSD2" xfId="51601"/>
    <cellStyle name="Warning Text 14" xfId="34854"/>
    <cellStyle name="Warning Text 14 2" xfId="51602"/>
    <cellStyle name="Warning Text 14 2 2" xfId="51603"/>
    <cellStyle name="Warning Text 14 2 2 2" xfId="51604"/>
    <cellStyle name="Warning Text 14 2 3" xfId="41613"/>
    <cellStyle name="Warning Text 14 2 3 2" xfId="51605"/>
    <cellStyle name="Warning Text 14 2 4" xfId="51606"/>
    <cellStyle name="Warning Text 14 2_BSD2" xfId="51607"/>
    <cellStyle name="Warning Text 14 3" xfId="29807"/>
    <cellStyle name="Warning Text 14 3 2" xfId="29809"/>
    <cellStyle name="Warning Text 14 4" xfId="29814"/>
    <cellStyle name="Warning Text 14 4 2" xfId="29817"/>
    <cellStyle name="Warning Text 14 5" xfId="29819"/>
    <cellStyle name="Warning Text 14 6" xfId="14715"/>
    <cellStyle name="Warning Text 14 7" xfId="29825"/>
    <cellStyle name="Warning Text 14_BSD2" xfId="26182"/>
    <cellStyle name="Warning Text 15" xfId="51609"/>
    <cellStyle name="Warning Text 15 2" xfId="51611"/>
    <cellStyle name="Warning Text 15 2 2" xfId="51613"/>
    <cellStyle name="Warning Text 15 2 2 2" xfId="44563"/>
    <cellStyle name="Warning Text 15 2 3" xfId="51615"/>
    <cellStyle name="Warning Text 15 2 3 2" xfId="51617"/>
    <cellStyle name="Warning Text 15 2 4" xfId="51619"/>
    <cellStyle name="Warning Text 15 2_BSD2" xfId="22200"/>
    <cellStyle name="Warning Text 15 3" xfId="29830"/>
    <cellStyle name="Warning Text 15 3 2" xfId="32260"/>
    <cellStyle name="Warning Text 15 4" xfId="29835"/>
    <cellStyle name="Warning Text 15 4 2" xfId="51621"/>
    <cellStyle name="Warning Text 15 5" xfId="38590"/>
    <cellStyle name="Warning Text 15_BSD2" xfId="51623"/>
    <cellStyle name="Warning Text 16" xfId="51625"/>
    <cellStyle name="Warning Text 16 2" xfId="51627"/>
    <cellStyle name="Warning Text 16 2 2" xfId="51629"/>
    <cellStyle name="Warning Text 16 2 2 2" xfId="51631"/>
    <cellStyle name="Warning Text 16 2 3" xfId="51633"/>
    <cellStyle name="Warning Text 16 2 3 2" xfId="51635"/>
    <cellStyle name="Warning Text 16 2 4" xfId="51637"/>
    <cellStyle name="Warning Text 16 2_BSD2" xfId="51639"/>
    <cellStyle name="Warning Text 16 3" xfId="5147"/>
    <cellStyle name="Warning Text 16 3 2" xfId="51641"/>
    <cellStyle name="Warning Text 16 4" xfId="29839"/>
    <cellStyle name="Warning Text 16 4 2" xfId="51643"/>
    <cellStyle name="Warning Text 16 5" xfId="51645"/>
    <cellStyle name="Warning Text 16_BSD2" xfId="29713"/>
    <cellStyle name="Warning Text 17" xfId="51647"/>
    <cellStyle name="Warning Text 17 2" xfId="51649"/>
    <cellStyle name="Warning Text 17 2 2" xfId="51651"/>
    <cellStyle name="Warning Text 17 2 2 2" xfId="51653"/>
    <cellStyle name="Warning Text 17 2 3" xfId="51655"/>
    <cellStyle name="Warning Text 17 2 3 2" xfId="51657"/>
    <cellStyle name="Warning Text 17 2 4" xfId="51659"/>
    <cellStyle name="Warning Text 17 2_BSD2" xfId="51661"/>
    <cellStyle name="Warning Text 17 3" xfId="29843"/>
    <cellStyle name="Warning Text 17 3 2" xfId="51663"/>
    <cellStyle name="Warning Text 17 4" xfId="29846"/>
    <cellStyle name="Warning Text 17 4 2" xfId="51665"/>
    <cellStyle name="Warning Text 17 5" xfId="51667"/>
    <cellStyle name="Warning Text 17_BSD2" xfId="51669"/>
    <cellStyle name="Warning Text 18" xfId="51671"/>
    <cellStyle name="Warning Text 18 2" xfId="51673"/>
    <cellStyle name="Warning Text 18 2 2" xfId="51675"/>
    <cellStyle name="Warning Text 18 2 2 2" xfId="30721"/>
    <cellStyle name="Warning Text 18 2 3" xfId="51677"/>
    <cellStyle name="Warning Text 18 2 3 2" xfId="18947"/>
    <cellStyle name="Warning Text 18 2 4" xfId="51679"/>
    <cellStyle name="Warning Text 18 2_BSD2" xfId="32623"/>
    <cellStyle name="Warning Text 18 3" xfId="29850"/>
    <cellStyle name="Warning Text 18 3 2" xfId="51681"/>
    <cellStyle name="Warning Text 18 4" xfId="29853"/>
    <cellStyle name="Warning Text 18 4 2" xfId="15910"/>
    <cellStyle name="Warning Text 18 5" xfId="51683"/>
    <cellStyle name="Warning Text 18_BSD2" xfId="51685"/>
    <cellStyle name="Warning Text 19" xfId="51687"/>
    <cellStyle name="Warning Text 19 2" xfId="51689"/>
    <cellStyle name="Warning Text 19 2 2" xfId="51691"/>
    <cellStyle name="Warning Text 19 2 2 2" xfId="51693"/>
    <cellStyle name="Warning Text 19 2 3" xfId="51695"/>
    <cellStyle name="Warning Text 19 2 3 2" xfId="51697"/>
    <cellStyle name="Warning Text 19 2 4" xfId="51699"/>
    <cellStyle name="Warning Text 19 2_BSD2" xfId="25772"/>
    <cellStyle name="Warning Text 19 3" xfId="51701"/>
    <cellStyle name="Warning Text 19 3 2" xfId="51703"/>
    <cellStyle name="Warning Text 19 4" xfId="26565"/>
    <cellStyle name="Warning Text 19 4 2" xfId="51705"/>
    <cellStyle name="Warning Text 19 5" xfId="51707"/>
    <cellStyle name="Warning Text 19_BSD2" xfId="51709"/>
    <cellStyle name="Warning Text 2" xfId="2686"/>
    <cellStyle name="Warning Text 2 10" xfId="51710"/>
    <cellStyle name="Warning Text 2 10 2" xfId="32993"/>
    <cellStyle name="Warning Text 2 11" xfId="51711"/>
    <cellStyle name="Warning Text 2 2" xfId="51712"/>
    <cellStyle name="Warning Text 2 2 2" xfId="51713"/>
    <cellStyle name="Warning Text 2 2 2 2" xfId="51714"/>
    <cellStyle name="Warning Text 2 2 3" xfId="51715"/>
    <cellStyle name="Warning Text 2 2 3 2" xfId="45523"/>
    <cellStyle name="Warning Text 2 2 4" xfId="46609"/>
    <cellStyle name="Warning Text 2 2 4 2" xfId="46611"/>
    <cellStyle name="Warning Text 2 2 5" xfId="46613"/>
    <cellStyle name="Warning Text 2 2 6" xfId="46615"/>
    <cellStyle name="Warning Text 2 2_BSD2" xfId="9252"/>
    <cellStyle name="Warning Text 2 3" xfId="51716"/>
    <cellStyle name="Warning Text 2 3 2" xfId="51717"/>
    <cellStyle name="Warning Text 2 3 2 2" xfId="49534"/>
    <cellStyle name="Warning Text 2 3 3" xfId="51718"/>
    <cellStyle name="Warning Text 2 3 3 2" xfId="45536"/>
    <cellStyle name="Warning Text 2 3 4" xfId="46619"/>
    <cellStyle name="Warning Text 2 3 5" xfId="46625"/>
    <cellStyle name="Warning Text 2 3 6" xfId="4473"/>
    <cellStyle name="Warning Text 2 3 7" xfId="46627"/>
    <cellStyle name="Warning Text 2 3_BSD2" xfId="51719"/>
    <cellStyle name="Warning Text 2 4" xfId="51720"/>
    <cellStyle name="Warning Text 2 4 2" xfId="51721"/>
    <cellStyle name="Warning Text 2 4 3" xfId="51722"/>
    <cellStyle name="Warning Text 2 4 4" xfId="46630"/>
    <cellStyle name="Warning Text 2 5" xfId="51723"/>
    <cellStyle name="Warning Text 2 5 2" xfId="51724"/>
    <cellStyle name="Warning Text 2 5 3" xfId="49375"/>
    <cellStyle name="Warning Text 2 5 4" xfId="46637"/>
    <cellStyle name="Warning Text 2 6" xfId="51725"/>
    <cellStyle name="Warning Text 2 6 2" xfId="51726"/>
    <cellStyle name="Warning Text 2 6 3" xfId="49380"/>
    <cellStyle name="Warning Text 2 6 4" xfId="46648"/>
    <cellStyle name="Warning Text 2 7" xfId="51727"/>
    <cellStyle name="Warning Text 2 7 2" xfId="51728"/>
    <cellStyle name="Warning Text 2 7 3" xfId="51729"/>
    <cellStyle name="Warning Text 2 7 4" xfId="46657"/>
    <cellStyle name="Warning Text 2 8" xfId="51730"/>
    <cellStyle name="Warning Text 2 8 2" xfId="51731"/>
    <cellStyle name="Warning Text 2 8 3" xfId="51732"/>
    <cellStyle name="Warning Text 2 8 4" xfId="46665"/>
    <cellStyle name="Warning Text 2 9" xfId="51733"/>
    <cellStyle name="Warning Text 2 9 2" xfId="51734"/>
    <cellStyle name="Warning Text 2 9 3" xfId="51735"/>
    <cellStyle name="Warning Text 2 9 4" xfId="51736"/>
    <cellStyle name="Warning Text 20" xfId="51608"/>
    <cellStyle name="Warning Text 20 2" xfId="51610"/>
    <cellStyle name="Warning Text 20 2 2" xfId="51612"/>
    <cellStyle name="Warning Text 20 2 2 2" xfId="44562"/>
    <cellStyle name="Warning Text 20 2 3" xfId="51614"/>
    <cellStyle name="Warning Text 20 2 3 2" xfId="51616"/>
    <cellStyle name="Warning Text 20 2 4" xfId="51618"/>
    <cellStyle name="Warning Text 20 2_BSD2" xfId="22199"/>
    <cellStyle name="Warning Text 20 3" xfId="29829"/>
    <cellStyle name="Warning Text 20 3 2" xfId="32259"/>
    <cellStyle name="Warning Text 20 4" xfId="29834"/>
    <cellStyle name="Warning Text 20 4 2" xfId="51620"/>
    <cellStyle name="Warning Text 20 5" xfId="38589"/>
    <cellStyle name="Warning Text 20_BSD2" xfId="51622"/>
    <cellStyle name="Warning Text 21" xfId="51624"/>
    <cellStyle name="Warning Text 21 2" xfId="51626"/>
    <cellStyle name="Warning Text 21 2 2" xfId="51628"/>
    <cellStyle name="Warning Text 21 2 2 2" xfId="51630"/>
    <cellStyle name="Warning Text 21 2 3" xfId="51632"/>
    <cellStyle name="Warning Text 21 2 3 2" xfId="51634"/>
    <cellStyle name="Warning Text 21 2 4" xfId="51636"/>
    <cellStyle name="Warning Text 21 2_BSD2" xfId="51638"/>
    <cellStyle name="Warning Text 21 3" xfId="5146"/>
    <cellStyle name="Warning Text 21 3 2" xfId="51640"/>
    <cellStyle name="Warning Text 21 4" xfId="29838"/>
    <cellStyle name="Warning Text 21 4 2" xfId="51642"/>
    <cellStyle name="Warning Text 21 5" xfId="51644"/>
    <cellStyle name="Warning Text 21_BSD2" xfId="29712"/>
    <cellStyle name="Warning Text 22" xfId="51646"/>
    <cellStyle name="Warning Text 22 2" xfId="51648"/>
    <cellStyle name="Warning Text 22 2 2" xfId="51650"/>
    <cellStyle name="Warning Text 22 2 2 2" xfId="51652"/>
    <cellStyle name="Warning Text 22 2 3" xfId="51654"/>
    <cellStyle name="Warning Text 22 2 3 2" xfId="51656"/>
    <cellStyle name="Warning Text 22 2 4" xfId="51658"/>
    <cellStyle name="Warning Text 22 2_BSD2" xfId="51660"/>
    <cellStyle name="Warning Text 22 3" xfId="29842"/>
    <cellStyle name="Warning Text 22 3 2" xfId="51662"/>
    <cellStyle name="Warning Text 22 4" xfId="29845"/>
    <cellStyle name="Warning Text 22 4 2" xfId="51664"/>
    <cellStyle name="Warning Text 22 5" xfId="51666"/>
    <cellStyle name="Warning Text 22_BSD2" xfId="51668"/>
    <cellStyle name="Warning Text 23" xfId="51670"/>
    <cellStyle name="Warning Text 23 2" xfId="51672"/>
    <cellStyle name="Warning Text 23 2 2" xfId="51674"/>
    <cellStyle name="Warning Text 23 2 2 2" xfId="30720"/>
    <cellStyle name="Warning Text 23 2 3" xfId="51676"/>
    <cellStyle name="Warning Text 23 2 3 2" xfId="18946"/>
    <cellStyle name="Warning Text 23 2 4" xfId="51678"/>
    <cellStyle name="Warning Text 23 2_BSD2" xfId="32622"/>
    <cellStyle name="Warning Text 23 3" xfId="29849"/>
    <cellStyle name="Warning Text 23 3 2" xfId="51680"/>
    <cellStyle name="Warning Text 23 4" xfId="29852"/>
    <cellStyle name="Warning Text 23 4 2" xfId="15909"/>
    <cellStyle name="Warning Text 23 5" xfId="51682"/>
    <cellStyle name="Warning Text 23_BSD2" xfId="51684"/>
    <cellStyle name="Warning Text 24" xfId="51686"/>
    <cellStyle name="Warning Text 24 2" xfId="51688"/>
    <cellStyle name="Warning Text 24 2 2" xfId="51690"/>
    <cellStyle name="Warning Text 24 2 2 2" xfId="51692"/>
    <cellStyle name="Warning Text 24 2 3" xfId="51694"/>
    <cellStyle name="Warning Text 24 2 3 2" xfId="51696"/>
    <cellStyle name="Warning Text 24 2 4" xfId="51698"/>
    <cellStyle name="Warning Text 24 2_BSD2" xfId="25771"/>
    <cellStyle name="Warning Text 24 3" xfId="51700"/>
    <cellStyle name="Warning Text 24 3 2" xfId="51702"/>
    <cellStyle name="Warning Text 24 4" xfId="26564"/>
    <cellStyle name="Warning Text 24 4 2" xfId="51704"/>
    <cellStyle name="Warning Text 24 5" xfId="51706"/>
    <cellStyle name="Warning Text 24_BSD2" xfId="51708"/>
    <cellStyle name="Warning Text 25" xfId="51738"/>
    <cellStyle name="Warning Text 25 2" xfId="51740"/>
    <cellStyle name="Warning Text 25 2 2" xfId="41279"/>
    <cellStyle name="Warning Text 25 2 2 2" xfId="41283"/>
    <cellStyle name="Warning Text 25 2 3" xfId="41301"/>
    <cellStyle name="Warning Text 25 2 3 2" xfId="41305"/>
    <cellStyle name="Warning Text 25 2 4" xfId="41323"/>
    <cellStyle name="Warning Text 25 2_BSD2" xfId="29282"/>
    <cellStyle name="Warning Text 25 3" xfId="51742"/>
    <cellStyle name="Warning Text 25 3 2" xfId="41914"/>
    <cellStyle name="Warning Text 25 4" xfId="51744"/>
    <cellStyle name="Warning Text 25 4 2" xfId="51746"/>
    <cellStyle name="Warning Text 25 5" xfId="51748"/>
    <cellStyle name="Warning Text 25_BSD2" xfId="51750"/>
    <cellStyle name="Warning Text 26" xfId="51752"/>
    <cellStyle name="Warning Text 26 2" xfId="51754"/>
    <cellStyle name="Warning Text 26 2 2" xfId="51756"/>
    <cellStyle name="Warning Text 26 2 2 2" xfId="51758"/>
    <cellStyle name="Warning Text 26 2 3" xfId="51760"/>
    <cellStyle name="Warning Text 26 2 3 2" xfId="51762"/>
    <cellStyle name="Warning Text 26 2 4" xfId="51764"/>
    <cellStyle name="Warning Text 26 2_BSD2" xfId="51766"/>
    <cellStyle name="Warning Text 26 3" xfId="51768"/>
    <cellStyle name="Warning Text 26 3 2" xfId="51770"/>
    <cellStyle name="Warning Text 26 4" xfId="51772"/>
    <cellStyle name="Warning Text 26 4 2" xfId="51774"/>
    <cellStyle name="Warning Text 26 5" xfId="51776"/>
    <cellStyle name="Warning Text 26_BSD2" xfId="51778"/>
    <cellStyle name="Warning Text 27" xfId="23495"/>
    <cellStyle name="Warning Text 27 2" xfId="51780"/>
    <cellStyle name="Warning Text 27 2 2" xfId="44485"/>
    <cellStyle name="Warning Text 27 2 2 2" xfId="10733"/>
    <cellStyle name="Warning Text 27 2 3" xfId="44488"/>
    <cellStyle name="Warning Text 27 2 3 2" xfId="51782"/>
    <cellStyle name="Warning Text 27 2 4" xfId="44491"/>
    <cellStyle name="Warning Text 27 2_BSD2" xfId="4001"/>
    <cellStyle name="Warning Text 27 3" xfId="51784"/>
    <cellStyle name="Warning Text 27 3 2" xfId="44500"/>
    <cellStyle name="Warning Text 27 4" xfId="51786"/>
    <cellStyle name="Warning Text 27 4 2" xfId="44511"/>
    <cellStyle name="Warning Text 27 5" xfId="51788"/>
    <cellStyle name="Warning Text 27_BSD2" xfId="51790"/>
    <cellStyle name="Warning Text 28" xfId="51792"/>
    <cellStyle name="Warning Text 28 2" xfId="51794"/>
    <cellStyle name="Warning Text 28 2 2" xfId="44597"/>
    <cellStyle name="Warning Text 28 2 2 2" xfId="51796"/>
    <cellStyle name="Warning Text 28 2 3" xfId="8842"/>
    <cellStyle name="Warning Text 28 2 3 2" xfId="51798"/>
    <cellStyle name="Warning Text 28 2 4" xfId="44600"/>
    <cellStyle name="Warning Text 28 2_BSD2" xfId="32727"/>
    <cellStyle name="Warning Text 28 3" xfId="36332"/>
    <cellStyle name="Warning Text 28 3 2" xfId="44606"/>
    <cellStyle name="Warning Text 28 4" xfId="36335"/>
    <cellStyle name="Warning Text 28 4 2" xfId="44619"/>
    <cellStyle name="Warning Text 28 5" xfId="36338"/>
    <cellStyle name="Warning Text 28_BSD2" xfId="49913"/>
    <cellStyle name="Warning Text 29" xfId="51800"/>
    <cellStyle name="Warning Text 29 2" xfId="51802"/>
    <cellStyle name="Warning Text 29 2 2" xfId="51804"/>
    <cellStyle name="Warning Text 29 2 2 2" xfId="33256"/>
    <cellStyle name="Warning Text 29 2 3" xfId="51807"/>
    <cellStyle name="Warning Text 29 2 3 2" xfId="33145"/>
    <cellStyle name="Warning Text 29 2 4" xfId="51809"/>
    <cellStyle name="Warning Text 29 2_BSD2" xfId="35339"/>
    <cellStyle name="Warning Text 29 3" xfId="51811"/>
    <cellStyle name="Warning Text 29 3 2" xfId="51813"/>
    <cellStyle name="Warning Text 29 4" xfId="34696"/>
    <cellStyle name="Warning Text 29 4 2" xfId="51815"/>
    <cellStyle name="Warning Text 29 5" xfId="34699"/>
    <cellStyle name="Warning Text 29_BSD2" xfId="10673"/>
    <cellStyle name="Warning Text 3" xfId="2687"/>
    <cellStyle name="Warning Text 3 2" xfId="51816"/>
    <cellStyle name="Warning Text 3 2 2" xfId="28625"/>
    <cellStyle name="Warning Text 3 2 3" xfId="51817"/>
    <cellStyle name="Warning Text 3 3" xfId="51820"/>
    <cellStyle name="Warning Text 3 3 2" xfId="28631"/>
    <cellStyle name="Warning Text 3 3 3" xfId="51821"/>
    <cellStyle name="Warning Text 3 4" xfId="51822"/>
    <cellStyle name="Warning Text 3 4 2" xfId="28636"/>
    <cellStyle name="Warning Text 3 5" xfId="51823"/>
    <cellStyle name="Warning Text 3 5 2" xfId="28641"/>
    <cellStyle name="Warning Text 3 6" xfId="51824"/>
    <cellStyle name="Warning Text 3_Annexure" xfId="51806"/>
    <cellStyle name="Warning Text 30" xfId="51737"/>
    <cellStyle name="Warning Text 30 2" xfId="51739"/>
    <cellStyle name="Warning Text 30 2 2" xfId="41278"/>
    <cellStyle name="Warning Text 30 2 2 2" xfId="41282"/>
    <cellStyle name="Warning Text 30 2 3" xfId="41300"/>
    <cellStyle name="Warning Text 30 2 3 2" xfId="41304"/>
    <cellStyle name="Warning Text 30 2 4" xfId="41322"/>
    <cellStyle name="Warning Text 30 2_BSD2" xfId="29281"/>
    <cellStyle name="Warning Text 30 3" xfId="51741"/>
    <cellStyle name="Warning Text 30 3 2" xfId="41913"/>
    <cellStyle name="Warning Text 30 4" xfId="51743"/>
    <cellStyle name="Warning Text 30 4 2" xfId="51745"/>
    <cellStyle name="Warning Text 30 5" xfId="51747"/>
    <cellStyle name="Warning Text 30_BSD2" xfId="51749"/>
    <cellStyle name="Warning Text 31" xfId="51751"/>
    <cellStyle name="Warning Text 31 2" xfId="51753"/>
    <cellStyle name="Warning Text 31 2 2" xfId="51755"/>
    <cellStyle name="Warning Text 31 2 2 2" xfId="51757"/>
    <cellStyle name="Warning Text 31 2 3" xfId="51759"/>
    <cellStyle name="Warning Text 31 2 3 2" xfId="51761"/>
    <cellStyle name="Warning Text 31 2 4" xfId="51763"/>
    <cellStyle name="Warning Text 31 2_BSD2" xfId="51765"/>
    <cellStyle name="Warning Text 31 3" xfId="51767"/>
    <cellStyle name="Warning Text 31 3 2" xfId="51769"/>
    <cellStyle name="Warning Text 31 4" xfId="51771"/>
    <cellStyle name="Warning Text 31 4 2" xfId="51773"/>
    <cellStyle name="Warning Text 31 5" xfId="51775"/>
    <cellStyle name="Warning Text 31_BSD2" xfId="51777"/>
    <cellStyle name="Warning Text 32" xfId="23494"/>
    <cellStyle name="Warning Text 32 2" xfId="51779"/>
    <cellStyle name="Warning Text 32 2 2" xfId="44484"/>
    <cellStyle name="Warning Text 32 2 2 2" xfId="10732"/>
    <cellStyle name="Warning Text 32 2 3" xfId="44487"/>
    <cellStyle name="Warning Text 32 2 3 2" xfId="51781"/>
    <cellStyle name="Warning Text 32 2 4" xfId="44490"/>
    <cellStyle name="Warning Text 32 2_BSD2" xfId="4000"/>
    <cellStyle name="Warning Text 32 3" xfId="51783"/>
    <cellStyle name="Warning Text 32 3 2" xfId="44499"/>
    <cellStyle name="Warning Text 32 4" xfId="51785"/>
    <cellStyle name="Warning Text 32 4 2" xfId="44510"/>
    <cellStyle name="Warning Text 32 5" xfId="51787"/>
    <cellStyle name="Warning Text 32_BSD2" xfId="51789"/>
    <cellStyle name="Warning Text 33" xfId="51791"/>
    <cellStyle name="Warning Text 33 2" xfId="51793"/>
    <cellStyle name="Warning Text 33 2 2" xfId="44596"/>
    <cellStyle name="Warning Text 33 2 2 2" xfId="51795"/>
    <cellStyle name="Warning Text 33 2 3" xfId="8841"/>
    <cellStyle name="Warning Text 33 2 3 2" xfId="51797"/>
    <cellStyle name="Warning Text 33 2 4" xfId="44599"/>
    <cellStyle name="Warning Text 33 2_BSD2" xfId="32726"/>
    <cellStyle name="Warning Text 33 3" xfId="36331"/>
    <cellStyle name="Warning Text 33 3 2" xfId="44605"/>
    <cellStyle name="Warning Text 33 4" xfId="36334"/>
    <cellStyle name="Warning Text 33 4 2" xfId="44618"/>
    <cellStyle name="Warning Text 33 5" xfId="36337"/>
    <cellStyle name="Warning Text 33_BSD2" xfId="49912"/>
    <cellStyle name="Warning Text 34" xfId="51799"/>
    <cellStyle name="Warning Text 34 2" xfId="51801"/>
    <cellStyle name="Warning Text 34 2 2" xfId="51803"/>
    <cellStyle name="Warning Text 34 2 2 2" xfId="33255"/>
    <cellStyle name="Warning Text 34 2 3" xfId="51805"/>
    <cellStyle name="Warning Text 34 2 3 2" xfId="33144"/>
    <cellStyle name="Warning Text 34 2 4" xfId="51808"/>
    <cellStyle name="Warning Text 34 2_BSD2" xfId="35338"/>
    <cellStyle name="Warning Text 34 3" xfId="51810"/>
    <cellStyle name="Warning Text 34 3 2" xfId="51812"/>
    <cellStyle name="Warning Text 34 4" xfId="34695"/>
    <cellStyle name="Warning Text 34 4 2" xfId="51814"/>
    <cellStyle name="Warning Text 34 5" xfId="34698"/>
    <cellStyle name="Warning Text 34_BSD2" xfId="10672"/>
    <cellStyle name="Warning Text 35" xfId="49490"/>
    <cellStyle name="Warning Text 35 2" xfId="51826"/>
    <cellStyle name="Warning Text 35 2 2" xfId="51828"/>
    <cellStyle name="Warning Text 35 2 2 2" xfId="51830"/>
    <cellStyle name="Warning Text 35 2 3" xfId="51832"/>
    <cellStyle name="Warning Text 35 2 3 2" xfId="51834"/>
    <cellStyle name="Warning Text 35 2 4" xfId="51836"/>
    <cellStyle name="Warning Text 35 2_BSD2" xfId="11281"/>
    <cellStyle name="Warning Text 35 3" xfId="51838"/>
    <cellStyle name="Warning Text 35 3 2" xfId="51840"/>
    <cellStyle name="Warning Text 35 4" xfId="34704"/>
    <cellStyle name="Warning Text 35 4 2" xfId="51842"/>
    <cellStyle name="Warning Text 35 5" xfId="34707"/>
    <cellStyle name="Warning Text 35_BSD2" xfId="51844"/>
    <cellStyle name="Warning Text 36" xfId="51846"/>
    <cellStyle name="Warning Text 36 2" xfId="46918"/>
    <cellStyle name="Warning Text 36 2 2" xfId="46922"/>
    <cellStyle name="Warning Text 36 2 2 2" xfId="46684"/>
    <cellStyle name="Warning Text 36 2 3" xfId="46925"/>
    <cellStyle name="Warning Text 36 2 3 2" xfId="51848"/>
    <cellStyle name="Warning Text 36 2 4" xfId="46928"/>
    <cellStyle name="Warning Text 36 2_BSD2" xfId="51850"/>
    <cellStyle name="Warning Text 36 3" xfId="46933"/>
    <cellStyle name="Warning Text 36 3 2" xfId="23607"/>
    <cellStyle name="Warning Text 36 4" xfId="34712"/>
    <cellStyle name="Warning Text 36 4 2" xfId="46937"/>
    <cellStyle name="Warning Text 36 5" xfId="34716"/>
    <cellStyle name="Warning Text 36_BSD2" xfId="48419"/>
    <cellStyle name="Warning Text 37" xfId="48159"/>
    <cellStyle name="Warning Text 37 2" xfId="29869"/>
    <cellStyle name="Warning Text 37 2 2" xfId="46943"/>
    <cellStyle name="Warning Text 37 2 2 2" xfId="51852"/>
    <cellStyle name="Warning Text 37 2 3" xfId="51854"/>
    <cellStyle name="Warning Text 37 2 3 2" xfId="40084"/>
    <cellStyle name="Warning Text 37 2 4" xfId="51856"/>
    <cellStyle name="Warning Text 37 2_BSD2" xfId="48266"/>
    <cellStyle name="Warning Text 37 3" xfId="46946"/>
    <cellStyle name="Warning Text 37 3 2" xfId="46949"/>
    <cellStyle name="Warning Text 37 4" xfId="34721"/>
    <cellStyle name="Warning Text 37 4 2" xfId="51858"/>
    <cellStyle name="Warning Text 37 5" xfId="34725"/>
    <cellStyle name="Warning Text 37_BSD2" xfId="51860"/>
    <cellStyle name="Warning Text 38" xfId="48162"/>
    <cellStyle name="Warning Text 38 2" xfId="29884"/>
    <cellStyle name="Warning Text 38 2 2" xfId="46953"/>
    <cellStyle name="Warning Text 38 2 2 2" xfId="51862"/>
    <cellStyle name="Warning Text 38 2 3" xfId="51864"/>
    <cellStyle name="Warning Text 38 2 3 2" xfId="51866"/>
    <cellStyle name="Warning Text 38 2 4" xfId="51868"/>
    <cellStyle name="Warning Text 38 2_BSD2" xfId="51870"/>
    <cellStyle name="Warning Text 38 3" xfId="35440"/>
    <cellStyle name="Warning Text 38 3 2" xfId="51872"/>
    <cellStyle name="Warning Text 38 4" xfId="35444"/>
    <cellStyle name="Warning Text 38 4 2" xfId="51874"/>
    <cellStyle name="Warning Text 38 5" xfId="30220"/>
    <cellStyle name="Warning Text 38_BSD2" xfId="51876"/>
    <cellStyle name="Warning Text 39" xfId="48165"/>
    <cellStyle name="Warning Text 39 2" xfId="29896"/>
    <cellStyle name="Warning Text 39 2 2" xfId="51878"/>
    <cellStyle name="Warning Text 39 2 2 2" xfId="51880"/>
    <cellStyle name="Warning Text 39 2 3" xfId="51882"/>
    <cellStyle name="Warning Text 39 2 3 2" xfId="51884"/>
    <cellStyle name="Warning Text 39 2 4" xfId="51886"/>
    <cellStyle name="Warning Text 39 2_BSD2" xfId="51888"/>
    <cellStyle name="Warning Text 39 3" xfId="35448"/>
    <cellStyle name="Warning Text 39 3 2" xfId="51890"/>
    <cellStyle name="Warning Text 39 4" xfId="46957"/>
    <cellStyle name="Warning Text 39 4 2" xfId="51892"/>
    <cellStyle name="Warning Text 39 5" xfId="30233"/>
    <cellStyle name="Warning Text 39_BSD2" xfId="51894"/>
    <cellStyle name="Warning Text 4" xfId="2688"/>
    <cellStyle name="Warning Text 4 2" xfId="51896"/>
    <cellStyle name="Warning Text 4 2 2" xfId="51897"/>
    <cellStyle name="Warning Text 4 2 2 2" xfId="24294"/>
    <cellStyle name="Warning Text 4 2 3" xfId="24248"/>
    <cellStyle name="Warning Text 4 2 3 2" xfId="24533"/>
    <cellStyle name="Warning Text 4 2 4" xfId="46705"/>
    <cellStyle name="Warning Text 4 2_BSD2" xfId="42027"/>
    <cellStyle name="Warning Text 4 3" xfId="51898"/>
    <cellStyle name="Warning Text 4 3 2" xfId="51899"/>
    <cellStyle name="Warning Text 4 4" xfId="51900"/>
    <cellStyle name="Warning Text 4 4 2" xfId="51901"/>
    <cellStyle name="Warning Text 4 5" xfId="51902"/>
    <cellStyle name="Warning Text 4 5 2" xfId="51903"/>
    <cellStyle name="Warning Text 4 6" xfId="51904"/>
    <cellStyle name="Warning Text 4 6 2" xfId="51905"/>
    <cellStyle name="Warning Text 4 7" xfId="51906"/>
    <cellStyle name="Warning Text 4 8" xfId="51907"/>
    <cellStyle name="Warning Text 4 9" xfId="51895"/>
    <cellStyle name="Warning Text 4_Annexure" xfId="51908"/>
    <cellStyle name="Warning Text 40" xfId="49489"/>
    <cellStyle name="Warning Text 40 2" xfId="51825"/>
    <cellStyle name="Warning Text 40 2 2" xfId="51827"/>
    <cellStyle name="Warning Text 40 2 2 2" xfId="51829"/>
    <cellStyle name="Warning Text 40 2 3" xfId="51831"/>
    <cellStyle name="Warning Text 40 2 3 2" xfId="51833"/>
    <cellStyle name="Warning Text 40 2 4" xfId="51835"/>
    <cellStyle name="Warning Text 40 2_BSD2" xfId="11280"/>
    <cellStyle name="Warning Text 40 3" xfId="51837"/>
    <cellStyle name="Warning Text 40 3 2" xfId="51839"/>
    <cellStyle name="Warning Text 40 4" xfId="34703"/>
    <cellStyle name="Warning Text 40 4 2" xfId="51841"/>
    <cellStyle name="Warning Text 40 5" xfId="34706"/>
    <cellStyle name="Warning Text 40_BSD2" xfId="51843"/>
    <cellStyle name="Warning Text 41" xfId="51845"/>
    <cellStyle name="Warning Text 41 2" xfId="46917"/>
    <cellStyle name="Warning Text 41 2 2" xfId="46921"/>
    <cellStyle name="Warning Text 41 2 2 2" xfId="46683"/>
    <cellStyle name="Warning Text 41 2 3" xfId="46924"/>
    <cellStyle name="Warning Text 41 2 3 2" xfId="51847"/>
    <cellStyle name="Warning Text 41 2 4" xfId="46927"/>
    <cellStyle name="Warning Text 41 2_BSD2" xfId="51849"/>
    <cellStyle name="Warning Text 41 3" xfId="46932"/>
    <cellStyle name="Warning Text 41 3 2" xfId="23606"/>
    <cellStyle name="Warning Text 41 4" xfId="34711"/>
    <cellStyle name="Warning Text 41 4 2" xfId="46936"/>
    <cellStyle name="Warning Text 41 5" xfId="34715"/>
    <cellStyle name="Warning Text 41_BSD2" xfId="48418"/>
    <cellStyle name="Warning Text 42" xfId="48158"/>
    <cellStyle name="Warning Text 42 2" xfId="29868"/>
    <cellStyle name="Warning Text 42 2 2" xfId="46942"/>
    <cellStyle name="Warning Text 42 2 2 2" xfId="51851"/>
    <cellStyle name="Warning Text 42 2 3" xfId="51853"/>
    <cellStyle name="Warning Text 42 2 3 2" xfId="40083"/>
    <cellStyle name="Warning Text 42 2 4" xfId="51855"/>
    <cellStyle name="Warning Text 42 2_BSD2" xfId="48265"/>
    <cellStyle name="Warning Text 42 3" xfId="46945"/>
    <cellStyle name="Warning Text 42 3 2" xfId="46948"/>
    <cellStyle name="Warning Text 42 4" xfId="34720"/>
    <cellStyle name="Warning Text 42 4 2" xfId="51857"/>
    <cellStyle name="Warning Text 42 5" xfId="34724"/>
    <cellStyle name="Warning Text 42_BSD2" xfId="51859"/>
    <cellStyle name="Warning Text 43" xfId="48161"/>
    <cellStyle name="Warning Text 43 2" xfId="29883"/>
    <cellStyle name="Warning Text 43 2 2" xfId="46952"/>
    <cellStyle name="Warning Text 43 2 2 2" xfId="51861"/>
    <cellStyle name="Warning Text 43 2 3" xfId="51863"/>
    <cellStyle name="Warning Text 43 2 3 2" xfId="51865"/>
    <cellStyle name="Warning Text 43 2 4" xfId="51867"/>
    <cellStyle name="Warning Text 43 2_BSD2" xfId="51869"/>
    <cellStyle name="Warning Text 43 3" xfId="35439"/>
    <cellStyle name="Warning Text 43 3 2" xfId="51871"/>
    <cellStyle name="Warning Text 43 4" xfId="35443"/>
    <cellStyle name="Warning Text 43 4 2" xfId="51873"/>
    <cellStyle name="Warning Text 43 5" xfId="30219"/>
    <cellStyle name="Warning Text 43_BSD2" xfId="51875"/>
    <cellStyle name="Warning Text 44" xfId="48164"/>
    <cellStyle name="Warning Text 44 2" xfId="29895"/>
    <cellStyle name="Warning Text 44 2 2" xfId="51877"/>
    <cellStyle name="Warning Text 44 2 2 2" xfId="51879"/>
    <cellStyle name="Warning Text 44 2 3" xfId="51881"/>
    <cellStyle name="Warning Text 44 2 3 2" xfId="51883"/>
    <cellStyle name="Warning Text 44 2 4" xfId="51885"/>
    <cellStyle name="Warning Text 44 2_BSD2" xfId="51887"/>
    <cellStyle name="Warning Text 44 3" xfId="35447"/>
    <cellStyle name="Warning Text 44 3 2" xfId="51889"/>
    <cellStyle name="Warning Text 44 4" xfId="46956"/>
    <cellStyle name="Warning Text 44 4 2" xfId="51891"/>
    <cellStyle name="Warning Text 44 5" xfId="30232"/>
    <cellStyle name="Warning Text 44_BSD2" xfId="51893"/>
    <cellStyle name="Warning Text 45" xfId="51910"/>
    <cellStyle name="Warning Text 45 2" xfId="29901"/>
    <cellStyle name="Warning Text 45 2 2" xfId="5451"/>
    <cellStyle name="Warning Text 45 2 2 2" xfId="51912"/>
    <cellStyle name="Warning Text 45 2 3" xfId="43088"/>
    <cellStyle name="Warning Text 45 2 3 2" xfId="43091"/>
    <cellStyle name="Warning Text 45 2 4" xfId="43113"/>
    <cellStyle name="Warning Text 45 2_BSD2" xfId="51914"/>
    <cellStyle name="Warning Text 45 3" xfId="46960"/>
    <cellStyle name="Warning Text 45 3 2" xfId="51916"/>
    <cellStyle name="Warning Text 45 4" xfId="46963"/>
    <cellStyle name="Warning Text 45 4 2" xfId="51918"/>
    <cellStyle name="Warning Text 45 5" xfId="30242"/>
    <cellStyle name="Warning Text 45_BSD2" xfId="51920"/>
    <cellStyle name="Warning Text 46" xfId="8254"/>
    <cellStyle name="Warning Text 46 2" xfId="46967"/>
    <cellStyle name="Warning Text 46 2 2" xfId="2950"/>
    <cellStyle name="Warning Text 46 2 2 2" xfId="51922"/>
    <cellStyle name="Warning Text 46 2 3" xfId="51924"/>
    <cellStyle name="Warning Text 46 2 3 2" xfId="51926"/>
    <cellStyle name="Warning Text 46 2 4" xfId="51928"/>
    <cellStyle name="Warning Text 46 2_BSD2" xfId="51930"/>
    <cellStyle name="Warning Text 46 3" xfId="46970"/>
    <cellStyle name="Warning Text 46 3 2" xfId="23616"/>
    <cellStyle name="Warning Text 46 4" xfId="46973"/>
    <cellStyle name="Warning Text 46 4 2" xfId="51595"/>
    <cellStyle name="Warning Text 46 5" xfId="30249"/>
    <cellStyle name="Warning Text 46_BSD2" xfId="19409"/>
    <cellStyle name="Warning Text 47" xfId="51932"/>
    <cellStyle name="Warning Text 47 2" xfId="46977"/>
    <cellStyle name="Warning Text 47 2 2" xfId="9575"/>
    <cellStyle name="Warning Text 47 2 2 2" xfId="51934"/>
    <cellStyle name="Warning Text 47 2 3" xfId="51936"/>
    <cellStyle name="Warning Text 47 2 3 2" xfId="51938"/>
    <cellStyle name="Warning Text 47 2 4" xfId="51940"/>
    <cellStyle name="Warning Text 47 2_BSD2" xfId="41978"/>
    <cellStyle name="Warning Text 47 3" xfId="46980"/>
    <cellStyle name="Warning Text 47 3 2" xfId="51942"/>
    <cellStyle name="Warning Text 47 4" xfId="38741"/>
    <cellStyle name="Warning Text 47 4 2" xfId="38745"/>
    <cellStyle name="Warning Text 47 5" xfId="30258"/>
    <cellStyle name="Warning Text 47_BSD2" xfId="51944"/>
    <cellStyle name="Warning Text 48" xfId="51946"/>
    <cellStyle name="Warning Text 48 2" xfId="46984"/>
    <cellStyle name="Warning Text 48 2 2" xfId="4270"/>
    <cellStyle name="Warning Text 48 2 2 2" xfId="35332"/>
    <cellStyle name="Warning Text 48 2 3" xfId="51948"/>
    <cellStyle name="Warning Text 48 2 3 2" xfId="51950"/>
    <cellStyle name="Warning Text 48 2 4" xfId="51952"/>
    <cellStyle name="Warning Text 48 2_BSD2" xfId="49426"/>
    <cellStyle name="Warning Text 48 3" xfId="46987"/>
    <cellStyle name="Warning Text 48 3 2" xfId="51954"/>
    <cellStyle name="Warning Text 48 4" xfId="38749"/>
    <cellStyle name="Warning Text 48 4 2" xfId="51956"/>
    <cellStyle name="Warning Text 48 5" xfId="46990"/>
    <cellStyle name="Warning Text 48_BSD2" xfId="51958"/>
    <cellStyle name="Warning Text 49" xfId="51960"/>
    <cellStyle name="Warning Text 49 2" xfId="44400"/>
    <cellStyle name="Warning Text 49 2 2" xfId="11030"/>
    <cellStyle name="Warning Text 49 2 2 2" xfId="51962"/>
    <cellStyle name="Warning Text 49 2 3" xfId="44403"/>
    <cellStyle name="Warning Text 49 2 3 2" xfId="51964"/>
    <cellStyle name="Warning Text 49 2 4" xfId="44406"/>
    <cellStyle name="Warning Text 49 2_BSD2" xfId="51966"/>
    <cellStyle name="Warning Text 49 3" xfId="42684"/>
    <cellStyle name="Warning Text 49 3 2" xfId="44409"/>
    <cellStyle name="Warning Text 49 4" xfId="38754"/>
    <cellStyle name="Warning Text 49 4 2" xfId="44416"/>
    <cellStyle name="Warning Text 49 5" xfId="35323"/>
    <cellStyle name="Warning Text 49_BSD2" xfId="51968"/>
    <cellStyle name="Warning Text 5" xfId="51969"/>
    <cellStyle name="Warning Text 5 2" xfId="51970"/>
    <cellStyle name="Warning Text 5 2 2" xfId="51971"/>
    <cellStyle name="Warning Text 5 2 2 2" xfId="32027"/>
    <cellStyle name="Warning Text 5 2 3" xfId="51972"/>
    <cellStyle name="Warning Text 5 2 3 2" xfId="32033"/>
    <cellStyle name="Warning Text 5 2 4" xfId="46713"/>
    <cellStyle name="Warning Text 5 2_BSD2" xfId="51973"/>
    <cellStyle name="Warning Text 5 3" xfId="36596"/>
    <cellStyle name="Warning Text 5 3 2" xfId="51974"/>
    <cellStyle name="Warning Text 5 4" xfId="51975"/>
    <cellStyle name="Warning Text 5 4 2" xfId="51976"/>
    <cellStyle name="Warning Text 5 5" xfId="51977"/>
    <cellStyle name="Warning Text 5 5 2" xfId="13087"/>
    <cellStyle name="Warning Text 5 6" xfId="51978"/>
    <cellStyle name="Warning Text 5 6 2" xfId="13734"/>
    <cellStyle name="Warning Text 5 7" xfId="51979"/>
    <cellStyle name="Warning Text 5 8" xfId="51980"/>
    <cellStyle name="Warning Text 5_Annexure" xfId="51981"/>
    <cellStyle name="Warning Text 50" xfId="51909"/>
    <cellStyle name="Warning Text 50 2" xfId="29900"/>
    <cellStyle name="Warning Text 50 2 2" xfId="5450"/>
    <cellStyle name="Warning Text 50 2 2 2" xfId="51911"/>
    <cellStyle name="Warning Text 50 2 3" xfId="43087"/>
    <cellStyle name="Warning Text 50 2 3 2" xfId="43090"/>
    <cellStyle name="Warning Text 50 2 4" xfId="43112"/>
    <cellStyle name="Warning Text 50 2_BSD2" xfId="51913"/>
    <cellStyle name="Warning Text 50 3" xfId="46959"/>
    <cellStyle name="Warning Text 50 3 2" xfId="51915"/>
    <cellStyle name="Warning Text 50 4" xfId="46962"/>
    <cellStyle name="Warning Text 50 4 2" xfId="51917"/>
    <cellStyle name="Warning Text 50 5" xfId="30241"/>
    <cellStyle name="Warning Text 50_BSD2" xfId="51919"/>
    <cellStyle name="Warning Text 51" xfId="8253"/>
    <cellStyle name="Warning Text 51 2" xfId="46966"/>
    <cellStyle name="Warning Text 51 2 2" xfId="2949"/>
    <cellStyle name="Warning Text 51 2 2 2" xfId="51921"/>
    <cellStyle name="Warning Text 51 2 3" xfId="51923"/>
    <cellStyle name="Warning Text 51 2 3 2" xfId="51925"/>
    <cellStyle name="Warning Text 51 2 4" xfId="51927"/>
    <cellStyle name="Warning Text 51 2_BSD2" xfId="51929"/>
    <cellStyle name="Warning Text 51 3" xfId="46969"/>
    <cellStyle name="Warning Text 51 3 2" xfId="23615"/>
    <cellStyle name="Warning Text 51 4" xfId="46972"/>
    <cellStyle name="Warning Text 51 4 2" xfId="51594"/>
    <cellStyle name="Warning Text 51 5" xfId="30248"/>
    <cellStyle name="Warning Text 51_BSD2" xfId="19408"/>
    <cellStyle name="Warning Text 52" xfId="51931"/>
    <cellStyle name="Warning Text 52 2" xfId="46976"/>
    <cellStyle name="Warning Text 52 2 2" xfId="9574"/>
    <cellStyle name="Warning Text 52 2 2 2" xfId="51933"/>
    <cellStyle name="Warning Text 52 2 3" xfId="51935"/>
    <cellStyle name="Warning Text 52 2 3 2" xfId="51937"/>
    <cellStyle name="Warning Text 52 2 4" xfId="51939"/>
    <cellStyle name="Warning Text 52 2_BSD2" xfId="41977"/>
    <cellStyle name="Warning Text 52 3" xfId="46979"/>
    <cellStyle name="Warning Text 52 3 2" xfId="51941"/>
    <cellStyle name="Warning Text 52 4" xfId="38740"/>
    <cellStyle name="Warning Text 52 4 2" xfId="38744"/>
    <cellStyle name="Warning Text 52 5" xfId="30257"/>
    <cellStyle name="Warning Text 52_BSD2" xfId="51943"/>
    <cellStyle name="Warning Text 53" xfId="51945"/>
    <cellStyle name="Warning Text 53 2" xfId="46983"/>
    <cellStyle name="Warning Text 53 2 2" xfId="4269"/>
    <cellStyle name="Warning Text 53 2 2 2" xfId="35331"/>
    <cellStyle name="Warning Text 53 2 3" xfId="51947"/>
    <cellStyle name="Warning Text 53 2 3 2" xfId="51949"/>
    <cellStyle name="Warning Text 53 2 4" xfId="51951"/>
    <cellStyle name="Warning Text 53 2_BSD2" xfId="49425"/>
    <cellStyle name="Warning Text 53 3" xfId="46986"/>
    <cellStyle name="Warning Text 53 3 2" xfId="51953"/>
    <cellStyle name="Warning Text 53 4" xfId="38748"/>
    <cellStyle name="Warning Text 53 4 2" xfId="51955"/>
    <cellStyle name="Warning Text 53 5" xfId="46989"/>
    <cellStyle name="Warning Text 53_BSD2" xfId="51957"/>
    <cellStyle name="Warning Text 54" xfId="51959"/>
    <cellStyle name="Warning Text 54 2" xfId="44399"/>
    <cellStyle name="Warning Text 54 2 2" xfId="11029"/>
    <cellStyle name="Warning Text 54 2 2 2" xfId="51961"/>
    <cellStyle name="Warning Text 54 2 3" xfId="44402"/>
    <cellStyle name="Warning Text 54 2 3 2" xfId="51963"/>
    <cellStyle name="Warning Text 54 2 4" xfId="44405"/>
    <cellStyle name="Warning Text 54 2_BSD2" xfId="51965"/>
    <cellStyle name="Warning Text 54 3" xfId="42683"/>
    <cellStyle name="Warning Text 54 3 2" xfId="44408"/>
    <cellStyle name="Warning Text 54 4" xfId="38753"/>
    <cellStyle name="Warning Text 54 4 2" xfId="44415"/>
    <cellStyle name="Warning Text 54 5" xfId="35322"/>
    <cellStyle name="Warning Text 54_BSD2" xfId="51967"/>
    <cellStyle name="Warning Text 55" xfId="51983"/>
    <cellStyle name="Warning Text 55 2" xfId="36402"/>
    <cellStyle name="Warning Text 55 2 2" xfId="11859"/>
    <cellStyle name="Warning Text 55 2 2 2" xfId="48460"/>
    <cellStyle name="Warning Text 55 2 3" xfId="51984"/>
    <cellStyle name="Warning Text 55 2 3 2" xfId="48479"/>
    <cellStyle name="Warning Text 55 2 4" xfId="51560"/>
    <cellStyle name="Warning Text 55 2_BSD2" xfId="51985"/>
    <cellStyle name="Warning Text 55 3" xfId="36406"/>
    <cellStyle name="Warning Text 55 3 2" xfId="36173"/>
    <cellStyle name="Warning Text 55 4" xfId="36410"/>
    <cellStyle name="Warning Text 55 4 2" xfId="51986"/>
    <cellStyle name="Warning Text 55 5" xfId="36414"/>
    <cellStyle name="Warning Text 55_BSD2" xfId="51988"/>
    <cellStyle name="Warning Text 56" xfId="51990"/>
    <cellStyle name="Warning Text 56 2" xfId="44439"/>
    <cellStyle name="Warning Text 56 2 2" xfId="51992"/>
    <cellStyle name="Warning Text 56 2 2 2" xfId="51993"/>
    <cellStyle name="Warning Text 56 2 3" xfId="51994"/>
    <cellStyle name="Warning Text 56 2 3 2" xfId="51995"/>
    <cellStyle name="Warning Text 56 2 4" xfId="51996"/>
    <cellStyle name="Warning Text 56 2_BSD2" xfId="21626"/>
    <cellStyle name="Warning Text 56 3" xfId="44442"/>
    <cellStyle name="Warning Text 56 3 2" xfId="23635"/>
    <cellStyle name="Warning Text 56 4" xfId="44445"/>
    <cellStyle name="Warning Text 56 4 2" xfId="51997"/>
    <cellStyle name="Warning Text 56 5" xfId="44447"/>
    <cellStyle name="Warning Text 56_BSD2" xfId="51999"/>
    <cellStyle name="Warning Text 57" xfId="52001"/>
    <cellStyle name="Warning Text 57 2" xfId="44452"/>
    <cellStyle name="Warning Text 57 2 2" xfId="52003"/>
    <cellStyle name="Warning Text 57 2 2 2" xfId="43994"/>
    <cellStyle name="Warning Text 57 2 3" xfId="52004"/>
    <cellStyle name="Warning Text 57 2 3 2" xfId="44011"/>
    <cellStyle name="Warning Text 57 2 4" xfId="52005"/>
    <cellStyle name="Warning Text 57 2_BSD2" xfId="52006"/>
    <cellStyle name="Warning Text 57 3" xfId="44455"/>
    <cellStyle name="Warning Text 57 3 2" xfId="52008"/>
    <cellStyle name="Warning Text 57 4" xfId="44458"/>
    <cellStyle name="Warning Text 57 4 2" xfId="52009"/>
    <cellStyle name="Warning Text 57 5" xfId="52010"/>
    <cellStyle name="Warning Text 57_BSD2" xfId="52012"/>
    <cellStyle name="Warning Text 58" xfId="34858"/>
    <cellStyle name="Warning Text 58 2" xfId="52014"/>
    <cellStyle name="Warning Text 58 2 2" xfId="52016"/>
    <cellStyle name="Warning Text 58 2 2 2" xfId="52018"/>
    <cellStyle name="Warning Text 58 2 3" xfId="52019"/>
    <cellStyle name="Warning Text 58 2 3 2" xfId="52021"/>
    <cellStyle name="Warning Text 58 2 4" xfId="52022"/>
    <cellStyle name="Warning Text 58 2_BSD2" xfId="52023"/>
    <cellStyle name="Warning Text 58 3" xfId="52025"/>
    <cellStyle name="Warning Text 58 3 2" xfId="52027"/>
    <cellStyle name="Warning Text 58 4" xfId="52029"/>
    <cellStyle name="Warning Text 58 4 2" xfId="52030"/>
    <cellStyle name="Warning Text 58 5" xfId="52031"/>
    <cellStyle name="Warning Text 58_BSD2" xfId="52033"/>
    <cellStyle name="Warning Text 59" xfId="34861"/>
    <cellStyle name="Warning Text 59 2" xfId="46907"/>
    <cellStyle name="Warning Text 59 2 2" xfId="46910"/>
    <cellStyle name="Warning Text 59 2 2 2" xfId="44698"/>
    <cellStyle name="Warning Text 59 2 3" xfId="46916"/>
    <cellStyle name="Warning Text 59 2 3 2" xfId="46920"/>
    <cellStyle name="Warning Text 59 2 4" xfId="46931"/>
    <cellStyle name="Warning Text 59 2_BSD2" xfId="48293"/>
    <cellStyle name="Warning Text 59 3" xfId="29861"/>
    <cellStyle name="Warning Text 59 3 2" xfId="29865"/>
    <cellStyle name="Warning Text 59 4" xfId="29873"/>
    <cellStyle name="Warning Text 59 4 2" xfId="29879"/>
    <cellStyle name="Warning Text 59 5" xfId="29888"/>
    <cellStyle name="Warning Text 59_BSD2" xfId="45751"/>
    <cellStyle name="Warning Text 6" xfId="2692"/>
    <cellStyle name="Warning Text 6 2" xfId="15861"/>
    <cellStyle name="Warning Text 6 2 2" xfId="52034"/>
    <cellStyle name="Warning Text 6 2 2 2" xfId="30254"/>
    <cellStyle name="Warning Text 6 2 3" xfId="52035"/>
    <cellStyle name="Warning Text 6 2 3 2" xfId="30264"/>
    <cellStyle name="Warning Text 6 2 4" xfId="52036"/>
    <cellStyle name="Warning Text 6 2_BSD2" xfId="45798"/>
    <cellStyle name="Warning Text 6 3" xfId="52037"/>
    <cellStyle name="Warning Text 6 3 2" xfId="52038"/>
    <cellStyle name="Warning Text 6 4" xfId="44152"/>
    <cellStyle name="Warning Text 6 4 2" xfId="52039"/>
    <cellStyle name="Warning Text 6 5" xfId="52017"/>
    <cellStyle name="Warning Text 6 5 2" xfId="52040"/>
    <cellStyle name="Warning Text 6 6" xfId="52041"/>
    <cellStyle name="Warning Text 6 6 2" xfId="38801"/>
    <cellStyle name="Warning Text 6 7" xfId="52042"/>
    <cellStyle name="Warning Text 6 8" xfId="52043"/>
    <cellStyle name="Warning Text 6_Annexure" xfId="50100"/>
    <cellStyle name="Warning Text 60" xfId="51982"/>
    <cellStyle name="Warning Text 60 2" xfId="36401"/>
    <cellStyle name="Warning Text 60 2 2" xfId="11858"/>
    <cellStyle name="Warning Text 60 3" xfId="36405"/>
    <cellStyle name="Warning Text 60 3 2" xfId="36172"/>
    <cellStyle name="Warning Text 60 4" xfId="36409"/>
    <cellStyle name="Warning Text 60_BSD2" xfId="51987"/>
    <cellStyle name="Warning Text 61" xfId="51989"/>
    <cellStyle name="Warning Text 61 2" xfId="44438"/>
    <cellStyle name="Warning Text 61 2 2" xfId="51991"/>
    <cellStyle name="Warning Text 61 3" xfId="44441"/>
    <cellStyle name="Warning Text 61 3 2" xfId="23634"/>
    <cellStyle name="Warning Text 61 4" xfId="44444"/>
    <cellStyle name="Warning Text 61_BSD2" xfId="51998"/>
    <cellStyle name="Warning Text 62" xfId="52000"/>
    <cellStyle name="Warning Text 62 2" xfId="44451"/>
    <cellStyle name="Warning Text 62 2 2" xfId="52002"/>
    <cellStyle name="Warning Text 62 3" xfId="44454"/>
    <cellStyle name="Warning Text 62 3 2" xfId="52007"/>
    <cellStyle name="Warning Text 62 4" xfId="44457"/>
    <cellStyle name="Warning Text 62_BSD2" xfId="52011"/>
    <cellStyle name="Warning Text 63" xfId="34857"/>
    <cellStyle name="Warning Text 63 2" xfId="52013"/>
    <cellStyle name="Warning Text 63 2 2" xfId="52015"/>
    <cellStyle name="Warning Text 63 3" xfId="52024"/>
    <cellStyle name="Warning Text 63 3 2" xfId="52026"/>
    <cellStyle name="Warning Text 63 4" xfId="52028"/>
    <cellStyle name="Warning Text 63_BSD2" xfId="52032"/>
    <cellStyle name="Warning Text 64" xfId="34860"/>
    <cellStyle name="Warning Text 64 2" xfId="46906"/>
    <cellStyle name="Warning Text 64 2 2" xfId="46909"/>
    <cellStyle name="Warning Text 64 3" xfId="29860"/>
    <cellStyle name="Warning Text 64 3 2" xfId="29864"/>
    <cellStyle name="Warning Text 64 4" xfId="29872"/>
    <cellStyle name="Warning Text 64_BSD2" xfId="45750"/>
    <cellStyle name="Warning Text 65" xfId="46994"/>
    <cellStyle name="Warning Text 65 2" xfId="47030"/>
    <cellStyle name="Warning Text 65 2 2" xfId="47033"/>
    <cellStyle name="Warning Text 65 3" xfId="29909"/>
    <cellStyle name="Warning Text 65 3 2" xfId="47037"/>
    <cellStyle name="Warning Text 65 4" xfId="29913"/>
    <cellStyle name="Warning Text 65_BSD2" xfId="52045"/>
    <cellStyle name="Warning Text 66" xfId="47059"/>
    <cellStyle name="Warning Text 66 2" xfId="47062"/>
    <cellStyle name="Warning Text 66 2 2" xfId="47065"/>
    <cellStyle name="Warning Text 66 3" xfId="29918"/>
    <cellStyle name="Warning Text 66 3 2" xfId="22816"/>
    <cellStyle name="Warning Text 66 4" xfId="29922"/>
    <cellStyle name="Warning Text 66_BSD2" xfId="51819"/>
    <cellStyle name="Warning Text 67" xfId="47073"/>
    <cellStyle name="Warning Text 67 2" xfId="47076"/>
    <cellStyle name="Warning Text 67 2 2" xfId="47079"/>
    <cellStyle name="Warning Text 67 3" xfId="29927"/>
    <cellStyle name="Warning Text 67 3 2" xfId="47086"/>
    <cellStyle name="Warning Text 67 4" xfId="29931"/>
    <cellStyle name="Warning Text 67_BSD2" xfId="52047"/>
    <cellStyle name="Warning Text 68" xfId="47090"/>
    <cellStyle name="Warning Text 68 2" xfId="47093"/>
    <cellStyle name="Warning Text 68 2 2" xfId="47096"/>
    <cellStyle name="Warning Text 68 3" xfId="29937"/>
    <cellStyle name="Warning Text 68 3 2" xfId="47103"/>
    <cellStyle name="Warning Text 68 4" xfId="5462"/>
    <cellStyle name="Warning Text 68_BSD2" xfId="43123"/>
    <cellStyle name="Warning Text 69" xfId="47109"/>
    <cellStyle name="Warning Text 69 2" xfId="47112"/>
    <cellStyle name="Warning Text 69 2 2" xfId="47115"/>
    <cellStyle name="Warning Text 69 3" xfId="47122"/>
    <cellStyle name="Warning Text 69 3 2" xfId="52049"/>
    <cellStyle name="Warning Text 69 4" xfId="47125"/>
    <cellStyle name="Warning Text 69_BSD2" xfId="50157"/>
    <cellStyle name="Warning Text 7" xfId="7289"/>
    <cellStyle name="Warning Text 7 10" xfId="24163"/>
    <cellStyle name="Warning Text 7 10 2" xfId="47185"/>
    <cellStyle name="Warning Text 7 11" xfId="24165"/>
    <cellStyle name="Warning Text 7 11 2" xfId="27587"/>
    <cellStyle name="Warning Text 7 12" xfId="37281"/>
    <cellStyle name="Warning Text 7 13" xfId="45199"/>
    <cellStyle name="Warning Text 7 14" xfId="45201"/>
    <cellStyle name="Warning Text 7 2" xfId="49801"/>
    <cellStyle name="Warning Text 7 2 2" xfId="52050"/>
    <cellStyle name="Warning Text 7 2 2 2" xfId="31553"/>
    <cellStyle name="Warning Text 7 2 3" xfId="52051"/>
    <cellStyle name="Warning Text 7 2 3 2" xfId="4916"/>
    <cellStyle name="Warning Text 7 2 4" xfId="46727"/>
    <cellStyle name="Warning Text 7 2_BSD2" xfId="52052"/>
    <cellStyle name="Warning Text 7 3" xfId="52053"/>
    <cellStyle name="Warning Text 7 3 2" xfId="52054"/>
    <cellStyle name="Warning Text 7 4" xfId="52055"/>
    <cellStyle name="Warning Text 7 4 2" xfId="40043"/>
    <cellStyle name="Warning Text 7 5" xfId="52020"/>
    <cellStyle name="Warning Text 7 5 2" xfId="52056"/>
    <cellStyle name="Warning Text 7 6" xfId="52057"/>
    <cellStyle name="Warning Text 7 6 2" xfId="38818"/>
    <cellStyle name="Warning Text 7 7" xfId="52058"/>
    <cellStyle name="Warning Text 7 7 2" xfId="52059"/>
    <cellStyle name="Warning Text 7 8" xfId="52060"/>
    <cellStyle name="Warning Text 7 8 2" xfId="52061"/>
    <cellStyle name="Warning Text 7 9" xfId="52062"/>
    <cellStyle name="Warning Text 7 9 2" xfId="52063"/>
    <cellStyle name="Warning Text 7_Annexure" xfId="52064"/>
    <cellStyle name="Warning Text 70" xfId="46993"/>
    <cellStyle name="Warning Text 70 2" xfId="47029"/>
    <cellStyle name="Warning Text 70 2 2" xfId="47032"/>
    <cellStyle name="Warning Text 70 3" xfId="29908"/>
    <cellStyle name="Warning Text 70 3 2" xfId="47036"/>
    <cellStyle name="Warning Text 70 4" xfId="29912"/>
    <cellStyle name="Warning Text 70_BSD2" xfId="52044"/>
    <cellStyle name="Warning Text 71" xfId="47058"/>
    <cellStyle name="Warning Text 71 2" xfId="47061"/>
    <cellStyle name="Warning Text 71 2 2" xfId="47064"/>
    <cellStyle name="Warning Text 71 3" xfId="29917"/>
    <cellStyle name="Warning Text 71 3 2" xfId="22815"/>
    <cellStyle name="Warning Text 71 4" xfId="29921"/>
    <cellStyle name="Warning Text 71_BSD2" xfId="51818"/>
    <cellStyle name="Warning Text 72" xfId="47072"/>
    <cellStyle name="Warning Text 72 2" xfId="47075"/>
    <cellStyle name="Warning Text 72 2 2" xfId="47078"/>
    <cellStyle name="Warning Text 72 3" xfId="29926"/>
    <cellStyle name="Warning Text 72 3 2" xfId="47085"/>
    <cellStyle name="Warning Text 72 4" xfId="29930"/>
    <cellStyle name="Warning Text 72_BSD2" xfId="52046"/>
    <cellStyle name="Warning Text 73" xfId="47089"/>
    <cellStyle name="Warning Text 73 2" xfId="47092"/>
    <cellStyle name="Warning Text 73 2 2" xfId="47095"/>
    <cellStyle name="Warning Text 73 3" xfId="29936"/>
    <cellStyle name="Warning Text 73 3 2" xfId="47102"/>
    <cellStyle name="Warning Text 73 4" xfId="5461"/>
    <cellStyle name="Warning Text 73_BSD2" xfId="43122"/>
    <cellStyle name="Warning Text 74" xfId="47108"/>
    <cellStyle name="Warning Text 74 2" xfId="47111"/>
    <cellStyle name="Warning Text 74 2 2" xfId="47114"/>
    <cellStyle name="Warning Text 74 3" xfId="47121"/>
    <cellStyle name="Warning Text 74 3 2" xfId="52048"/>
    <cellStyle name="Warning Text 74 4" xfId="47124"/>
    <cellStyle name="Warning Text 74_BSD2" xfId="50156"/>
    <cellStyle name="Warning Text 75" xfId="47130"/>
    <cellStyle name="Warning Text 75 2" xfId="47133"/>
    <cellStyle name="Warning Text 75 2 2" xfId="47136"/>
    <cellStyle name="Warning Text 75 3" xfId="47139"/>
    <cellStyle name="Warning Text 75 3 2" xfId="52066"/>
    <cellStyle name="Warning Text 75 4" xfId="47142"/>
    <cellStyle name="Warning Text 75_BSD2" xfId="52068"/>
    <cellStyle name="Warning Text 76" xfId="47148"/>
    <cellStyle name="Warning Text 76 2" xfId="47151"/>
    <cellStyle name="Warning Text 76 2 2" xfId="47154"/>
    <cellStyle name="Warning Text 76 3" xfId="47160"/>
    <cellStyle name="Warning Text 76 3 2" xfId="23650"/>
    <cellStyle name="Warning Text 76 4" xfId="47163"/>
    <cellStyle name="Warning Text 76_BSD2" xfId="52070"/>
    <cellStyle name="Warning Text 77" xfId="23498"/>
    <cellStyle name="Warning Text 77 2" xfId="25079"/>
    <cellStyle name="Warning Text 77 2 2" xfId="25733"/>
    <cellStyle name="Warning Text 77 3" xfId="44186"/>
    <cellStyle name="Warning Text 77 3 2" xfId="44188"/>
    <cellStyle name="Warning Text 77 4" xfId="44195"/>
    <cellStyle name="Warning Text 77_BSD2" xfId="8573"/>
    <cellStyle name="Warning Text 78" xfId="44219"/>
    <cellStyle name="Warning Text 78 2" xfId="44222"/>
    <cellStyle name="Warning Text 78 2 2" xfId="44224"/>
    <cellStyle name="Warning Text 78 3" xfId="44241"/>
    <cellStyle name="Warning Text 78 3 2" xfId="44243"/>
    <cellStyle name="Warning Text 78 4" xfId="44250"/>
    <cellStyle name="Warning Text 78_BSD2" xfId="52071"/>
    <cellStyle name="Warning Text 79" xfId="44274"/>
    <cellStyle name="Warning Text 79 2" xfId="44277"/>
    <cellStyle name="Warning Text 79 2 2" xfId="44279"/>
    <cellStyle name="Warning Text 79 3" xfId="44292"/>
    <cellStyle name="Warning Text 79 3 2" xfId="32717"/>
    <cellStyle name="Warning Text 79 4" xfId="34729"/>
    <cellStyle name="Warning Text 79_BSD2" xfId="52072"/>
    <cellStyle name="Warning Text 8" xfId="5732"/>
    <cellStyle name="Warning Text 8 2" xfId="52073"/>
    <cellStyle name="Warning Text 8 2 2" xfId="52074"/>
    <cellStyle name="Warning Text 8 2 2 2" xfId="52075"/>
    <cellStyle name="Warning Text 8 2 3" xfId="52076"/>
    <cellStyle name="Warning Text 8 2 3 2" xfId="40041"/>
    <cellStyle name="Warning Text 8 2 4" xfId="46737"/>
    <cellStyle name="Warning Text 8 2_BSD2" xfId="52077"/>
    <cellStyle name="Warning Text 8 3" xfId="52078"/>
    <cellStyle name="Warning Text 8 3 2" xfId="52079"/>
    <cellStyle name="Warning Text 8 4" xfId="52080"/>
    <cellStyle name="Warning Text 8 4 2" xfId="52081"/>
    <cellStyle name="Warning Text 8 5" xfId="52082"/>
    <cellStyle name="Warning Text 8 6" xfId="52083"/>
    <cellStyle name="Warning Text 8 7" xfId="52084"/>
    <cellStyle name="Warning Text 8_BSD2" xfId="52085"/>
    <cellStyle name="Warning Text 80" xfId="47129"/>
    <cellStyle name="Warning Text 80 2" xfId="47132"/>
    <cellStyle name="Warning Text 80 2 2" xfId="47135"/>
    <cellStyle name="Warning Text 80 3" xfId="47138"/>
    <cellStyle name="Warning Text 80 3 2" xfId="52065"/>
    <cellStyle name="Warning Text 80 4" xfId="47141"/>
    <cellStyle name="Warning Text 80_BSD2" xfId="52067"/>
    <cellStyle name="Warning Text 81" xfId="47147"/>
    <cellStyle name="Warning Text 81 2" xfId="47150"/>
    <cellStyle name="Warning Text 81 2 2" xfId="47153"/>
    <cellStyle name="Warning Text 81 3" xfId="47159"/>
    <cellStyle name="Warning Text 81 3 2" xfId="23649"/>
    <cellStyle name="Warning Text 81 4" xfId="47162"/>
    <cellStyle name="Warning Text 81_BSD2" xfId="52069"/>
    <cellStyle name="Warning Text 82" xfId="23497"/>
    <cellStyle name="Warning Text 82 2" xfId="25078"/>
    <cellStyle name="Warning Text 83" xfId="44218"/>
    <cellStyle name="Warning Text 83 2" xfId="44221"/>
    <cellStyle name="Warning Text 84" xfId="44273"/>
    <cellStyle name="Warning Text 84 2" xfId="44276"/>
    <cellStyle name="Warning Text 85" xfId="44296"/>
    <cellStyle name="Warning Text 85 2" xfId="44299"/>
    <cellStyle name="Warning Text 86" xfId="8868"/>
    <cellStyle name="Warning Text 86 2" xfId="44308"/>
    <cellStyle name="Warning Text 87" xfId="44329"/>
    <cellStyle name="Warning Text 87 2" xfId="44333"/>
    <cellStyle name="Warning Text 88" xfId="44342"/>
    <cellStyle name="Warning Text 88 2" xfId="44346"/>
    <cellStyle name="Warning Text 89" xfId="44356"/>
    <cellStyle name="Warning Text 89 2" xfId="44360"/>
    <cellStyle name="Warning Text 9" xfId="52086"/>
    <cellStyle name="Warning Text 9 2" xfId="52087"/>
    <cellStyle name="Warning Text 9 2 2" xfId="52088"/>
    <cellStyle name="Warning Text 9 2 2 2" xfId="51349"/>
    <cellStyle name="Warning Text 9 2 3" xfId="52089"/>
    <cellStyle name="Warning Text 9 2 3 2" xfId="51365"/>
    <cellStyle name="Warning Text 9 2 4" xfId="52090"/>
    <cellStyle name="Warning Text 9 2_BSD2" xfId="21228"/>
    <cellStyle name="Warning Text 9 3" xfId="32930"/>
    <cellStyle name="Warning Text 9 3 2" xfId="52091"/>
    <cellStyle name="Warning Text 9 4" xfId="32932"/>
    <cellStyle name="Warning Text 9 4 2" xfId="52092"/>
    <cellStyle name="Warning Text 9 5" xfId="32934"/>
    <cellStyle name="Warning Text 9 6" xfId="32936"/>
    <cellStyle name="Warning Text 9 7" xfId="4959"/>
    <cellStyle name="Warning Text 9_BSD2" xfId="14157"/>
    <cellStyle name="WebAnchor1" xfId="43421"/>
    <cellStyle name="WebAnchor1 2" xfId="52093"/>
    <cellStyle name="WebAnchor1 3" xfId="6574"/>
    <cellStyle name="WebAnchor1 4" xfId="7248"/>
    <cellStyle name="WebAnchor2" xfId="52094"/>
    <cellStyle name="WebAnchor2 2" xfId="52095"/>
    <cellStyle name="WebAnchor2 3" xfId="4827"/>
    <cellStyle name="WebAnchor2 4" xfId="7374"/>
    <cellStyle name="WebAnchor3" xfId="52096"/>
    <cellStyle name="WebAnchor3 2" xfId="52097"/>
    <cellStyle name="WebAnchor3 3" xfId="7498"/>
    <cellStyle name="WebAnchor3 4" xfId="7513"/>
    <cellStyle name="WebAnchor4" xfId="52098"/>
    <cellStyle name="WebAnchor4 2" xfId="52099"/>
    <cellStyle name="WebAnchor4 3" xfId="7565"/>
    <cellStyle name="WebAnchor4 4" xfId="6558"/>
    <cellStyle name="WebAnchor5" xfId="52100"/>
    <cellStyle name="WebAnchor5 2" xfId="52101"/>
    <cellStyle name="WebAnchor5 3" xfId="6346"/>
    <cellStyle name="WebAnchor5 4" xfId="6388"/>
    <cellStyle name="WebAnchor6" xfId="12800"/>
    <cellStyle name="WebAnchor6 2" xfId="48442"/>
    <cellStyle name="WebAnchor6 3" xfId="6744"/>
    <cellStyle name="WebAnchor6 4" xfId="6444"/>
    <cellStyle name="WebAnchor7" xfId="36443"/>
    <cellStyle name="WebAnchor7 2" xfId="48447"/>
    <cellStyle name="WebAnchor7 3" xfId="52102"/>
    <cellStyle name="WebAnchor7 4" xfId="46763"/>
    <cellStyle name="WebBold" xfId="31379"/>
    <cellStyle name="WebDate" xfId="52103"/>
    <cellStyle name="Webexclude" xfId="43185"/>
    <cellStyle name="Webexclude 2" xfId="43188"/>
    <cellStyle name="Webexclude 2 2" xfId="52104"/>
    <cellStyle name="Webexclude 3" xfId="43190"/>
    <cellStyle name="Webexclude 4" xfId="43192"/>
    <cellStyle name="WebFN" xfId="52105"/>
    <cellStyle name="WebFN 2" xfId="52106"/>
    <cellStyle name="WebFN 3" xfId="52107"/>
    <cellStyle name="WebFN 4" xfId="49615"/>
    <cellStyle name="WebFN1" xfId="52108"/>
    <cellStyle name="WebFN1 2" xfId="47006"/>
    <cellStyle name="WebFN1 3" xfId="38884"/>
    <cellStyle name="WebFN1 4" xfId="38890"/>
    <cellStyle name="WebFN2" xfId="52109"/>
    <cellStyle name="WebFN2 2" xfId="47012"/>
    <cellStyle name="WebFN3" xfId="52110"/>
    <cellStyle name="WebFN3 2" xfId="47018"/>
    <cellStyle name="WebFN3 3" xfId="38902"/>
    <cellStyle name="WebFN3 4" xfId="52111"/>
    <cellStyle name="WebFN4" xfId="52112"/>
    <cellStyle name="WebFN4 2" xfId="52113"/>
    <cellStyle name="WebHR" xfId="52114"/>
    <cellStyle name="WebHR 2" xfId="52115"/>
    <cellStyle name="WebHR 2 2" xfId="29728"/>
    <cellStyle name="WebHR 3" xfId="52116"/>
    <cellStyle name="WebHR 4" xfId="52117"/>
    <cellStyle name="WebIndent1" xfId="26114"/>
    <cellStyle name="WebIndent1 2" xfId="52118"/>
    <cellStyle name="WebIndent1 2 2" xfId="52119"/>
    <cellStyle name="WebIndent1 3" xfId="52120"/>
    <cellStyle name="WebIndent1 4" xfId="52121"/>
    <cellStyle name="WebIndent1wFN3" xfId="52122"/>
    <cellStyle name="WebIndent1wFN3 2" xfId="52123"/>
    <cellStyle name="WebIndent1wFN3 3" xfId="52124"/>
    <cellStyle name="WebIndent1wFN3 4" xfId="52125"/>
    <cellStyle name="WebIndent2" xfId="52126"/>
    <cellStyle name="WebIndent2 2" xfId="52127"/>
    <cellStyle name="WebIndent2 2 2" xfId="42262"/>
    <cellStyle name="WebIndent2 3" xfId="52128"/>
    <cellStyle name="WebIndent2 4" xfId="52129"/>
    <cellStyle name="WebNoBR" xfId="52130"/>
    <cellStyle name="WebNoBR 2" xfId="52131"/>
    <cellStyle name="wingdings" xfId="52132"/>
    <cellStyle name="wingdings 2" xfId="52133"/>
    <cellStyle name="wingdings 3" xfId="52134"/>
    <cellStyle name="wingdings 4" xfId="52135"/>
    <cellStyle name="Writer Import]_x000d__x000a_Display Dialog=No_x000d__x000a__x000d__x000a_[Horizontal Arrange]_x000d__x000a_Dimensions Interlocking=Yes_x000d__x000a_Sum Hierarchy=Yes_x000d__x000a_Generate" xfId="52136"/>
    <cellStyle name="Writer Import]_x000d__x000a_Display Dialog=No_x000d__x000a__x000d__x000a_[Horizontal Arrange]_x000d__x000a_Dimensions Interlocking=Yes_x000d__x000a_Sum Hierarchy=Yes_x000d__x000a_Generate 2" xfId="52137"/>
    <cellStyle name="Writer Import]_x000d__x000a_Display Dialog=No_x000d__x000a__x000d__x000a_[Horizontal Arrange]_x000d__x000a_Dimensions Interlocking=Yes_x000d__x000a_Sum Hierarchy=Yes_x000d__x000a_Generate 3" xfId="12936"/>
    <cellStyle name="Writer Import]_x000d__x000a_Display Dialog=No_x000d__x000a__x000d__x000a_[Horizontal Arrange]_x000d__x000a_Dimensions Interlocking=Yes_x000d__x000a_Sum Hierarchy=Yes_x000d__x000a_Generate 4" xfId="26411"/>
    <cellStyle name="year" xfId="45216"/>
    <cellStyle name="Year 2" xfId="52138"/>
    <cellStyle name="Year 2 2" xfId="52139"/>
    <cellStyle name="Year 3" xfId="52140"/>
    <cellStyle name="Year 4" xfId="52141"/>
    <cellStyle name="ДАТА" xfId="52142"/>
    <cellStyle name="ДАТА 2" xfId="29750"/>
    <cellStyle name="ДАТА 3" xfId="35934"/>
    <cellStyle name="ДАТА 4" xfId="35937"/>
    <cellStyle name="Денежный [0]_BARNARD" xfId="52143"/>
    <cellStyle name="Денежный_BARNARD" xfId="52144"/>
    <cellStyle name="ЗАГОЛОВОК1" xfId="52145"/>
    <cellStyle name="ЗАГОЛОВОК1 2" xfId="52146"/>
    <cellStyle name="ЗАГОЛОВОК1 3" xfId="52147"/>
    <cellStyle name="ЗАГОЛОВОК1 4" xfId="52148"/>
    <cellStyle name="ЗАГОЛОВОК2" xfId="33677"/>
    <cellStyle name="ЗАГОЛОВОК2 2" xfId="52149"/>
    <cellStyle name="ЗАГОЛОВОК2 3" xfId="52150"/>
    <cellStyle name="ЗАГОЛОВОК2 4" xfId="52151"/>
    <cellStyle name="ИТОГОВЫЙ" xfId="52152"/>
    <cellStyle name="ИТОГОВЫЙ 2" xfId="5748"/>
    <cellStyle name="ИТОГОВЫЙ 3" xfId="7318"/>
    <cellStyle name="ИТОГОВЫЙ 4" xfId="7323"/>
    <cellStyle name="Обычный_1-Б (6)_1" xfId="52153"/>
    <cellStyle name="ПРОЦЕНТНЫЙ_BOPENGC" xfId="52154"/>
    <cellStyle name="ТЕКСТ" xfId="21728"/>
    <cellStyle name="ТЕКСТ 2" xfId="39168"/>
    <cellStyle name="ТЕКСТ 3" xfId="39171"/>
    <cellStyle name="ТЕКСТ 4" xfId="29694"/>
    <cellStyle name="ФИКСИРОВАННЫЙ" xfId="52155"/>
    <cellStyle name="ФИКСИРОВАННЫЙ 2" xfId="52156"/>
    <cellStyle name="Финансовый [0]_BARNARD" xfId="5061"/>
    <cellStyle name="Финансовый_BARNARD" xfId="47004"/>
    <cellStyle name="콤마 [0]_laroux" xfId="32480"/>
    <cellStyle name="콤마_laroux" xfId="11552"/>
    <cellStyle name="超連結mal" xfId="51234"/>
    <cellStyle name="超連結mal 2" xfId="52157"/>
    <cellStyle name="超連結mal 3" xfId="52158"/>
    <cellStyle name="隨後的超連結_STAFF" xfId="521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25861712"/>
        <c:axId val="530965224"/>
      </c:lineChart>
      <c:catAx>
        <c:axId val="525861712"/>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0965224"/>
        <c:crosses val="autoZero"/>
        <c:auto val="1"/>
        <c:lblAlgn val="ctr"/>
        <c:lblOffset val="100"/>
        <c:noMultiLvlLbl val="0"/>
      </c:catAx>
      <c:valAx>
        <c:axId val="530965224"/>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25861712"/>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533690224"/>
        <c:axId val="533691400"/>
      </c:lineChart>
      <c:catAx>
        <c:axId val="53369022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91400"/>
        <c:crosses val="autoZero"/>
        <c:auto val="1"/>
        <c:lblAlgn val="ctr"/>
        <c:lblOffset val="100"/>
        <c:noMultiLvlLbl val="0"/>
      </c:catAx>
      <c:valAx>
        <c:axId val="53369140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90224"/>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533689048"/>
        <c:axId val="533689440"/>
      </c:barChart>
      <c:catAx>
        <c:axId val="53368904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89440"/>
        <c:crosses val="autoZero"/>
        <c:auto val="1"/>
        <c:lblAlgn val="ctr"/>
        <c:lblOffset val="1000"/>
        <c:noMultiLvlLbl val="0"/>
      </c:catAx>
      <c:valAx>
        <c:axId val="533689440"/>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8904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533690616"/>
        <c:axId val="614129120"/>
      </c:barChart>
      <c:catAx>
        <c:axId val="533690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29120"/>
        <c:crosses val="autoZero"/>
        <c:auto val="1"/>
        <c:lblAlgn val="ctr"/>
        <c:lblOffset val="100"/>
        <c:noMultiLvlLbl val="0"/>
      </c:catAx>
      <c:valAx>
        <c:axId val="614129120"/>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90616"/>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614129904"/>
        <c:axId val="614130296"/>
      </c:lineChart>
      <c:catAx>
        <c:axId val="614129904"/>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30296"/>
        <c:crosses val="autoZero"/>
        <c:auto val="1"/>
        <c:lblAlgn val="ctr"/>
        <c:lblOffset val="100"/>
        <c:noMultiLvlLbl val="0"/>
      </c:catAx>
      <c:valAx>
        <c:axId val="6141302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29904"/>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614127160"/>
        <c:axId val="614129512"/>
      </c:barChart>
      <c:catAx>
        <c:axId val="6141271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29512"/>
        <c:crosses val="autoZero"/>
        <c:auto val="1"/>
        <c:lblAlgn val="ctr"/>
        <c:lblOffset val="100"/>
        <c:noMultiLvlLbl val="0"/>
      </c:catAx>
      <c:valAx>
        <c:axId val="614129512"/>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27160"/>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xmlns:c16r2="http://schemas.microsoft.com/office/drawing/2015/06/char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xmlns:c16r2="http://schemas.microsoft.com/office/drawing/2015/06/char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xmlns:c16r2="http://schemas.microsoft.com/office/drawing/2015/06/char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xmlns:c16r2="http://schemas.microsoft.com/office/drawing/2015/06/char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D17-4965-9309-FDF5EE83DE2B}"/>
                </c:ext>
                <c:ext xmlns:c15="http://schemas.microsoft.com/office/drawing/2012/chart" uri="{CE6537A1-D6FC-4f65-9D91-7224C49458BB}"/>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D17-4965-9309-FDF5EE83DE2B}"/>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614127552"/>
        <c:axId val="614127944"/>
      </c:barChart>
      <c:catAx>
        <c:axId val="61412755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127944"/>
        <c:crosses val="autoZero"/>
        <c:auto val="1"/>
        <c:lblAlgn val="ctr"/>
        <c:lblOffset val="100"/>
        <c:noMultiLvlLbl val="0"/>
      </c:catAx>
      <c:valAx>
        <c:axId val="614127944"/>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614127552"/>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534701920"/>
        <c:axId val="534699960"/>
      </c:lineChart>
      <c:catAx>
        <c:axId val="53470192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699960"/>
        <c:crosses val="autoZero"/>
        <c:auto val="1"/>
        <c:lblAlgn val="ctr"/>
        <c:lblOffset val="100"/>
        <c:noMultiLvlLbl val="0"/>
      </c:catAx>
      <c:valAx>
        <c:axId val="53469996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70192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xmlns:c16r2="http://schemas.microsoft.com/office/drawing/2015/06/chart">
                <c:ext xmlns:c16="http://schemas.microsoft.com/office/drawing/2014/chart" uri="{C3380CC4-5D6E-409C-BE32-E72D297353CC}">
                  <c16:uniqueId val="{00000001-64E9-4AF6-B755-50BB28EE9E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64E9-4AF6-B755-50BB28EE9E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64E9-4AF6-B755-50BB28EE9E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64E9-4AF6-B755-50BB28EE9E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64E9-4AF6-B755-50BB28EE9E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64E9-4AF6-B755-50BB28EE9E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64E9-4AF6-B755-50BB28EE9E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64E9-4AF6-B755-50BB28EE9E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64E9-4AF6-B755-50BB28EE9E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64E9-4AF6-B755-50BB28EE9E9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64E9-4AF6-B755-50BB28EE9E9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64E9-4AF6-B755-50BB28EE9E9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64E9-4AF6-B755-50BB28EE9E9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64E9-4AF6-B755-50BB28EE9E9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F-64E9-4AF6-B755-50BB28EE9E9F}"/>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0-64E9-4AF6-B755-50BB28EE9E9F}"/>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1-64E9-4AF6-B755-50BB28EE9E9F}"/>
                </c:ext>
                <c:ext xmlns:c15="http://schemas.microsoft.com/office/drawing/2012/chart" uri="{CE6537A1-D6FC-4f65-9D91-7224C49458BB}"/>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64E9-4AF6-B755-50BB28EE9E9F}"/>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534701528"/>
        <c:axId val="534700352"/>
      </c:lineChart>
      <c:catAx>
        <c:axId val="5347015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700352"/>
        <c:crosses val="autoZero"/>
        <c:auto val="1"/>
        <c:lblAlgn val="ctr"/>
        <c:lblOffset val="100"/>
        <c:noMultiLvlLbl val="0"/>
      </c:catAx>
      <c:valAx>
        <c:axId val="53470035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70152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xmlns:c16r2="http://schemas.microsoft.com/office/drawing/2015/06/chart">
              <c:ext xmlns:c16="http://schemas.microsoft.com/office/drawing/2014/chart" uri="{C3380CC4-5D6E-409C-BE32-E72D297353CC}">
                <c16:uniqueId val="{00000000-AE03-4EB9-9684-F486E4642E41}"/>
              </c:ext>
            </c:extLst>
          </c:dPt>
          <c:dPt>
            <c:idx val="17"/>
            <c:marker>
              <c:symbol val="circle"/>
              <c:size val="6"/>
            </c:marker>
            <c:bubble3D val="0"/>
            <c:extLst xmlns:c16r2="http://schemas.microsoft.com/office/drawing/2015/06/chart">
              <c:ext xmlns:c16="http://schemas.microsoft.com/office/drawing/2014/chart" uri="{C3380CC4-5D6E-409C-BE32-E72D297353CC}">
                <c16:uniqueId val="{00000001-AE03-4EB9-9684-F486E4642E41}"/>
              </c:ext>
            </c:extLst>
          </c:dPt>
          <c:dLbls>
            <c:dLbl>
              <c:idx val="0"/>
              <c:delete val="1"/>
              <c:extLst xmlns:c16r2="http://schemas.microsoft.com/office/drawing/2015/06/chart">
                <c:ext xmlns:c16="http://schemas.microsoft.com/office/drawing/2014/chart" uri="{C3380CC4-5D6E-409C-BE32-E72D297353CC}">
                  <c16:uniqueId val="{00000002-AE03-4EB9-9684-F486E4642E4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AE03-4EB9-9684-F486E4642E4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AE03-4EB9-9684-F486E4642E4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E03-4EB9-9684-F486E4642E4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AE03-4EB9-9684-F486E4642E4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AE03-4EB9-9684-F486E4642E4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AE03-4EB9-9684-F486E4642E4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AE03-4EB9-9684-F486E4642E4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AE03-4EB9-9684-F486E4642E4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AE03-4EB9-9684-F486E4642E4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AE03-4EB9-9684-F486E4642E41}"/>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AE03-4EB9-9684-F486E4642E41}"/>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AE03-4EB9-9684-F486E4642E41}"/>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AE03-4EB9-9684-F486E4642E41}"/>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AE03-4EB9-9684-F486E4642E41}"/>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AE03-4EB9-9684-F486E4642E41}"/>
                </c:ext>
                <c:ext xmlns:c15="http://schemas.microsoft.com/office/drawing/2012/chart" uri="{CE6537A1-D6FC-4f65-9D91-7224C49458BB}"/>
              </c:extLst>
            </c:dLbl>
            <c:dLbl>
              <c:idx val="16"/>
              <c:layout>
                <c:manualLayout>
                  <c:x val="-1.13411961657827E-2"/>
                  <c:y val="1.98656998245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03-4EB9-9684-F486E4642E41}"/>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E03-4EB9-9684-F486E4642E41}"/>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534703096"/>
        <c:axId val="534703488"/>
      </c:lineChart>
      <c:catAx>
        <c:axId val="534703096"/>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703488"/>
        <c:crosses val="autoZero"/>
        <c:auto val="1"/>
        <c:lblAlgn val="ctr"/>
        <c:lblOffset val="100"/>
        <c:noMultiLvlLbl val="0"/>
      </c:catAx>
      <c:valAx>
        <c:axId val="534703488"/>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4703096"/>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xmlns:c16r2="http://schemas.microsoft.com/office/drawing/2015/06/chart">
              <c:ext xmlns:c16="http://schemas.microsoft.com/office/drawing/2014/chart" uri="{C3380CC4-5D6E-409C-BE32-E72D297353CC}">
                <c16:uniqueId val="{00000001-F155-4CD7-A4B2-085C8A96E66B}"/>
              </c:ext>
            </c:extLst>
          </c:dPt>
          <c:dLbls>
            <c:dLbl>
              <c:idx val="0"/>
              <c:delete val="1"/>
              <c:extLst xmlns:c16r2="http://schemas.microsoft.com/office/drawing/2015/06/chart">
                <c:ext xmlns:c16="http://schemas.microsoft.com/office/drawing/2014/chart" uri="{C3380CC4-5D6E-409C-BE32-E72D297353CC}">
                  <c16:uniqueId val="{00000002-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F155-4CD7-A4B2-085C8A96E66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1-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2-F155-4CD7-A4B2-085C8A96E66B}"/>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xmlns:c16r2="http://schemas.microsoft.com/office/drawing/2015/06/chart">
              <c:ext xmlns:c16="http://schemas.microsoft.com/office/drawing/2014/chart" uri="{C3380CC4-5D6E-409C-BE32-E72D297353CC}">
                <c16:uniqueId val="{00000015-F155-4CD7-A4B2-085C8A96E66B}"/>
              </c:ext>
            </c:extLst>
          </c:dPt>
          <c:dLbls>
            <c:dLbl>
              <c:idx val="0"/>
              <c:delete val="1"/>
              <c:extLst xmlns:c16r2="http://schemas.microsoft.com/office/drawing/2015/06/chart">
                <c:ext xmlns:c16="http://schemas.microsoft.com/office/drawing/2014/chart" uri="{C3380CC4-5D6E-409C-BE32-E72D297353CC}">
                  <c16:uniqueId val="{00000016-F155-4CD7-A4B2-085C8A96E66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7-F155-4CD7-A4B2-085C8A96E66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8-F155-4CD7-A4B2-085C8A96E66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9-F155-4CD7-A4B2-085C8A96E66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A-F155-4CD7-A4B2-085C8A96E66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B-F155-4CD7-A4B2-085C8A96E66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C-F155-4CD7-A4B2-085C8A96E66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D-F155-4CD7-A4B2-085C8A96E66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E-F155-4CD7-A4B2-085C8A96E66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F-F155-4CD7-A4B2-085C8A96E66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20-F155-4CD7-A4B2-085C8A96E66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21-F155-4CD7-A4B2-085C8A96E66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22-F155-4CD7-A4B2-085C8A96E66B}"/>
                </c:ext>
                <c:ext xmlns:c15="http://schemas.microsoft.com/office/drawing/2012/chart" uri="{CE6537A1-D6FC-4f65-9D91-7224C49458BB}"/>
              </c:extLst>
            </c:dLbl>
            <c:dLbl>
              <c:idx val="13"/>
              <c:layout>
                <c:manualLayout>
                  <c:x val="-1.1341199541708501E-2"/>
                  <c:y val="1.702774270678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F155-4CD7-A4B2-085C8A96E66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4-F155-4CD7-A4B2-085C8A96E66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5-F155-4CD7-A4B2-085C8A96E66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6-F155-4CD7-A4B2-085C8A96E66B}"/>
                </c:ext>
                <c:ext xmlns:c15="http://schemas.microsoft.com/office/drawing/2012/chart" uri="{CE6537A1-D6FC-4f65-9D91-7224C49458BB}"/>
              </c:extLst>
            </c:dLbl>
            <c:dLbl>
              <c:idx val="17"/>
              <c:layout>
                <c:manualLayout>
                  <c:x val="-9.4509996180904606E-3"/>
                  <c:y val="5.6759142355951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155-4CD7-A4B2-085C8A96E66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614823616"/>
        <c:axId val="614825184"/>
      </c:lineChart>
      <c:catAx>
        <c:axId val="614823616"/>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5184"/>
        <c:crosses val="autoZero"/>
        <c:auto val="1"/>
        <c:lblAlgn val="ctr"/>
        <c:lblOffset val="100"/>
        <c:noMultiLvlLbl val="0"/>
      </c:catAx>
      <c:valAx>
        <c:axId val="61482518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3616"/>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525862496"/>
        <c:axId val="525860536"/>
      </c:lineChart>
      <c:catAx>
        <c:axId val="52586249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25860536"/>
        <c:crosses val="autoZero"/>
        <c:auto val="1"/>
        <c:lblAlgn val="ctr"/>
        <c:lblOffset val="100"/>
        <c:noMultiLvlLbl val="0"/>
      </c:catAx>
      <c:valAx>
        <c:axId val="525860536"/>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2586249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614825576"/>
        <c:axId val="614824008"/>
      </c:lineChart>
      <c:catAx>
        <c:axId val="614825576"/>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4008"/>
        <c:crosses val="autoZero"/>
        <c:auto val="1"/>
        <c:lblAlgn val="ctr"/>
        <c:lblOffset val="100"/>
        <c:noMultiLvlLbl val="0"/>
      </c:catAx>
      <c:valAx>
        <c:axId val="614824008"/>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5576"/>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xmlns:c16r2="http://schemas.microsoft.com/office/drawing/2015/06/char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xmlns:c16r2="http://schemas.microsoft.com/office/drawing/2015/06/char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614824792"/>
        <c:axId val="614822048"/>
      </c:lineChart>
      <c:catAx>
        <c:axId val="61482479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2048"/>
        <c:crosses val="autoZero"/>
        <c:auto val="1"/>
        <c:lblAlgn val="ctr"/>
        <c:lblOffset val="100"/>
        <c:noMultiLvlLbl val="0"/>
      </c:catAx>
      <c:valAx>
        <c:axId val="614822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482479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xmlns:c16r2="http://schemas.microsoft.com/office/drawing/2015/06/char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xmlns:c16r2="http://schemas.microsoft.com/office/drawing/2015/06/char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615298752"/>
        <c:axId val="615299928"/>
      </c:lineChart>
      <c:catAx>
        <c:axId val="615298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9928"/>
        <c:crosses val="autoZero"/>
        <c:auto val="1"/>
        <c:lblAlgn val="ctr"/>
        <c:lblOffset val="100"/>
        <c:noMultiLvlLbl val="0"/>
      </c:catAx>
      <c:valAx>
        <c:axId val="6152999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8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xmlns:c16r2="http://schemas.microsoft.com/office/drawing/2015/06/char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xmlns:c16r2="http://schemas.microsoft.com/office/drawing/2015/06/char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615300320"/>
        <c:axId val="615299144"/>
      </c:lineChart>
      <c:catAx>
        <c:axId val="61530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9144"/>
        <c:crosses val="autoZero"/>
        <c:auto val="1"/>
        <c:lblAlgn val="ctr"/>
        <c:lblOffset val="100"/>
        <c:noMultiLvlLbl val="0"/>
      </c:catAx>
      <c:valAx>
        <c:axId val="61529914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30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xmlns:c16r2="http://schemas.microsoft.com/office/drawing/2015/06/char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xmlns:c16r2="http://schemas.microsoft.com/office/drawing/2015/06/char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615297184"/>
        <c:axId val="615297576"/>
      </c:lineChart>
      <c:catAx>
        <c:axId val="61529718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7576"/>
        <c:crosses val="autoZero"/>
        <c:auto val="1"/>
        <c:lblAlgn val="ctr"/>
        <c:lblOffset val="100"/>
        <c:noMultiLvlLbl val="0"/>
      </c:catAx>
      <c:valAx>
        <c:axId val="6152975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718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xmlns:c16r2="http://schemas.microsoft.com/office/drawing/2015/06/char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xmlns:c16r2="http://schemas.microsoft.com/office/drawing/2015/06/char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615297968"/>
        <c:axId val="613555024"/>
      </c:lineChart>
      <c:catAx>
        <c:axId val="61529796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5024"/>
        <c:crosses val="autoZero"/>
        <c:auto val="1"/>
        <c:lblAlgn val="ctr"/>
        <c:lblOffset val="100"/>
        <c:noMultiLvlLbl val="0"/>
      </c:catAx>
      <c:valAx>
        <c:axId val="61355502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529796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xmlns:c16r2="http://schemas.microsoft.com/office/drawing/2015/06/char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xmlns:c16r2="http://schemas.microsoft.com/office/drawing/2015/06/char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613552672"/>
        <c:axId val="613553064"/>
      </c:lineChart>
      <c:catAx>
        <c:axId val="6135526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3064"/>
        <c:crosses val="autoZero"/>
        <c:auto val="1"/>
        <c:lblAlgn val="ctr"/>
        <c:lblOffset val="100"/>
        <c:noMultiLvlLbl val="0"/>
      </c:catAx>
      <c:valAx>
        <c:axId val="6135530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26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xmlns:c16r2="http://schemas.microsoft.com/office/drawing/2015/06/char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xmlns:c16r2="http://schemas.microsoft.com/office/drawing/2015/06/char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613554632"/>
        <c:axId val="613553456"/>
      </c:lineChart>
      <c:catAx>
        <c:axId val="6135546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3456"/>
        <c:crosses val="autoZero"/>
        <c:auto val="1"/>
        <c:lblAlgn val="ctr"/>
        <c:lblOffset val="100"/>
        <c:noMultiLvlLbl val="0"/>
      </c:catAx>
      <c:valAx>
        <c:axId val="61355345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46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xmlns:c16r2="http://schemas.microsoft.com/office/drawing/2015/06/char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xmlns:c16r2="http://schemas.microsoft.com/office/drawing/2015/06/char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613554240"/>
        <c:axId val="613555416"/>
      </c:lineChart>
      <c:catAx>
        <c:axId val="6135542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5416"/>
        <c:crosses val="autoZero"/>
        <c:auto val="1"/>
        <c:lblAlgn val="ctr"/>
        <c:lblOffset val="100"/>
        <c:noMultiLvlLbl val="0"/>
      </c:catAx>
      <c:valAx>
        <c:axId val="61355541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5542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xmlns:c16r2="http://schemas.microsoft.com/office/drawing/2015/06/char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xmlns:c16r2="http://schemas.microsoft.com/office/drawing/2015/06/char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616496656"/>
        <c:axId val="616493520"/>
      </c:lineChart>
      <c:catAx>
        <c:axId val="61649665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3520"/>
        <c:crosses val="autoZero"/>
        <c:auto val="1"/>
        <c:lblAlgn val="ctr"/>
        <c:lblOffset val="100"/>
        <c:noMultiLvlLbl val="0"/>
      </c:catAx>
      <c:valAx>
        <c:axId val="61649352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665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xmlns:c16r2="http://schemas.microsoft.com/office/drawing/2015/06/char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525860928"/>
        <c:axId val="613458048"/>
      </c:lineChart>
      <c:catAx>
        <c:axId val="525860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58048"/>
        <c:crosses val="autoZero"/>
        <c:auto val="1"/>
        <c:lblAlgn val="ctr"/>
        <c:lblOffset val="100"/>
        <c:noMultiLvlLbl val="0"/>
      </c:catAx>
      <c:valAx>
        <c:axId val="613458048"/>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25860928"/>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xmlns:c16r2="http://schemas.microsoft.com/office/drawing/2015/06/char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xmlns:c16r2="http://schemas.microsoft.com/office/drawing/2015/06/char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616497440"/>
        <c:axId val="616493128"/>
      </c:lineChart>
      <c:catAx>
        <c:axId val="616497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3128"/>
        <c:crosses val="autoZero"/>
        <c:auto val="1"/>
        <c:lblAlgn val="ctr"/>
        <c:lblOffset val="100"/>
        <c:noMultiLvlLbl val="0"/>
      </c:catAx>
      <c:valAx>
        <c:axId val="616493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744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xmlns:c16r2="http://schemas.microsoft.com/office/drawing/2015/06/char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xmlns:c16r2="http://schemas.microsoft.com/office/drawing/2015/06/char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616496264"/>
        <c:axId val="616495088"/>
      </c:lineChart>
      <c:catAx>
        <c:axId val="6164962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5088"/>
        <c:crosses val="autoZero"/>
        <c:auto val="1"/>
        <c:lblAlgn val="ctr"/>
        <c:lblOffset val="100"/>
        <c:noMultiLvlLbl val="0"/>
      </c:catAx>
      <c:valAx>
        <c:axId val="6164950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62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xmlns:c16r2="http://schemas.microsoft.com/office/drawing/2015/06/char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xmlns:c16r2="http://schemas.microsoft.com/office/drawing/2015/06/char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616497048"/>
        <c:axId val="616494696"/>
      </c:lineChart>
      <c:catAx>
        <c:axId val="61649704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4696"/>
        <c:crosses val="autoZero"/>
        <c:auto val="1"/>
        <c:lblAlgn val="ctr"/>
        <c:lblOffset val="100"/>
        <c:noMultiLvlLbl val="0"/>
      </c:catAx>
      <c:valAx>
        <c:axId val="61649469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704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xmlns:c16r2="http://schemas.microsoft.com/office/drawing/2015/06/char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xmlns:c16r2="http://schemas.microsoft.com/office/drawing/2015/06/char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616495480"/>
        <c:axId val="616500576"/>
      </c:lineChart>
      <c:catAx>
        <c:axId val="6164954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500576"/>
        <c:crosses val="autoZero"/>
        <c:auto val="1"/>
        <c:lblAlgn val="ctr"/>
        <c:lblOffset val="100"/>
        <c:noMultiLvlLbl val="0"/>
      </c:catAx>
      <c:valAx>
        <c:axId val="6165005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54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xmlns:c16r2="http://schemas.microsoft.com/office/drawing/2015/06/char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xmlns:c16r2="http://schemas.microsoft.com/office/drawing/2015/06/char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616498616"/>
        <c:axId val="616499008"/>
      </c:lineChart>
      <c:catAx>
        <c:axId val="616498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9008"/>
        <c:crosses val="autoZero"/>
        <c:auto val="1"/>
        <c:lblAlgn val="ctr"/>
        <c:lblOffset val="100"/>
        <c:noMultiLvlLbl val="0"/>
      </c:catAx>
      <c:valAx>
        <c:axId val="61649900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498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xmlns:c16r2="http://schemas.microsoft.com/office/drawing/2015/06/char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xmlns:c16r2="http://schemas.microsoft.com/office/drawing/2015/06/char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616500184"/>
        <c:axId val="616917832"/>
      </c:lineChart>
      <c:catAx>
        <c:axId val="61650018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7832"/>
        <c:crosses val="autoZero"/>
        <c:auto val="1"/>
        <c:lblAlgn val="ctr"/>
        <c:lblOffset val="100"/>
        <c:noMultiLvlLbl val="0"/>
      </c:catAx>
      <c:valAx>
        <c:axId val="6169178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50018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xmlns:c16r2="http://schemas.microsoft.com/office/drawing/2015/06/char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xmlns:c16r2="http://schemas.microsoft.com/office/drawing/2015/06/char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616915480"/>
        <c:axId val="616917048"/>
      </c:lineChart>
      <c:catAx>
        <c:axId val="6169154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7048"/>
        <c:crosses val="autoZero"/>
        <c:auto val="1"/>
        <c:lblAlgn val="ctr"/>
        <c:lblOffset val="100"/>
        <c:noMultiLvlLbl val="0"/>
      </c:catAx>
      <c:valAx>
        <c:axId val="616917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54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xmlns:c16r2="http://schemas.microsoft.com/office/drawing/2015/06/char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xmlns:c16r2="http://schemas.microsoft.com/office/drawing/2015/06/char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616922536"/>
        <c:axId val="616922144"/>
      </c:lineChart>
      <c:catAx>
        <c:axId val="6169225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22144"/>
        <c:crosses val="autoZero"/>
        <c:auto val="1"/>
        <c:lblAlgn val="ctr"/>
        <c:lblOffset val="100"/>
        <c:noMultiLvlLbl val="0"/>
      </c:catAx>
      <c:valAx>
        <c:axId val="61692214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225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xmlns:c16r2="http://schemas.microsoft.com/office/drawing/2015/06/char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xmlns:c16r2="http://schemas.microsoft.com/office/drawing/2015/06/char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616918616"/>
        <c:axId val="616916656"/>
      </c:lineChart>
      <c:catAx>
        <c:axId val="616918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6656"/>
        <c:crosses val="autoZero"/>
        <c:auto val="1"/>
        <c:lblAlgn val="ctr"/>
        <c:lblOffset val="100"/>
        <c:noMultiLvlLbl val="0"/>
      </c:catAx>
      <c:valAx>
        <c:axId val="61691665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8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xmlns:c16r2="http://schemas.microsoft.com/office/drawing/2015/06/char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xmlns:c16r2="http://schemas.microsoft.com/office/drawing/2015/06/char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616915872"/>
        <c:axId val="616916264"/>
      </c:lineChart>
      <c:catAx>
        <c:axId val="616915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6264"/>
        <c:crosses val="autoZero"/>
        <c:auto val="1"/>
        <c:lblAlgn val="ctr"/>
        <c:lblOffset val="100"/>
        <c:noMultiLvlLbl val="0"/>
      </c:catAx>
      <c:valAx>
        <c:axId val="6169162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5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xmlns:c16r2="http://schemas.microsoft.com/office/drawing/2015/06/chart">
                <c:ext xmlns:c16="http://schemas.microsoft.com/office/drawing/2014/chart" uri="{C3380CC4-5D6E-409C-BE32-E72D297353CC}">
                  <c16:uniqueId val="{00000000-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7A91-43D2-9E30-83EE43BFF1A8}"/>
                </c:ext>
                <c:ext xmlns:c15="http://schemas.microsoft.com/office/drawing/2012/chart" uri="{CE6537A1-D6FC-4f65-9D91-7224C49458BB}"/>
              </c:extLst>
            </c:dLbl>
            <c:dLbl>
              <c:idx val="16"/>
              <c:layout>
                <c:manualLayout>
                  <c:x val="-3.0497972455168301E-2"/>
                  <c:y val="-6.68633235004917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2-7A91-43D2-9E30-83EE43BFF1A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3-7A91-43D2-9E30-83EE43BFF1A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4-7A91-43D2-9E30-83EE43BFF1A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5-7A91-43D2-9E30-83EE43BFF1A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6-7A91-43D2-9E30-83EE43BFF1A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7-7A91-43D2-9E30-83EE43BFF1A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8-7A91-43D2-9E30-83EE43BFF1A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9-7A91-43D2-9E30-83EE43BFF1A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A-7A91-43D2-9E30-83EE43BFF1A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B-7A91-43D2-9E30-83EE43BFF1A8}"/>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C-7A91-43D2-9E30-83EE43BFF1A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D-7A91-43D2-9E30-83EE43BFF1A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E-7A91-43D2-9E30-83EE43BFF1A8}"/>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F-7A91-43D2-9E30-83EE43BFF1A8}"/>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0-7A91-43D2-9E30-83EE43BFF1A8}"/>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1-7A91-43D2-9E30-83EE43BFF1A8}"/>
                </c:ext>
                <c:ext xmlns:c15="http://schemas.microsoft.com/office/drawing/2012/chart" uri="{CE6537A1-D6FC-4f65-9D91-7224C49458BB}"/>
              </c:extLst>
            </c:dLbl>
            <c:dLbl>
              <c:idx val="16"/>
              <c:layout>
                <c:manualLayout>
                  <c:x val="-2.8591849176719999E-2"/>
                  <c:y val="5.89970501474927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7A91-43D2-9E30-83EE43BFF1A8}"/>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613460400"/>
        <c:axId val="613461576"/>
      </c:lineChart>
      <c:catAx>
        <c:axId val="6134604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61576"/>
        <c:crosses val="autoZero"/>
        <c:auto val="1"/>
        <c:lblAlgn val="ctr"/>
        <c:lblOffset val="100"/>
        <c:noMultiLvlLbl val="0"/>
      </c:catAx>
      <c:valAx>
        <c:axId val="6134615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60400"/>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xmlns:c16r2="http://schemas.microsoft.com/office/drawing/2015/06/char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xmlns:c16r2="http://schemas.microsoft.com/office/drawing/2015/06/char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616918224"/>
        <c:axId val="616920968"/>
      </c:lineChart>
      <c:catAx>
        <c:axId val="61691822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20968"/>
        <c:crosses val="autoZero"/>
        <c:auto val="1"/>
        <c:lblAlgn val="ctr"/>
        <c:lblOffset val="100"/>
        <c:noMultiLvlLbl val="0"/>
      </c:catAx>
      <c:valAx>
        <c:axId val="616920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822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xmlns:c16r2="http://schemas.microsoft.com/office/drawing/2015/06/char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xmlns:c16r2="http://schemas.microsoft.com/office/drawing/2015/06/char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616917440"/>
        <c:axId val="616920576"/>
      </c:lineChart>
      <c:catAx>
        <c:axId val="616917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20576"/>
        <c:crosses val="autoZero"/>
        <c:auto val="1"/>
        <c:lblAlgn val="ctr"/>
        <c:lblOffset val="100"/>
        <c:noMultiLvlLbl val="0"/>
      </c:catAx>
      <c:valAx>
        <c:axId val="616920576"/>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917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xmlns:c16r2="http://schemas.microsoft.com/office/drawing/2015/06/char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xmlns:c16r2="http://schemas.microsoft.com/office/drawing/2015/06/char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616848896"/>
        <c:axId val="616851248"/>
      </c:lineChart>
      <c:catAx>
        <c:axId val="61684889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51248"/>
        <c:crosses val="autoZero"/>
        <c:auto val="1"/>
        <c:lblAlgn val="ctr"/>
        <c:lblOffset val="100"/>
        <c:noMultiLvlLbl val="0"/>
      </c:catAx>
      <c:valAx>
        <c:axId val="6168512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889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xmlns:c16r2="http://schemas.microsoft.com/office/drawing/2015/06/char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xmlns:c16r2="http://schemas.microsoft.com/office/drawing/2015/06/char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616845368"/>
        <c:axId val="616845760"/>
      </c:lineChart>
      <c:catAx>
        <c:axId val="61684536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5760"/>
        <c:crosses val="autoZero"/>
        <c:auto val="1"/>
        <c:lblAlgn val="ctr"/>
        <c:lblOffset val="100"/>
        <c:noMultiLvlLbl val="0"/>
      </c:catAx>
      <c:valAx>
        <c:axId val="6168457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5368"/>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1"/>
          <c:order val="1"/>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2"/>
          <c:order val="2"/>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7CFB-47A1-96B5-5D8A6F9C3AE0}"/>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dLbls>
          <c:showLegendKey val="0"/>
          <c:showVal val="0"/>
          <c:showCatName val="0"/>
          <c:showSerName val="0"/>
          <c:showPercent val="0"/>
          <c:showBubbleSize val="0"/>
        </c:dLbls>
        <c:smooth val="0"/>
        <c:axId val="616846936"/>
        <c:axId val="616849288"/>
      </c:lineChart>
      <c:catAx>
        <c:axId val="61684693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9288"/>
        <c:crosses val="autoZero"/>
        <c:auto val="1"/>
        <c:lblAlgn val="ctr"/>
        <c:lblOffset val="100"/>
        <c:noMultiLvlLbl val="0"/>
      </c:catAx>
      <c:valAx>
        <c:axId val="616849288"/>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6936"/>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4665-427A-814B-EAC598AABDF9}"/>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1"/>
          <c:order val="1"/>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4665-427A-814B-EAC598AABDF9}"/>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ser>
          <c:idx val="2"/>
          <c:order val="2"/>
          <c:marker>
            <c:symbol val="none"/>
          </c:marker>
          <c:val>
            <c:numRef>
              <c:f>'[4]10_sum'!#REF!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4665-427A-814B-EAC598AABDF9}"/>
            </c:ext>
            <c:ext xmlns:c15="http://schemas.microsoft.com/office/drawing/2012/chart" uri="{02D57815-91ED-43cb-92C2-25804820EDAC}">
              <c15:filteredSeriesTitle>
                <c15:tx>
                  <c:strRef>
                    <c:extLst xmlns:c16r2="http://schemas.microsoft.com/office/drawing/2015/06/char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xmlns:c16r2="http://schemas.microsoft.com/office/drawing/2015/06/chart">
                      <c:ext uri="{02D57815-91ED-43cb-92C2-25804820EDAC}">
                        <c15:formulaRef>
                          <c15:sqref>'[4]10_sum'!#REF!</c15:sqref>
                        </c15:formulaRef>
                      </c:ext>
                    </c:extLst>
                    <c:strCache>
                      <c:ptCount val="1"/>
                      <c:pt idx="0">
                        <c:v>#REF!</c:v>
                      </c:pt>
                    </c:strCache>
                  </c:strRef>
                </c15:cat>
              </c15:filteredCategoryTitle>
            </c:ext>
          </c:extLst>
        </c:ser>
        <c:dLbls>
          <c:showLegendKey val="0"/>
          <c:showVal val="0"/>
          <c:showCatName val="0"/>
          <c:showSerName val="0"/>
          <c:showPercent val="0"/>
          <c:showBubbleSize val="0"/>
        </c:dLbls>
        <c:smooth val="0"/>
        <c:axId val="616848504"/>
        <c:axId val="616852032"/>
      </c:lineChart>
      <c:catAx>
        <c:axId val="616848504"/>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52032"/>
        <c:crosses val="autoZero"/>
        <c:auto val="1"/>
        <c:lblAlgn val="ctr"/>
        <c:lblOffset val="100"/>
        <c:noMultiLvlLbl val="0"/>
      </c:catAx>
      <c:valAx>
        <c:axId val="616852032"/>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6848504"/>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00-597A-4CCD-8379-97BE4B897A9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97A-4CCD-8379-97BE4B897A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97A-4CCD-8379-97BE4B897A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597A-4CCD-8379-97BE4B897A9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597A-4CCD-8379-97BE4B897A9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97A-4CCD-8379-97BE4B897A9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97A-4CCD-8379-97BE4B897A9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97A-4CCD-8379-97BE4B897A9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97A-4CCD-8379-97BE4B897A9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97A-4CCD-8379-97BE4B897A9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597A-4CCD-8379-97BE4B897A9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97A-4CCD-8379-97BE4B897A9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97A-4CCD-8379-97BE4B897A9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597A-4CCD-8379-97BE4B897A9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597A-4CCD-8379-97BE4B897A9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597A-4CCD-8379-97BE4B897A9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597A-4CCD-8379-97BE4B897A9B}"/>
                </c:ext>
                <c:ext xmlns:c15="http://schemas.microsoft.com/office/drawing/2012/chart" uri="{CE6537A1-D6FC-4f65-9D91-7224C49458BB}"/>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97A-4CCD-8379-97BE4B897A9B}"/>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613458440"/>
        <c:axId val="613458832"/>
      </c:lineChart>
      <c:catAx>
        <c:axId val="613458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58832"/>
        <c:crosses val="autoZero"/>
        <c:auto val="1"/>
        <c:lblAlgn val="ctr"/>
        <c:lblOffset val="100"/>
        <c:noMultiLvlLbl val="0"/>
      </c:catAx>
      <c:valAx>
        <c:axId val="61345883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58440"/>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xmlns:c16r2="http://schemas.microsoft.com/office/drawing/2015/06/chart">
                <c:ext xmlns:c16="http://schemas.microsoft.com/office/drawing/2014/chart" uri="{C3380CC4-5D6E-409C-BE32-E72D297353CC}">
                  <c16:uniqueId val="{00000000-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F-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0-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xmlns:c16r2="http://schemas.microsoft.com/office/drawing/2015/06/chart">
                <c:ext xmlns:c16="http://schemas.microsoft.com/office/drawing/2014/chart" uri="{C3380CC4-5D6E-409C-BE32-E72D297353CC}">
                  <c16:uniqueId val="{00000013-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4-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5-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6-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7-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8-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9-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A-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B-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C-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D-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E-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F-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20-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21-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2-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23-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xmlns:c16r2="http://schemas.microsoft.com/office/drawing/2015/06/chart">
                <c:ext xmlns:c16="http://schemas.microsoft.com/office/drawing/2014/chart" uri="{C3380CC4-5D6E-409C-BE32-E72D297353CC}">
                  <c16:uniqueId val="{00000026-141F-41ED-A762-8E43BC80CC3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7-141F-41ED-A762-8E43BC80CC3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8-141F-41ED-A762-8E43BC80CC3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9-141F-41ED-A762-8E43BC80CC3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A-141F-41ED-A762-8E43BC80CC3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B-141F-41ED-A762-8E43BC80CC3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C-141F-41ED-A762-8E43BC80CC3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D-141F-41ED-A762-8E43BC80CC3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E-141F-41ED-A762-8E43BC80CC3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F-141F-41ED-A762-8E43BC80CC30}"/>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30-141F-41ED-A762-8E43BC80CC30}"/>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31-141F-41ED-A762-8E43BC80CC3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32-141F-41ED-A762-8E43BC80CC30}"/>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33-141F-41ED-A762-8E43BC80CC30}"/>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34-141F-41ED-A762-8E43BC80CC30}"/>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35-141F-41ED-A762-8E43BC80CC30}"/>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36-141F-41ED-A762-8E43BC80CC30}"/>
                </c:ext>
                <c:ext xmlns:c15="http://schemas.microsoft.com/office/drawing/2012/chart" uri="{CE6537A1-D6FC-4f65-9D91-7224C49458BB}"/>
              </c:extLst>
            </c:dLbl>
            <c:dLbl>
              <c:idx val="17"/>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7-141F-41ED-A762-8E43BC80CC30}"/>
                </c:ex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xmlns:c16r2="http://schemas.microsoft.com/office/drawing/2015/06/char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613460792"/>
        <c:axId val="603044104"/>
      </c:lineChart>
      <c:catAx>
        <c:axId val="61346079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4104"/>
        <c:crosses val="autoZero"/>
        <c:auto val="1"/>
        <c:lblAlgn val="ctr"/>
        <c:lblOffset val="100"/>
        <c:noMultiLvlLbl val="0"/>
      </c:catAx>
      <c:valAx>
        <c:axId val="60304410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13460792"/>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603042144"/>
        <c:axId val="603041360"/>
      </c:barChart>
      <c:catAx>
        <c:axId val="60304214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1360"/>
        <c:crosses val="autoZero"/>
        <c:auto val="1"/>
        <c:lblAlgn val="ctr"/>
        <c:lblOffset val="100"/>
        <c:noMultiLvlLbl val="0"/>
      </c:catAx>
      <c:valAx>
        <c:axId val="603041360"/>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214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xmlns:c16r2="http://schemas.microsoft.com/office/drawing/2015/06/chart">
                <c:ext xmlns:c16="http://schemas.microsoft.com/office/drawing/2014/chart" uri="{C3380CC4-5D6E-409C-BE32-E72D297353CC}">
                  <c16:uniqueId val="{00000000-F417-4056-B816-143851D998F4}"/>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1-F417-4056-B816-143851D998F4}"/>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603041752"/>
        <c:axId val="603042536"/>
      </c:barChart>
      <c:catAx>
        <c:axId val="60304175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2536"/>
        <c:crosses val="autoZero"/>
        <c:auto val="1"/>
        <c:lblAlgn val="ctr"/>
        <c:lblOffset val="100"/>
        <c:noMultiLvlLbl val="0"/>
      </c:catAx>
      <c:valAx>
        <c:axId val="60304253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1752"/>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xmlns:c16r2="http://schemas.microsoft.com/office/drawing/2015/06/chart">
                <c:ext xmlns:c16="http://schemas.microsoft.com/office/drawing/2014/chart" uri="{C3380CC4-5D6E-409C-BE32-E72D297353CC}">
                  <c16:uniqueId val="{00000000-A959-46DF-8F28-7D35E752BDEE}"/>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A959-46DF-8F28-7D35E752BDEE}"/>
                </c:ex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603040968"/>
        <c:axId val="533689832"/>
      </c:barChart>
      <c:catAx>
        <c:axId val="60304096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33689832"/>
        <c:crosses val="autoZero"/>
        <c:auto val="1"/>
        <c:lblAlgn val="ctr"/>
        <c:lblOffset val="100"/>
        <c:noMultiLvlLbl val="0"/>
      </c:catAx>
      <c:valAx>
        <c:axId val="53368983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603040968"/>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7" name="TextBox 6">
          <a:extLst>
            <a:ext uri="{FF2B5EF4-FFF2-40B4-BE49-F238E27FC236}">
              <a16:creationId xmlns:a16="http://schemas.microsoft.com/office/drawing/2014/main" xmlns="" id="{00000000-0008-0000-0000-000007000000}"/>
            </a:ext>
            <a:ext uri="{147F2762-F138-4A5C-976F-8EAC2B608ADB}">
              <a16:predDERef xmlns:a16="http://schemas.microsoft.com/office/drawing/2014/main" xmlns=""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a:t>
          </a:r>
          <a:r>
            <a:rPr lang="en-US" sz="2400" b="1" i="0" baseline="0">
              <a:solidFill>
                <a:schemeClr val="dk1"/>
              </a:solidFill>
              <a:latin typeface="+mn-lt"/>
              <a:ea typeface="+mn-ea"/>
              <a:cs typeface="+mn-cs"/>
            </a:rPr>
            <a:t> Product                         2013Q1-2022Q4   </a:t>
          </a:r>
          <a:endParaRPr lang="en-US" sz="2400"/>
        </a:p>
      </xdr:txBody>
    </xdr:sp>
    <xdr:clientData/>
  </xdr:twoCellAnchor>
  <xdr:twoCellAnchor>
    <xdr:from>
      <xdr:col>1</xdr:col>
      <xdr:colOff>76201</xdr:colOff>
      <xdr:row>0</xdr:row>
      <xdr:rowOff>113418</xdr:rowOff>
    </xdr:from>
    <xdr:to>
      <xdr:col>1</xdr:col>
      <xdr:colOff>1123950</xdr:colOff>
      <xdr:row>3</xdr:row>
      <xdr:rowOff>104776</xdr:rowOff>
    </xdr:to>
    <xdr:pic>
      <xdr:nvPicPr>
        <xdr:cNvPr id="2" name="Picture 2">
          <a:extLst>
            <a:ext uri="{FF2B5EF4-FFF2-40B4-BE49-F238E27FC236}">
              <a16:creationId xmlns:a16="http://schemas.microsoft.com/office/drawing/2014/main" xmlns="" id="{4C3C66DE-CFCC-4037-8EB0-6D37FA624C95}"/>
            </a:ext>
            <a:ext uri="{147F2762-F138-4A5C-976F-8EAC2B608ADB}">
              <a16:predDERef xmlns:a16="http://schemas.microsoft.com/office/drawing/2014/main" xmlns="" pred="{00000000-0008-0000-00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80976" y="113418"/>
          <a:ext cx="1047749" cy="991483"/>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3" name="Picture 2">
          <a:extLst>
            <a:ext uri="{FF2B5EF4-FFF2-40B4-BE49-F238E27FC236}">
              <a16:creationId xmlns:a16="http://schemas.microsoft.com/office/drawing/2014/main" xmlns="" id="{4CA14DE3-D56C-4C23-942D-62535D4F29B8}"/>
            </a:ext>
            <a:ext uri="{147F2762-F138-4A5C-976F-8EAC2B608ADB}">
              <a16:predDERef xmlns:a16="http://schemas.microsoft.com/office/drawing/2014/main" xmlns="" pred="{4C3C66DE-CFCC-4037-8EB0-6D37FA624C95}"/>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80976" y="113418"/>
          <a:ext cx="1047749" cy="991483"/>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5" name="TextBox 6">
          <a:extLst>
            <a:ext uri="{FF2B5EF4-FFF2-40B4-BE49-F238E27FC236}">
              <a16:creationId xmlns:a16="http://schemas.microsoft.com/office/drawing/2014/main" xmlns="" id="{6DC29B25-8CDF-4E25-8EC7-A7ACE489A37D}"/>
            </a:ext>
            <a:ext uri="{147F2762-F138-4A5C-976F-8EAC2B608ADB}">
              <a16:predDERef xmlns:a16="http://schemas.microsoft.com/office/drawing/2014/main" xmlns="" pred="{4CA14DE3-D56C-4C23-942D-62535D4F29B8}"/>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a:t>
          </a:r>
          <a:r>
            <a:rPr lang="en-US" sz="2400" b="1" i="0" baseline="0">
              <a:solidFill>
                <a:schemeClr val="dk1"/>
              </a:solidFill>
              <a:latin typeface="+mn-lt"/>
              <a:ea typeface="+mn-ea"/>
              <a:cs typeface="+mn-cs"/>
            </a:rPr>
            <a:t> Product                         2013Q1-2022Q4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xmlns=""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xmlns=""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xmlns=""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xmlns=""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xmlns=""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xmlns=""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xmlns=""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xmlns=""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xmlns=""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xmlns=""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xmlns=""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xmlns=""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xmlns=""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xmlns=""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xmlns=""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xmlns=""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xmlns=""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xmlns=""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xmlns=""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xmlns=""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xmlns=""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xmlns=""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xmlns=""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xmlns=""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xmlns=""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xmlns=""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xmlns=""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xmlns=""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xmlns=""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xmlns=""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142875</xdr:colOff>
      <xdr:row>1</xdr:row>
      <xdr:rowOff>95250</xdr:rowOff>
    </xdr:from>
    <xdr:to>
      <xdr:col>42</xdr:col>
      <xdr:colOff>409575</xdr:colOff>
      <xdr:row>3</xdr:row>
      <xdr:rowOff>0</xdr:rowOff>
    </xdr:to>
    <xdr:graphicFrame macro="">
      <xdr:nvGraphicFramePr>
        <xdr:cNvPr id="2" name="Chart 1">
          <a:extLst>
            <a:ext uri="{FF2B5EF4-FFF2-40B4-BE49-F238E27FC236}">
              <a16:creationId xmlns:a16="http://schemas.microsoft.com/office/drawing/2014/main" xmlns="" id="{BFB12B51-0E8E-4C73-AF43-3FEBA3EBA8E5}"/>
            </a:ext>
            <a:ext uri="{147F2762-F138-4A5C-976F-8EAC2B608ADB}">
              <a16:predDERef xmlns:a16="http://schemas.microsoft.com/office/drawing/2014/main" xmlns="" pred="{00000000-0008-0000-1B00-00000F60A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24.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xmlns=""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xmlns=""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xmlns=""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xmlns=""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xmlns=""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xmlns=""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xmlns=""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xmlns=""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xmlns=""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xmlns=""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xmlns=""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xmlns=""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xmlns=""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xmlns=""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xmlns=""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xmlns=""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xmlns=""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netary3\Monetary%20Files\Rural%20Finance%20Office\REPORTS\FINDICAT_B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www.bog.gov.gh\BOGWeb\StatBulAug09\Statiscal%20Bulletin%20August%20-%202009%2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netary1\monetary%20fil\Monetary%20Files\Monetary%20Analysis%20Office\BSD%202%20-%204%20RETURNS%202002\June%202002\Ssb\JUNE2002_PRUDENTIAL_%20RETU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harts"/>
      <sheetName val="STC2002MARCH"/>
      <sheetName val="STC2001JUNE"/>
      <sheetName val="STCJUNE2002"/>
      <sheetName val="STC2001Dec"/>
      <sheetName val="STC2001SEPT"/>
      <sheetName val="ANNREV-2001"/>
      <sheetName val="ANNREV"/>
      <sheetName val="ANNUAL REP. 2000"/>
      <sheetName val="1QR2002"/>
      <sheetName val="4QR2000"/>
      <sheetName val="2QR2001"/>
      <sheetName val="4QR2001"/>
      <sheetName val="3QR2001"/>
      <sheetName val="LoanSTC2reserve-dep"/>
      <sheetName val="CONBASH98"/>
      <sheetName val="conbash2000"/>
      <sheetName val="QuarterlySTC Class"/>
      <sheetName val="RuralList1999"/>
      <sheetName val="Rul1997"/>
      <sheetName val="Rul1996"/>
      <sheetName val="Rul1995"/>
      <sheetName val="Ruralocation"/>
      <sheetName val="RuralList2000"/>
      <sheetName val="DataReq't"/>
      <sheetName val="General Rural Classify"/>
      <sheetName val="ANNUAL_REP__2000"/>
      <sheetName val="QuarterlySTC_Class"/>
      <sheetName val="General_Rural_Classify"/>
      <sheetName val="ANNUAL_REP__20001"/>
      <sheetName val="QuarterlySTC_Class1"/>
      <sheetName val="General_Rural_Classify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ed Indicators "/>
      <sheetName val="1"/>
      <sheetName val="2"/>
      <sheetName val="3"/>
      <sheetName val="4"/>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8"/>
  <sheetViews>
    <sheetView zoomScale="120" zoomScaleNormal="120" workbookViewId="0">
      <selection sqref="A1:XFD1048576"/>
    </sheetView>
  </sheetViews>
  <sheetFormatPr defaultColWidth="9.109375" defaultRowHeight="14.4"/>
  <cols>
    <col min="1" max="1" width="1.33203125" customWidth="1"/>
    <col min="2" max="2" width="19.21875" customWidth="1"/>
    <col min="3" max="4" width="12.109375" customWidth="1"/>
    <col min="5" max="5" width="19.33203125" customWidth="1"/>
    <col min="6" max="6" width="11.33203125" customWidth="1"/>
    <col min="7" max="7" width="10.21875" customWidth="1"/>
    <col min="8" max="8" width="15.88671875" customWidth="1"/>
    <col min="9" max="9" width="1.21875" customWidth="1"/>
    <col min="14" max="14" width="20.44140625" customWidth="1"/>
  </cols>
  <sheetData>
    <row r="1" spans="2:8" ht="18.75" customHeight="1">
      <c r="B1" s="496"/>
      <c r="C1" s="496"/>
      <c r="D1" s="496"/>
      <c r="E1" s="496"/>
      <c r="F1" s="496"/>
      <c r="G1" s="496"/>
      <c r="H1" s="496"/>
    </row>
    <row r="2" spans="2:8" ht="30" customHeight="1">
      <c r="B2" s="496"/>
      <c r="C2" s="497"/>
      <c r="D2" s="497"/>
      <c r="E2" s="498" t="s">
        <v>0</v>
      </c>
      <c r="F2" s="497"/>
      <c r="G2" s="497"/>
      <c r="H2" s="496"/>
    </row>
    <row r="3" spans="2:8" ht="30" customHeight="1">
      <c r="B3" s="496"/>
      <c r="C3" s="496"/>
      <c r="D3" s="496"/>
      <c r="E3" s="499" t="s">
        <v>1</v>
      </c>
      <c r="F3" s="496"/>
      <c r="G3" s="496"/>
      <c r="H3" s="496"/>
    </row>
    <row r="4" spans="2:8" ht="18.75" customHeight="1">
      <c r="B4" s="496"/>
      <c r="C4" s="496"/>
      <c r="D4" s="496"/>
      <c r="E4" s="496"/>
      <c r="F4" s="496"/>
      <c r="G4" s="496"/>
      <c r="H4" s="496"/>
    </row>
    <row r="5" spans="2:8" ht="6.75" customHeight="1"/>
    <row r="6" spans="2:8" ht="36" customHeight="1">
      <c r="H6" s="500" t="s">
        <v>2</v>
      </c>
    </row>
    <row r="7" spans="2:8" ht="61.5" customHeight="1"/>
    <row r="8" spans="2:8" ht="18" customHeight="1"/>
    <row r="9" spans="2:8" ht="30" customHeight="1">
      <c r="B9" s="501"/>
      <c r="C9" s="646"/>
      <c r="D9" s="647"/>
      <c r="E9" s="647"/>
      <c r="F9" s="647"/>
      <c r="G9" s="647"/>
    </row>
    <row r="10" spans="2:8" ht="30" customHeight="1">
      <c r="B10" s="501"/>
      <c r="C10" s="648" t="s">
        <v>3</v>
      </c>
      <c r="D10" s="648"/>
      <c r="E10" s="648"/>
      <c r="F10" s="648"/>
      <c r="G10" s="648"/>
    </row>
    <row r="11" spans="2:8" ht="16.5" customHeight="1">
      <c r="B11" s="501"/>
      <c r="C11" s="646"/>
      <c r="D11" s="646"/>
      <c r="E11" s="646"/>
      <c r="F11" s="646"/>
      <c r="G11" s="646"/>
    </row>
    <row r="12" spans="2:8" ht="16.5" customHeight="1">
      <c r="B12" s="501"/>
      <c r="C12" s="646"/>
      <c r="D12" s="646"/>
      <c r="E12" s="646"/>
      <c r="F12" s="646"/>
      <c r="G12" s="646"/>
    </row>
    <row r="13" spans="2:8" ht="16.5" customHeight="1">
      <c r="B13" s="501"/>
      <c r="C13" s="646"/>
      <c r="D13" s="646"/>
      <c r="E13" s="646"/>
      <c r="F13" s="646"/>
      <c r="G13" s="646"/>
    </row>
    <row r="14" spans="2:8" ht="30" customHeight="1">
      <c r="B14" s="501"/>
      <c r="C14" s="649"/>
      <c r="D14" s="649"/>
      <c r="E14" s="649"/>
      <c r="F14" s="649"/>
      <c r="G14" s="649"/>
    </row>
    <row r="15" spans="2:8" ht="16.5" customHeight="1">
      <c r="B15" s="501"/>
      <c r="C15" s="646"/>
      <c r="D15" s="646"/>
      <c r="E15" s="646"/>
      <c r="F15" s="646"/>
      <c r="G15" s="646"/>
    </row>
    <row r="16" spans="2:8" ht="16.5" customHeight="1">
      <c r="B16" s="501"/>
      <c r="C16" s="646"/>
      <c r="D16" s="646"/>
      <c r="E16" s="646"/>
      <c r="F16" s="646"/>
      <c r="G16" s="646"/>
    </row>
    <row r="17" spans="2:7" ht="16.5" customHeight="1">
      <c r="B17" s="501"/>
      <c r="C17" s="646"/>
      <c r="D17" s="646"/>
      <c r="E17" s="646"/>
      <c r="F17" s="646"/>
      <c r="G17" s="646"/>
    </row>
    <row r="18" spans="2:7" ht="16.5" customHeight="1">
      <c r="B18" s="501"/>
      <c r="C18" s="646"/>
      <c r="D18" s="646"/>
      <c r="E18" s="646"/>
      <c r="F18" s="646"/>
      <c r="G18" s="646"/>
    </row>
    <row r="19" spans="2:7" ht="16.5" customHeight="1">
      <c r="B19" s="501"/>
      <c r="C19" s="646"/>
      <c r="D19" s="646"/>
      <c r="E19" s="646"/>
      <c r="F19" s="646"/>
      <c r="G19" s="646"/>
    </row>
    <row r="20" spans="2:7" ht="16.5" customHeight="1">
      <c r="B20" s="501"/>
      <c r="C20" s="646"/>
      <c r="D20" s="646"/>
      <c r="E20" s="646"/>
      <c r="F20" s="646"/>
      <c r="G20" s="646"/>
    </row>
    <row r="21" spans="2:7" ht="16.5" customHeight="1">
      <c r="B21" s="501"/>
      <c r="C21" s="646"/>
      <c r="D21" s="646"/>
      <c r="E21" s="646"/>
      <c r="F21" s="646"/>
      <c r="G21" s="646"/>
    </row>
    <row r="22" spans="2:7" ht="16.5" customHeight="1">
      <c r="B22" s="501"/>
      <c r="C22" s="646"/>
      <c r="D22" s="646"/>
      <c r="E22" s="646"/>
      <c r="F22" s="646"/>
      <c r="G22" s="646"/>
    </row>
    <row r="23" spans="2:7" ht="16.5" customHeight="1">
      <c r="B23" s="501"/>
      <c r="C23" s="646"/>
      <c r="D23" s="646"/>
      <c r="E23" s="646"/>
      <c r="F23" s="646"/>
      <c r="G23" s="646"/>
    </row>
    <row r="24" spans="2:7" ht="30" customHeight="1">
      <c r="B24" s="501"/>
      <c r="C24" s="649"/>
      <c r="D24" s="649"/>
      <c r="E24" s="649"/>
      <c r="F24" s="649"/>
      <c r="G24" s="649"/>
    </row>
    <row r="25" spans="2:7" ht="16.5" customHeight="1">
      <c r="B25" s="501"/>
      <c r="C25" s="646"/>
      <c r="D25" s="646"/>
      <c r="E25" s="646"/>
      <c r="F25" s="646"/>
      <c r="G25" s="646"/>
    </row>
    <row r="26" spans="2:7" ht="16.5" customHeight="1">
      <c r="B26" s="501"/>
      <c r="C26" s="646"/>
      <c r="D26" s="646"/>
      <c r="E26" s="646"/>
      <c r="F26" s="646"/>
      <c r="G26" s="646"/>
    </row>
    <row r="27" spans="2:7" ht="16.5" customHeight="1">
      <c r="B27" s="501"/>
      <c r="C27" s="646"/>
      <c r="D27" s="646"/>
      <c r="E27" s="646"/>
      <c r="F27" s="646"/>
      <c r="G27" s="646"/>
    </row>
    <row r="28" spans="2:7" ht="16.5" customHeight="1">
      <c r="B28" s="501"/>
      <c r="C28" s="646"/>
      <c r="D28" s="646"/>
      <c r="E28" s="646"/>
      <c r="F28" s="646"/>
      <c r="G28" s="646"/>
    </row>
    <row r="29" spans="2:7" ht="16.5" customHeight="1">
      <c r="B29" s="501"/>
      <c r="C29" s="646"/>
      <c r="D29" s="646"/>
      <c r="E29" s="646"/>
      <c r="F29" s="646"/>
      <c r="G29" s="646"/>
    </row>
    <row r="30" spans="2:7" ht="16.5" customHeight="1">
      <c r="B30" s="501"/>
      <c r="C30" s="646"/>
      <c r="D30" s="646"/>
      <c r="E30" s="646"/>
      <c r="F30" s="646"/>
      <c r="G30" s="646"/>
    </row>
    <row r="31" spans="2:7" ht="16.5" customHeight="1">
      <c r="B31" s="501"/>
      <c r="C31" s="646"/>
      <c r="D31" s="646"/>
      <c r="E31" s="646"/>
      <c r="F31" s="646"/>
      <c r="G31" s="646"/>
    </row>
    <row r="32" spans="2:7" ht="16.5" customHeight="1">
      <c r="B32" s="501"/>
      <c r="C32" s="646"/>
      <c r="D32" s="646"/>
      <c r="E32" s="646"/>
      <c r="F32" s="646"/>
      <c r="G32" s="646"/>
    </row>
    <row r="33" spans="2:8" ht="16.5" customHeight="1">
      <c r="B33" s="501"/>
      <c r="C33" s="646"/>
      <c r="D33" s="646"/>
      <c r="E33" s="646"/>
      <c r="F33" s="646"/>
      <c r="G33" s="646"/>
    </row>
    <row r="34" spans="2:8" ht="60" customHeight="1"/>
    <row r="35" spans="2:8">
      <c r="B35" s="502" t="s">
        <v>4</v>
      </c>
    </row>
    <row r="36" spans="2:8">
      <c r="B36" s="503" t="s">
        <v>5</v>
      </c>
    </row>
    <row r="37" spans="2:8">
      <c r="B37" t="s">
        <v>6</v>
      </c>
      <c r="H37" s="504"/>
    </row>
    <row r="38" spans="2:8" ht="3.75" customHeight="1"/>
  </sheetData>
  <mergeCells count="25">
    <mergeCell ref="C29:G29"/>
    <mergeCell ref="C30:G30"/>
    <mergeCell ref="C31:G31"/>
    <mergeCell ref="C32:G32"/>
    <mergeCell ref="C33:G33"/>
    <mergeCell ref="C24:G24"/>
    <mergeCell ref="C25:G25"/>
    <mergeCell ref="C26:G26"/>
    <mergeCell ref="C27:G27"/>
    <mergeCell ref="C28:G28"/>
    <mergeCell ref="C19:G19"/>
    <mergeCell ref="C20:G20"/>
    <mergeCell ref="C21:G21"/>
    <mergeCell ref="C22:G22"/>
    <mergeCell ref="C23:G23"/>
    <mergeCell ref="C14:G14"/>
    <mergeCell ref="C15:G15"/>
    <mergeCell ref="C16:G16"/>
    <mergeCell ref="C17:G17"/>
    <mergeCell ref="C18:G18"/>
    <mergeCell ref="C9:G9"/>
    <mergeCell ref="C10:G10"/>
    <mergeCell ref="C11:G11"/>
    <mergeCell ref="C12:G12"/>
    <mergeCell ref="C13:G13"/>
  </mergeCells>
  <printOptions horizontalCentered="1"/>
  <pageMargins left="0.35" right="0.34" top="1" bottom="0.33" header="0.17" footer="0.16"/>
  <pageSetup scale="9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0"/>
  <sheetViews>
    <sheetView zoomScale="75" zoomScaleNormal="75" workbookViewId="0">
      <selection activeCell="AI50" sqref="AI50"/>
    </sheetView>
  </sheetViews>
  <sheetFormatPr defaultColWidth="9.109375" defaultRowHeight="13.8"/>
  <cols>
    <col min="1" max="1" width="1" style="2" customWidth="1"/>
    <col min="2" max="2" width="6" style="2" customWidth="1"/>
    <col min="3" max="3" width="3.33203125" style="2" customWidth="1"/>
    <col min="4" max="23" width="7.109375" style="2" customWidth="1"/>
    <col min="24" max="24" width="8.44140625" style="2" customWidth="1"/>
    <col min="25" max="25" width="7.109375" style="335" customWidth="1"/>
    <col min="26" max="26" width="8.44140625" style="2" customWidth="1"/>
    <col min="27" max="27" width="1.21875" style="2" customWidth="1"/>
    <col min="28" max="16384" width="9.109375" style="2"/>
  </cols>
  <sheetData>
    <row r="1" spans="2:31" ht="26.25" customHeight="1">
      <c r="B1" s="336" t="s">
        <v>140</v>
      </c>
      <c r="D1" s="1"/>
      <c r="E1" s="1"/>
      <c r="F1" s="1"/>
      <c r="G1" s="1"/>
      <c r="H1" s="1"/>
      <c r="I1" s="1"/>
      <c r="J1" s="1"/>
      <c r="K1" s="1"/>
    </row>
    <row r="2" spans="2:31"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47"/>
      <c r="Y2" s="375"/>
      <c r="Z2" s="307"/>
    </row>
    <row r="3" spans="2:31" s="1" customFormat="1" ht="123.75" customHeight="1">
      <c r="B3" s="339" t="s">
        <v>141</v>
      </c>
      <c r="C3" s="340" t="s">
        <v>142</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67" t="s">
        <v>103</v>
      </c>
      <c r="Y3" s="376" t="s">
        <v>90</v>
      </c>
      <c r="Z3" s="377" t="s">
        <v>91</v>
      </c>
      <c r="AC3" s="47" t="s">
        <v>92</v>
      </c>
      <c r="AD3" s="47" t="s">
        <v>93</v>
      </c>
      <c r="AE3" s="47" t="s">
        <v>94</v>
      </c>
    </row>
    <row r="4" spans="2:31" ht="24.75" hidden="1" customHeight="1">
      <c r="B4" s="51">
        <v>2006</v>
      </c>
      <c r="C4" s="95"/>
      <c r="D4" s="343"/>
      <c r="E4" s="344"/>
      <c r="F4" s="345"/>
      <c r="G4" s="346"/>
      <c r="H4" s="347"/>
      <c r="I4" s="359"/>
      <c r="J4" s="347"/>
      <c r="K4" s="360"/>
      <c r="L4" s="347"/>
      <c r="M4" s="361"/>
      <c r="N4" s="362"/>
      <c r="O4" s="361"/>
      <c r="P4" s="362"/>
      <c r="Q4" s="361"/>
      <c r="R4" s="362"/>
      <c r="S4" s="361"/>
      <c r="T4" s="362"/>
      <c r="U4" s="361"/>
      <c r="V4" s="366"/>
      <c r="W4" s="361"/>
      <c r="X4" s="368"/>
      <c r="Y4" s="378"/>
      <c r="Z4" s="379"/>
    </row>
    <row r="5" spans="2:31" ht="27" hidden="1" customHeight="1">
      <c r="B5" s="51">
        <v>2007</v>
      </c>
      <c r="C5" s="95"/>
      <c r="D5" s="348">
        <f>'T1'!D5/'T1'!D4*100-100</f>
        <v>-1.3466049846451114</v>
      </c>
      <c r="E5" s="349">
        <f>'T1'!E5/'T1'!E4*100-100</f>
        <v>4.7316466853831542</v>
      </c>
      <c r="F5" s="349">
        <f>'T1'!F5/'T1'!F4*100-100</f>
        <v>-4.0926213861566083</v>
      </c>
      <c r="G5" s="349">
        <f>'T1'!G5/'T1'!G4*100-100</f>
        <v>-7.24724865426181</v>
      </c>
      <c r="H5" s="350">
        <f>'T1'!H5/'T1'!H4*100-100</f>
        <v>6.8620817807626366</v>
      </c>
      <c r="I5" s="350">
        <f>'T1'!I5/'T1'!I4*100-100</f>
        <v>-1.2158585036716687</v>
      </c>
      <c r="J5" s="350">
        <f>'T1'!J5/'T1'!J4*100-100</f>
        <v>-17.212572480725925</v>
      </c>
      <c r="K5" s="350">
        <f>'T1'!K5/'T1'!K4*100-100</f>
        <v>1.1610769957487861</v>
      </c>
      <c r="L5" s="350">
        <f>'T1'!L5/'T1'!L4*100-100</f>
        <v>23.151961617022863</v>
      </c>
      <c r="M5" s="363">
        <f>'T1'!M5/'T1'!M4*100-100</f>
        <v>5.4284631041020788</v>
      </c>
      <c r="N5" s="363">
        <f>'T1'!N5/'T1'!N4*100-100</f>
        <v>2.5176993943778001</v>
      </c>
      <c r="O5" s="363">
        <f>'T1'!O5/'T1'!O4*100-100</f>
        <v>9.1710519957396457</v>
      </c>
      <c r="P5" s="363">
        <f>'T1'!P5/'T1'!P4*100-100</f>
        <v>4.0999999999999943</v>
      </c>
      <c r="Q5" s="363">
        <f>'T1'!Q5/'T1'!Q4*100-100</f>
        <v>18.380405371958403</v>
      </c>
      <c r="R5" s="363">
        <f>'T1'!R5/'T1'!R4*100-100</f>
        <v>2.4000000000000057</v>
      </c>
      <c r="S5" s="363">
        <f>'T1'!S5/'T1'!S4*100-100</f>
        <v>3.8649272623241018</v>
      </c>
      <c r="T5" s="363">
        <f>'T1'!T5/'T1'!T4*100-100</f>
        <v>11.299999999999997</v>
      </c>
      <c r="U5" s="363">
        <f>'T1'!U5/'T1'!U4*100-100</f>
        <v>10.000000000000014</v>
      </c>
      <c r="V5" s="363">
        <f>'T1'!V5/'T1'!V4*100-100</f>
        <v>3.7758340527317245</v>
      </c>
      <c r="W5" s="363">
        <f>'T1'!W5/'T1'!W4*100-100</f>
        <v>8.8724113362124655</v>
      </c>
      <c r="X5" s="369">
        <f>'T1'!X5/'T1'!X4*100-100</f>
        <v>4.4933544060850892</v>
      </c>
      <c r="Y5" s="380">
        <f>'T1'!Y5/'T1'!Y4*100-100</f>
        <v>45.573883590117816</v>
      </c>
      <c r="Z5" s="40">
        <f>'T1'!Z5/'T1'!Z4*100-100</f>
        <v>6.4597679891949014</v>
      </c>
      <c r="AA5" s="52"/>
    </row>
    <row r="6" spans="2:31" ht="20.100000000000001" hidden="1" customHeight="1">
      <c r="B6" s="51">
        <v>2008</v>
      </c>
      <c r="C6" s="95"/>
      <c r="D6" s="348">
        <f>'T1'!D6/'T1'!D5*100-100</f>
        <v>8.5999999999999801</v>
      </c>
      <c r="E6" s="349">
        <f>'T1'!E6/'T1'!E5*100-100</f>
        <v>5.1039654770627578</v>
      </c>
      <c r="F6" s="349">
        <f>'T1'!F6/'T1'!F5*100-100</f>
        <v>-3.3201314451929846</v>
      </c>
      <c r="G6" s="349">
        <f>'T1'!G6/'T1'!G5*100-100</f>
        <v>17.38077658018679</v>
      </c>
      <c r="H6" s="350">
        <f>'T1'!H6/'T1'!H5*100-100</f>
        <v>2.4193734822772939</v>
      </c>
      <c r="I6" s="350">
        <f>'T1'!I6/'T1'!I5*100-100</f>
        <v>3.7004753770359002</v>
      </c>
      <c r="J6" s="350">
        <f>'T1'!J6/'T1'!J5*100-100</f>
        <v>19.423493246993189</v>
      </c>
      <c r="K6" s="350">
        <f>'T1'!K6/'T1'!K5*100-100</f>
        <v>0.84657122311537591</v>
      </c>
      <c r="L6" s="350">
        <f>'T1'!L6/'T1'!L5*100-100</f>
        <v>38.983489705249866</v>
      </c>
      <c r="M6" s="363">
        <f>'T1'!M6/'T1'!M5*100-100</f>
        <v>9.5045687599997422</v>
      </c>
      <c r="N6" s="363">
        <f>'T1'!N6/'T1'!N5*100-100</f>
        <v>9.0755497430803871</v>
      </c>
      <c r="O6" s="363">
        <f>'T1'!O6/'T1'!O5*100-100</f>
        <v>3.8278599962842179</v>
      </c>
      <c r="P6" s="363">
        <f>'T1'!P6/'T1'!P5*100-100</f>
        <v>19.500000000000057</v>
      </c>
      <c r="Q6" s="363">
        <f>'T1'!Q6/'T1'!Q5*100-100</f>
        <v>10.781644687910713</v>
      </c>
      <c r="R6" s="363">
        <f>'T1'!R6/'T1'!R5*100-100</f>
        <v>2.4000000000000057</v>
      </c>
      <c r="S6" s="363">
        <f>'T1'!S6/'T1'!S5*100-100</f>
        <v>-1.8306603763185763</v>
      </c>
      <c r="T6" s="363">
        <f>'T1'!T6/'T1'!T5*100-100</f>
        <v>12.734106372296395</v>
      </c>
      <c r="U6" s="363">
        <f>'T1'!U6/'T1'!U5*100-100</f>
        <v>13.02545062030822</v>
      </c>
      <c r="V6" s="363">
        <f>'T1'!V6/'T1'!V5*100-100</f>
        <v>4.439205727112423</v>
      </c>
      <c r="W6" s="363">
        <f>'T1'!W6/'T1'!W5*100-100</f>
        <v>9.1613688484176237</v>
      </c>
      <c r="X6" s="369">
        <f>'T1'!X6/'T1'!X5*100-100</f>
        <v>9.3174233314594801</v>
      </c>
      <c r="Y6" s="380">
        <f>'T1'!Y6/'T1'!Y5*100-100</f>
        <v>-4.2307798138319015</v>
      </c>
      <c r="Z6" s="40">
        <f>'T1'!Z6/'T1'!Z5*100-100</f>
        <v>8.4306380242699817</v>
      </c>
      <c r="AA6" s="52"/>
    </row>
    <row r="7" spans="2:31" ht="20.100000000000001" hidden="1" customHeight="1">
      <c r="B7" s="51">
        <v>2009</v>
      </c>
      <c r="C7" s="95"/>
      <c r="D7" s="348">
        <f>'T1'!D7/'T1'!D6*100-100</f>
        <v>10.209647386846072</v>
      </c>
      <c r="E7" s="349">
        <f>'T1'!E7/'T1'!E6*100-100</f>
        <v>4.3665196467012066</v>
      </c>
      <c r="F7" s="349">
        <f>'T1'!F7/'T1'!F6*100-100</f>
        <v>0.72021484773374311</v>
      </c>
      <c r="G7" s="349">
        <f>'T1'!G7/'T1'!G6*100-100</f>
        <v>-5.7114630128117767</v>
      </c>
      <c r="H7" s="350">
        <f>'T1'!H7/'T1'!H6*100-100</f>
        <v>6.7516550123353483</v>
      </c>
      <c r="I7" s="350">
        <f>'T1'!I7/'T1'!I6*100-100</f>
        <v>-1.3056693979478666</v>
      </c>
      <c r="J7" s="350">
        <f>'T1'!J7/'T1'!J6*100-100</f>
        <v>7.5043898300072556</v>
      </c>
      <c r="K7" s="350">
        <f>'T1'!K7/'T1'!K6*100-100</f>
        <v>7.6501011709907232</v>
      </c>
      <c r="L7" s="350">
        <f>'T1'!L7/'T1'!L6*100-100</f>
        <v>9.3355354458181097</v>
      </c>
      <c r="M7" s="363">
        <f>'T1'!M7/'T1'!M6*100-100</f>
        <v>5.3917494416368896</v>
      </c>
      <c r="N7" s="363">
        <f>'T1'!N7/'T1'!N6*100-100</f>
        <v>-3.7785667823986131</v>
      </c>
      <c r="O7" s="363">
        <f>'T1'!O7/'T1'!O6*100-100</f>
        <v>4.4247858761263075</v>
      </c>
      <c r="P7" s="363">
        <f>'T1'!P7/'T1'!P6*100-100</f>
        <v>3.8723543389311885</v>
      </c>
      <c r="Q7" s="363">
        <f>'T1'!Q7/'T1'!Q6*100-100</f>
        <v>9.3234826286889216</v>
      </c>
      <c r="R7" s="363">
        <f>'T1'!R7/'T1'!R6*100-100</f>
        <v>2.4000000000000057</v>
      </c>
      <c r="S7" s="363">
        <f>'T1'!S7/'T1'!S6*100-100</f>
        <v>-1.5500615520755616</v>
      </c>
      <c r="T7" s="363">
        <f>'T1'!T7/'T1'!T6*100-100</f>
        <v>11.687427187715912</v>
      </c>
      <c r="U7" s="363">
        <f>'T1'!U7/'T1'!U6*100-100</f>
        <v>12.353155938741693</v>
      </c>
      <c r="V7" s="363">
        <f>'T1'!V7/'T1'!V6*100-100</f>
        <v>15.152343765660973</v>
      </c>
      <c r="W7" s="363">
        <f>'T1'!W7/'T1'!W6*100-100</f>
        <v>7.4706980818651374</v>
      </c>
      <c r="X7" s="369">
        <f>'T1'!X7/'T1'!X6*100-100</f>
        <v>5.7845251555840065</v>
      </c>
      <c r="Y7" s="380">
        <f>'T1'!Y7/'T1'!Y6*100-100</f>
        <v>-25.194111672337456</v>
      </c>
      <c r="Z7" s="40">
        <f>'T1'!Z7/'T1'!Z6*100-100</f>
        <v>3.9936181714969479</v>
      </c>
      <c r="AA7" s="52"/>
    </row>
    <row r="8" spans="2:31" ht="20.100000000000001" hidden="1" customHeight="1">
      <c r="B8" s="51">
        <v>2010</v>
      </c>
      <c r="D8" s="22">
        <f>'T1'!D8/'T1'!D7*100-100</f>
        <v>5.0000539094517364</v>
      </c>
      <c r="E8" s="349">
        <f>'T1'!E8/'T1'!E7*100-100</f>
        <v>4.6493195470650051</v>
      </c>
      <c r="F8" s="349">
        <f>'T1'!F8/'T1'!F7*100-100</f>
        <v>10.07128877010814</v>
      </c>
      <c r="G8" s="349">
        <f>'T1'!G8/'T1'!G7*100-100</f>
        <v>1.4907404468012686</v>
      </c>
      <c r="H8" s="350">
        <f>'T1'!H8/'T1'!H7*100-100</f>
        <v>7.6427830219497821</v>
      </c>
      <c r="I8" s="350">
        <f>'T1'!I8/'T1'!I7*100-100</f>
        <v>7.6004356256203209</v>
      </c>
      <c r="J8" s="350">
        <f>'T1'!J8/'T1'!J7*100-100</f>
        <v>12.260229323741484</v>
      </c>
      <c r="K8" s="350">
        <f>'T1'!K8/'T1'!K7*100-100</f>
        <v>5.2637697178197698</v>
      </c>
      <c r="L8" s="350">
        <f>'T1'!L8/'T1'!L7*100-100</f>
        <v>2.4999999999997442</v>
      </c>
      <c r="M8" s="363">
        <f>'T1'!M8/'T1'!M7*100-100</f>
        <v>13.340973852397028</v>
      </c>
      <c r="N8" s="363">
        <f>'T1'!N8/'T1'!N7*100-100</f>
        <v>2.6877702074690859</v>
      </c>
      <c r="O8" s="363">
        <f>'T1'!O8/'T1'!O7*100-100</f>
        <v>8.0344344616680985</v>
      </c>
      <c r="P8" s="363">
        <f>'T1'!P8/'T1'!P7*100-100</f>
        <v>24.47131263344275</v>
      </c>
      <c r="Q8" s="363">
        <f>'T1'!Q8/'T1'!Q7*100-100</f>
        <v>16.749668529543143</v>
      </c>
      <c r="R8" s="363">
        <f>'T1'!R8/'T1'!R7*100-100</f>
        <v>2.3999999999999204</v>
      </c>
      <c r="S8" s="363">
        <f>'T1'!S8/'T1'!S7*100-100</f>
        <v>23.101047420641834</v>
      </c>
      <c r="T8" s="363">
        <f>'T1'!T8/'T1'!T7*100-100</f>
        <v>3.3754509600378384</v>
      </c>
      <c r="U8" s="363">
        <f>'T1'!U8/'T1'!U7*100-100</f>
        <v>5.2823740596394089</v>
      </c>
      <c r="V8" s="363">
        <f>'T1'!V8/'T1'!V7*100-100</f>
        <v>11.240527828975061</v>
      </c>
      <c r="W8" s="363">
        <f>'T1'!W8/'T1'!W7*100-100</f>
        <v>10.70346615366158</v>
      </c>
      <c r="X8" s="369">
        <f>'T1'!X8/'T1'!X7*100-100</f>
        <v>7.5945982799118497</v>
      </c>
      <c r="Y8" s="380">
        <f>'T1'!Y8/'T1'!Y7*100-100</f>
        <v>10.540410082004087</v>
      </c>
      <c r="Z8" s="40">
        <f>'T1'!Z8/'T1'!Z7*100-100</f>
        <v>7.7171007429217724</v>
      </c>
      <c r="AA8" s="52"/>
    </row>
    <row r="9" spans="2:31" ht="18" hidden="1" customHeight="1">
      <c r="B9" s="23"/>
      <c r="C9" s="41"/>
      <c r="D9" s="392"/>
      <c r="E9" s="393"/>
      <c r="F9" s="392"/>
      <c r="G9" s="392"/>
      <c r="H9" s="394"/>
      <c r="I9" s="395"/>
      <c r="J9" s="395"/>
      <c r="K9" s="395"/>
      <c r="L9" s="395"/>
      <c r="M9" s="396"/>
      <c r="N9" s="397"/>
      <c r="O9" s="398"/>
      <c r="P9" s="396"/>
      <c r="Q9" s="396"/>
      <c r="R9" s="397"/>
      <c r="S9" s="398"/>
      <c r="T9" s="398"/>
      <c r="U9" s="397"/>
      <c r="V9" s="397"/>
      <c r="W9" s="397"/>
      <c r="X9" s="399"/>
      <c r="Y9" s="400"/>
      <c r="Z9" s="401"/>
    </row>
    <row r="10" spans="2:31" ht="30" hidden="1" customHeight="1">
      <c r="B10" s="11">
        <v>2006</v>
      </c>
      <c r="C10" s="353">
        <v>1</v>
      </c>
      <c r="D10" s="354"/>
      <c r="E10" s="344"/>
      <c r="F10" s="343"/>
      <c r="G10" s="344"/>
      <c r="H10" s="347"/>
      <c r="I10" s="359"/>
      <c r="J10" s="347"/>
      <c r="K10" s="359"/>
      <c r="L10" s="347"/>
      <c r="M10" s="361"/>
      <c r="N10" s="362"/>
      <c r="O10" s="361"/>
      <c r="P10" s="362"/>
      <c r="Q10" s="361"/>
      <c r="R10" s="366"/>
      <c r="S10" s="371"/>
      <c r="T10" s="362"/>
      <c r="U10" s="361"/>
      <c r="V10" s="362"/>
      <c r="W10" s="372"/>
      <c r="X10" s="368"/>
      <c r="Y10" s="378"/>
      <c r="Z10" s="382"/>
      <c r="AC10" s="28">
        <f>D10+E10+F10+G10</f>
        <v>0</v>
      </c>
      <c r="AD10" s="28">
        <f>H10+I10+J10+K10+L10</f>
        <v>0</v>
      </c>
      <c r="AE10" s="28">
        <f>M10+N10+O10+P10+Q10+R10+S10+T10+U10+V10+W10</f>
        <v>0</v>
      </c>
    </row>
    <row r="11" spans="2:31" ht="18.75" hidden="1" customHeight="1">
      <c r="B11" s="11"/>
      <c r="C11" s="353">
        <v>2</v>
      </c>
      <c r="D11" s="354"/>
      <c r="E11" s="344"/>
      <c r="F11" s="343"/>
      <c r="G11" s="344"/>
      <c r="H11" s="347"/>
      <c r="I11" s="359"/>
      <c r="J11" s="347"/>
      <c r="K11" s="359"/>
      <c r="L11" s="347"/>
      <c r="M11" s="361"/>
      <c r="N11" s="362"/>
      <c r="O11" s="361"/>
      <c r="P11" s="362"/>
      <c r="Q11" s="361"/>
      <c r="R11" s="366"/>
      <c r="S11" s="373"/>
      <c r="T11" s="362"/>
      <c r="U11" s="361"/>
      <c r="V11" s="362"/>
      <c r="W11" s="372"/>
      <c r="X11" s="368"/>
      <c r="Y11" s="378"/>
      <c r="Z11" s="382"/>
      <c r="AC11" s="49" t="e">
        <f>'T4'!AC11/'T4'!AC10*100-100</f>
        <v>#REF!</v>
      </c>
      <c r="AD11" s="49" t="e">
        <f>'T4'!AD11/'T4'!AD10*100-100</f>
        <v>#REF!</v>
      </c>
      <c r="AE11" s="49" t="e">
        <f>'T4'!AE11/'T4'!AE10*100-100</f>
        <v>#REF!</v>
      </c>
    </row>
    <row r="12" spans="2:31" ht="18.75" hidden="1" customHeight="1">
      <c r="B12" s="11"/>
      <c r="C12" s="353">
        <v>3</v>
      </c>
      <c r="D12" s="354"/>
      <c r="E12" s="344"/>
      <c r="F12" s="343"/>
      <c r="G12" s="344"/>
      <c r="H12" s="347"/>
      <c r="I12" s="359"/>
      <c r="J12" s="347"/>
      <c r="K12" s="359"/>
      <c r="L12" s="347"/>
      <c r="M12" s="361"/>
      <c r="N12" s="362"/>
      <c r="O12" s="361"/>
      <c r="P12" s="362"/>
      <c r="Q12" s="361"/>
      <c r="R12" s="366"/>
      <c r="S12" s="373"/>
      <c r="T12" s="362"/>
      <c r="U12" s="361"/>
      <c r="V12" s="362"/>
      <c r="W12" s="372"/>
      <c r="X12" s="368"/>
      <c r="Y12" s="378"/>
      <c r="Z12" s="382"/>
    </row>
    <row r="13" spans="2:31" ht="18.75" hidden="1" customHeight="1">
      <c r="B13" s="11"/>
      <c r="C13" s="353">
        <v>4</v>
      </c>
      <c r="D13" s="354"/>
      <c r="E13" s="344"/>
      <c r="F13" s="343"/>
      <c r="G13" s="344"/>
      <c r="H13" s="347"/>
      <c r="I13" s="359"/>
      <c r="J13" s="347"/>
      <c r="K13" s="359"/>
      <c r="L13" s="347"/>
      <c r="M13" s="361"/>
      <c r="N13" s="362"/>
      <c r="O13" s="361"/>
      <c r="P13" s="362"/>
      <c r="Q13" s="361"/>
      <c r="R13" s="366"/>
      <c r="S13" s="373"/>
      <c r="T13" s="362"/>
      <c r="U13" s="361"/>
      <c r="V13" s="362"/>
      <c r="W13" s="372"/>
      <c r="X13" s="368"/>
      <c r="Y13" s="378"/>
      <c r="Z13" s="382"/>
    </row>
    <row r="14" spans="2:31" ht="35.25" customHeight="1">
      <c r="B14" s="11">
        <v>2007</v>
      </c>
      <c r="C14" s="353">
        <v>1</v>
      </c>
      <c r="D14" s="348" t="e">
        <f>YYgrowthrates!C9</f>
        <v>#REF!</v>
      </c>
      <c r="E14" s="349" t="e">
        <f>YYgrowthrates!D9</f>
        <v>#REF!</v>
      </c>
      <c r="F14" s="348" t="e">
        <f>YYgrowthrates!E9</f>
        <v>#REF!</v>
      </c>
      <c r="G14" s="349" t="e">
        <f>YYgrowthrates!F9</f>
        <v>#REF!</v>
      </c>
      <c r="H14" s="350" t="e">
        <f>YYgrowthrates!G9</f>
        <v>#REF!</v>
      </c>
      <c r="I14" s="350" t="e">
        <f>YYgrowthrates!H9</f>
        <v>#REF!</v>
      </c>
      <c r="J14" s="350" t="e">
        <f>YYgrowthrates!I9</f>
        <v>#REF!</v>
      </c>
      <c r="K14" s="350" t="e">
        <f>YYgrowthrates!J9</f>
        <v>#REF!</v>
      </c>
      <c r="L14" s="350" t="e">
        <f>YYgrowthrates!K9</f>
        <v>#REF!</v>
      </c>
      <c r="M14" s="363" t="e">
        <f>YYgrowthrates!L9</f>
        <v>#REF!</v>
      </c>
      <c r="N14" s="363" t="e">
        <f>YYgrowthrates!M9</f>
        <v>#REF!</v>
      </c>
      <c r="O14" s="363" t="e">
        <f>YYgrowthrates!N9</f>
        <v>#REF!</v>
      </c>
      <c r="P14" s="363" t="e">
        <f>YYgrowthrates!O9</f>
        <v>#REF!</v>
      </c>
      <c r="Q14" s="363" t="e">
        <f>YYgrowthrates!P9</f>
        <v>#REF!</v>
      </c>
      <c r="R14" s="363" t="e">
        <f>YYgrowthrates!Q9</f>
        <v>#REF!</v>
      </c>
      <c r="S14" s="363" t="e">
        <f>YYgrowthrates!R9</f>
        <v>#REF!</v>
      </c>
      <c r="T14" s="363" t="e">
        <f>YYgrowthrates!S9</f>
        <v>#REF!</v>
      </c>
      <c r="U14" s="363" t="e">
        <f>YYgrowthrates!T9</f>
        <v>#REF!</v>
      </c>
      <c r="V14" s="363" t="e">
        <f>YYgrowthrates!U9</f>
        <v>#REF!</v>
      </c>
      <c r="W14" s="363" t="e">
        <f>YYgrowthrates!V9</f>
        <v>#REF!</v>
      </c>
      <c r="X14" s="369" t="e">
        <f>YYgrowthrates!W9</f>
        <v>#REF!</v>
      </c>
      <c r="Y14" s="380" t="e">
        <f>YYgrowthrates!X9</f>
        <v>#REF!</v>
      </c>
      <c r="Z14" s="40" t="e">
        <f>YYgrowthrates!Y9</f>
        <v>#REF!</v>
      </c>
      <c r="AC14" s="49" t="e">
        <f>'T1'!AC14/'T1'!AC10*100-100</f>
        <v>#REF!</v>
      </c>
      <c r="AD14" s="49" t="e">
        <f>'T1'!AD14/'T1'!AD10*100-100</f>
        <v>#REF!</v>
      </c>
      <c r="AE14" s="49"/>
    </row>
    <row r="15" spans="2:31" ht="18.75" customHeight="1">
      <c r="B15" s="11"/>
      <c r="C15" s="353">
        <v>2</v>
      </c>
      <c r="D15" s="348" t="e">
        <f>YYgrowthrates!C10</f>
        <v>#REF!</v>
      </c>
      <c r="E15" s="349" t="e">
        <f>YYgrowthrates!D10</f>
        <v>#REF!</v>
      </c>
      <c r="F15" s="348" t="e">
        <f>YYgrowthrates!E10</f>
        <v>#REF!</v>
      </c>
      <c r="G15" s="349" t="e">
        <f>YYgrowthrates!F10</f>
        <v>#REF!</v>
      </c>
      <c r="H15" s="350" t="e">
        <f>YYgrowthrates!G10</f>
        <v>#REF!</v>
      </c>
      <c r="I15" s="350" t="e">
        <f>YYgrowthrates!H10</f>
        <v>#REF!</v>
      </c>
      <c r="J15" s="350" t="e">
        <f>YYgrowthrates!I10</f>
        <v>#REF!</v>
      </c>
      <c r="K15" s="350" t="e">
        <f>YYgrowthrates!J10</f>
        <v>#REF!</v>
      </c>
      <c r="L15" s="350" t="e">
        <f>YYgrowthrates!K10</f>
        <v>#REF!</v>
      </c>
      <c r="M15" s="363" t="e">
        <f>YYgrowthrates!L10</f>
        <v>#REF!</v>
      </c>
      <c r="N15" s="363" t="e">
        <f>YYgrowthrates!M10</f>
        <v>#REF!</v>
      </c>
      <c r="O15" s="363" t="e">
        <f>YYgrowthrates!N10</f>
        <v>#REF!</v>
      </c>
      <c r="P15" s="363" t="e">
        <f>YYgrowthrates!O10</f>
        <v>#REF!</v>
      </c>
      <c r="Q15" s="363" t="e">
        <f>YYgrowthrates!P10</f>
        <v>#REF!</v>
      </c>
      <c r="R15" s="363" t="e">
        <f>YYgrowthrates!Q10</f>
        <v>#REF!</v>
      </c>
      <c r="S15" s="363" t="e">
        <f>YYgrowthrates!R10</f>
        <v>#REF!</v>
      </c>
      <c r="T15" s="363" t="e">
        <f>YYgrowthrates!S10</f>
        <v>#REF!</v>
      </c>
      <c r="U15" s="363" t="e">
        <f>YYgrowthrates!T10</f>
        <v>#REF!</v>
      </c>
      <c r="V15" s="363" t="e">
        <f>YYgrowthrates!U10</f>
        <v>#REF!</v>
      </c>
      <c r="W15" s="363" t="e">
        <f>YYgrowthrates!V10</f>
        <v>#REF!</v>
      </c>
      <c r="X15" s="369" t="e">
        <f>YYgrowthrates!W10</f>
        <v>#REF!</v>
      </c>
      <c r="Y15" s="380" t="e">
        <f>YYgrowthrates!X10</f>
        <v>#REF!</v>
      </c>
      <c r="Z15" s="40" t="e">
        <f>YYgrowthrates!Y10</f>
        <v>#REF!</v>
      </c>
      <c r="AC15" s="49" t="e">
        <f>'T1'!AC15/'T1'!AC11*100-100</f>
        <v>#REF!</v>
      </c>
      <c r="AD15" s="49" t="e">
        <f>'T1'!AD15/'T1'!AD11*100-100</f>
        <v>#REF!</v>
      </c>
      <c r="AE15" s="49" t="e">
        <f>'T1'!AE15/'T1'!AE11*100-100</f>
        <v>#REF!</v>
      </c>
    </row>
    <row r="16" spans="2:31" ht="18.75" customHeight="1">
      <c r="B16" s="11"/>
      <c r="C16" s="353">
        <v>3</v>
      </c>
      <c r="D16" s="348" t="e">
        <f>YYgrowthrates!C11</f>
        <v>#REF!</v>
      </c>
      <c r="E16" s="349" t="e">
        <f>YYgrowthrates!D11</f>
        <v>#REF!</v>
      </c>
      <c r="F16" s="348" t="e">
        <f>YYgrowthrates!E11</f>
        <v>#REF!</v>
      </c>
      <c r="G16" s="349" t="e">
        <f>YYgrowthrates!F11</f>
        <v>#REF!</v>
      </c>
      <c r="H16" s="350" t="e">
        <f>YYgrowthrates!G11</f>
        <v>#REF!</v>
      </c>
      <c r="I16" s="350" t="e">
        <f>YYgrowthrates!H11</f>
        <v>#REF!</v>
      </c>
      <c r="J16" s="350" t="e">
        <f>YYgrowthrates!I11</f>
        <v>#REF!</v>
      </c>
      <c r="K16" s="350" t="e">
        <f>YYgrowthrates!J11</f>
        <v>#REF!</v>
      </c>
      <c r="L16" s="350" t="e">
        <f>YYgrowthrates!K11</f>
        <v>#REF!</v>
      </c>
      <c r="M16" s="363" t="e">
        <f>YYgrowthrates!L11</f>
        <v>#REF!</v>
      </c>
      <c r="N16" s="363" t="e">
        <f>YYgrowthrates!M11</f>
        <v>#REF!</v>
      </c>
      <c r="O16" s="363" t="e">
        <f>YYgrowthrates!N11</f>
        <v>#REF!</v>
      </c>
      <c r="P16" s="363" t="e">
        <f>YYgrowthrates!O11</f>
        <v>#REF!</v>
      </c>
      <c r="Q16" s="363" t="e">
        <f>YYgrowthrates!P11</f>
        <v>#REF!</v>
      </c>
      <c r="R16" s="363" t="e">
        <f>YYgrowthrates!Q11</f>
        <v>#REF!</v>
      </c>
      <c r="S16" s="363" t="e">
        <f>YYgrowthrates!R11</f>
        <v>#REF!</v>
      </c>
      <c r="T16" s="363" t="e">
        <f>YYgrowthrates!S11</f>
        <v>#REF!</v>
      </c>
      <c r="U16" s="363" t="e">
        <f>YYgrowthrates!T11</f>
        <v>#REF!</v>
      </c>
      <c r="V16" s="363" t="e">
        <f>YYgrowthrates!U11</f>
        <v>#REF!</v>
      </c>
      <c r="W16" s="363" t="e">
        <f>YYgrowthrates!V11</f>
        <v>#REF!</v>
      </c>
      <c r="X16" s="369" t="e">
        <f>YYgrowthrates!W11</f>
        <v>#REF!</v>
      </c>
      <c r="Y16" s="380" t="e">
        <f>YYgrowthrates!X11</f>
        <v>#REF!</v>
      </c>
      <c r="Z16" s="40" t="e">
        <f>YYgrowthrates!Y11</f>
        <v>#REF!</v>
      </c>
      <c r="AC16" s="49" t="e">
        <f>'T1'!AC16/'T1'!AC12*100-100</f>
        <v>#REF!</v>
      </c>
      <c r="AD16" s="49" t="e">
        <f>'T1'!AD16/'T1'!AD12*100-100</f>
        <v>#REF!</v>
      </c>
      <c r="AE16" s="49" t="e">
        <f>'T1'!AE16/'T1'!AE12*100-100</f>
        <v>#REF!</v>
      </c>
    </row>
    <row r="17" spans="2:31" ht="18.75" customHeight="1">
      <c r="B17" s="11"/>
      <c r="C17" s="353">
        <v>4</v>
      </c>
      <c r="D17" s="348" t="e">
        <f>YYgrowthrates!C12</f>
        <v>#REF!</v>
      </c>
      <c r="E17" s="349" t="e">
        <f>YYgrowthrates!D12</f>
        <v>#REF!</v>
      </c>
      <c r="F17" s="348" t="e">
        <f>YYgrowthrates!E12</f>
        <v>#REF!</v>
      </c>
      <c r="G17" s="349" t="e">
        <f>YYgrowthrates!F12</f>
        <v>#REF!</v>
      </c>
      <c r="H17" s="350" t="e">
        <f>YYgrowthrates!G12</f>
        <v>#REF!</v>
      </c>
      <c r="I17" s="350" t="e">
        <f>YYgrowthrates!H12</f>
        <v>#REF!</v>
      </c>
      <c r="J17" s="350" t="e">
        <f>YYgrowthrates!I12</f>
        <v>#REF!</v>
      </c>
      <c r="K17" s="350" t="e">
        <f>YYgrowthrates!J12</f>
        <v>#REF!</v>
      </c>
      <c r="L17" s="350" t="e">
        <f>YYgrowthrates!K12</f>
        <v>#REF!</v>
      </c>
      <c r="M17" s="363" t="e">
        <f>YYgrowthrates!L12</f>
        <v>#REF!</v>
      </c>
      <c r="N17" s="363" t="e">
        <f>YYgrowthrates!M12</f>
        <v>#REF!</v>
      </c>
      <c r="O17" s="363" t="e">
        <f>YYgrowthrates!N12</f>
        <v>#REF!</v>
      </c>
      <c r="P17" s="363" t="e">
        <f>YYgrowthrates!O12</f>
        <v>#REF!</v>
      </c>
      <c r="Q17" s="363" t="e">
        <f>YYgrowthrates!P12</f>
        <v>#REF!</v>
      </c>
      <c r="R17" s="363" t="e">
        <f>YYgrowthrates!Q12</f>
        <v>#REF!</v>
      </c>
      <c r="S17" s="363" t="e">
        <f>YYgrowthrates!R12</f>
        <v>#REF!</v>
      </c>
      <c r="T17" s="363" t="e">
        <f>YYgrowthrates!S12</f>
        <v>#REF!</v>
      </c>
      <c r="U17" s="363" t="e">
        <f>YYgrowthrates!T12</f>
        <v>#REF!</v>
      </c>
      <c r="V17" s="363" t="e">
        <f>YYgrowthrates!U12</f>
        <v>#REF!</v>
      </c>
      <c r="W17" s="363" t="e">
        <f>YYgrowthrates!V12</f>
        <v>#REF!</v>
      </c>
      <c r="X17" s="369" t="e">
        <f>YYgrowthrates!W12</f>
        <v>#REF!</v>
      </c>
      <c r="Y17" s="380" t="e">
        <f>YYgrowthrates!X12</f>
        <v>#REF!</v>
      </c>
      <c r="Z17" s="40" t="e">
        <f>YYgrowthrates!Y12</f>
        <v>#REF!</v>
      </c>
      <c r="AC17" s="49" t="e">
        <f>'T1'!AC17/'T1'!AC13*100-100</f>
        <v>#REF!</v>
      </c>
      <c r="AD17" s="49" t="e">
        <f>'T1'!AD17/'T1'!AD13*100-100</f>
        <v>#REF!</v>
      </c>
      <c r="AE17" s="49" t="e">
        <f>'T1'!AE17/'T1'!AE13*100-100</f>
        <v>#REF!</v>
      </c>
    </row>
    <row r="18" spans="2:31" ht="30" customHeight="1">
      <c r="B18" s="11">
        <v>2008</v>
      </c>
      <c r="C18" s="353">
        <v>1</v>
      </c>
      <c r="D18" s="348" t="e">
        <f>YYgrowthrates!C13</f>
        <v>#REF!</v>
      </c>
      <c r="E18" s="349" t="e">
        <f>YYgrowthrates!D13</f>
        <v>#REF!</v>
      </c>
      <c r="F18" s="348" t="e">
        <f>YYgrowthrates!E13</f>
        <v>#REF!</v>
      </c>
      <c r="G18" s="349" t="e">
        <f>YYgrowthrates!F13</f>
        <v>#REF!</v>
      </c>
      <c r="H18" s="350" t="e">
        <f>YYgrowthrates!G13</f>
        <v>#REF!</v>
      </c>
      <c r="I18" s="350" t="e">
        <f>YYgrowthrates!H13</f>
        <v>#REF!</v>
      </c>
      <c r="J18" s="350" t="e">
        <f>YYgrowthrates!I13</f>
        <v>#REF!</v>
      </c>
      <c r="K18" s="350" t="e">
        <f>YYgrowthrates!J13</f>
        <v>#REF!</v>
      </c>
      <c r="L18" s="350" t="e">
        <f>YYgrowthrates!K13</f>
        <v>#REF!</v>
      </c>
      <c r="M18" s="363" t="e">
        <f>YYgrowthrates!L13</f>
        <v>#REF!</v>
      </c>
      <c r="N18" s="363" t="e">
        <f>YYgrowthrates!M13</f>
        <v>#REF!</v>
      </c>
      <c r="O18" s="363" t="e">
        <f>YYgrowthrates!N13</f>
        <v>#REF!</v>
      </c>
      <c r="P18" s="363" t="e">
        <f>YYgrowthrates!O13</f>
        <v>#REF!</v>
      </c>
      <c r="Q18" s="363" t="e">
        <f>YYgrowthrates!P13</f>
        <v>#REF!</v>
      </c>
      <c r="R18" s="363" t="e">
        <f>YYgrowthrates!Q13</f>
        <v>#REF!</v>
      </c>
      <c r="S18" s="363" t="e">
        <f>YYgrowthrates!R13</f>
        <v>#REF!</v>
      </c>
      <c r="T18" s="363" t="e">
        <f>YYgrowthrates!S13</f>
        <v>#REF!</v>
      </c>
      <c r="U18" s="363" t="e">
        <f>YYgrowthrates!T13</f>
        <v>#REF!</v>
      </c>
      <c r="V18" s="363" t="e">
        <f>YYgrowthrates!U13</f>
        <v>#REF!</v>
      </c>
      <c r="W18" s="363" t="e">
        <f>YYgrowthrates!V13</f>
        <v>#REF!</v>
      </c>
      <c r="X18" s="369" t="e">
        <f>YYgrowthrates!W13</f>
        <v>#REF!</v>
      </c>
      <c r="Y18" s="380" t="e">
        <f>YYgrowthrates!X13</f>
        <v>#REF!</v>
      </c>
      <c r="Z18" s="40" t="e">
        <f>YYgrowthrates!Y13</f>
        <v>#REF!</v>
      </c>
      <c r="AC18" s="49" t="e">
        <f>'T1'!AC18/'T1'!AC14*100-100</f>
        <v>#REF!</v>
      </c>
      <c r="AD18" s="49" t="e">
        <f>'T1'!AD18/'T1'!AD14*100-100</f>
        <v>#REF!</v>
      </c>
      <c r="AE18" s="49" t="e">
        <f>'T1'!AE18/'T1'!AE14*100-100</f>
        <v>#REF!</v>
      </c>
    </row>
    <row r="19" spans="2:31" ht="18.75" customHeight="1">
      <c r="B19" s="11"/>
      <c r="C19" s="353">
        <v>2</v>
      </c>
      <c r="D19" s="348" t="e">
        <f>YYgrowthrates!C14</f>
        <v>#REF!</v>
      </c>
      <c r="E19" s="349" t="e">
        <f>YYgrowthrates!D14</f>
        <v>#REF!</v>
      </c>
      <c r="F19" s="348" t="e">
        <f>YYgrowthrates!E14</f>
        <v>#REF!</v>
      </c>
      <c r="G19" s="349" t="e">
        <f>YYgrowthrates!F14</f>
        <v>#REF!</v>
      </c>
      <c r="H19" s="350" t="e">
        <f>YYgrowthrates!G14</f>
        <v>#REF!</v>
      </c>
      <c r="I19" s="350" t="e">
        <f>YYgrowthrates!H14</f>
        <v>#REF!</v>
      </c>
      <c r="J19" s="350" t="e">
        <f>YYgrowthrates!I14</f>
        <v>#REF!</v>
      </c>
      <c r="K19" s="350" t="e">
        <f>YYgrowthrates!J14</f>
        <v>#REF!</v>
      </c>
      <c r="L19" s="350" t="e">
        <f>YYgrowthrates!K14</f>
        <v>#REF!</v>
      </c>
      <c r="M19" s="363" t="e">
        <f>YYgrowthrates!L14</f>
        <v>#REF!</v>
      </c>
      <c r="N19" s="363" t="e">
        <f>YYgrowthrates!M14</f>
        <v>#REF!</v>
      </c>
      <c r="O19" s="363" t="e">
        <f>YYgrowthrates!N14</f>
        <v>#REF!</v>
      </c>
      <c r="P19" s="363" t="e">
        <f>YYgrowthrates!O14</f>
        <v>#REF!</v>
      </c>
      <c r="Q19" s="363" t="e">
        <f>YYgrowthrates!P14</f>
        <v>#REF!</v>
      </c>
      <c r="R19" s="363" t="e">
        <f>YYgrowthrates!Q14</f>
        <v>#REF!</v>
      </c>
      <c r="S19" s="363" t="e">
        <f>YYgrowthrates!R14</f>
        <v>#REF!</v>
      </c>
      <c r="T19" s="363" t="e">
        <f>YYgrowthrates!S14</f>
        <v>#REF!</v>
      </c>
      <c r="U19" s="363" t="e">
        <f>YYgrowthrates!T14</f>
        <v>#REF!</v>
      </c>
      <c r="V19" s="363" t="e">
        <f>YYgrowthrates!U14</f>
        <v>#REF!</v>
      </c>
      <c r="W19" s="363" t="e">
        <f>YYgrowthrates!V14</f>
        <v>#REF!</v>
      </c>
      <c r="X19" s="369" t="e">
        <f>YYgrowthrates!W14</f>
        <v>#REF!</v>
      </c>
      <c r="Y19" s="380" t="e">
        <f>YYgrowthrates!X14</f>
        <v>#REF!</v>
      </c>
      <c r="Z19" s="40" t="e">
        <f>YYgrowthrates!Y14</f>
        <v>#REF!</v>
      </c>
      <c r="AC19" s="49" t="e">
        <f>'T1'!AC19/'T1'!AC15*100-100</f>
        <v>#REF!</v>
      </c>
      <c r="AD19" s="49" t="e">
        <f>'T1'!AD19/'T1'!AD15*100-100</f>
        <v>#REF!</v>
      </c>
      <c r="AE19" s="49" t="e">
        <f>'T1'!AE19/'T1'!AE15*100-100</f>
        <v>#REF!</v>
      </c>
    </row>
    <row r="20" spans="2:31" ht="18.75" customHeight="1">
      <c r="B20" s="11"/>
      <c r="C20" s="353">
        <v>3</v>
      </c>
      <c r="D20" s="348" t="e">
        <f>YYgrowthrates!C15</f>
        <v>#REF!</v>
      </c>
      <c r="E20" s="349" t="e">
        <f>YYgrowthrates!D15</f>
        <v>#REF!</v>
      </c>
      <c r="F20" s="348" t="e">
        <f>YYgrowthrates!E15</f>
        <v>#REF!</v>
      </c>
      <c r="G20" s="349" t="e">
        <f>YYgrowthrates!F15</f>
        <v>#REF!</v>
      </c>
      <c r="H20" s="350" t="e">
        <f>YYgrowthrates!G15</f>
        <v>#REF!</v>
      </c>
      <c r="I20" s="350" t="e">
        <f>YYgrowthrates!H15</f>
        <v>#REF!</v>
      </c>
      <c r="J20" s="350" t="e">
        <f>YYgrowthrates!I15</f>
        <v>#REF!</v>
      </c>
      <c r="K20" s="350" t="e">
        <f>YYgrowthrates!J15</f>
        <v>#REF!</v>
      </c>
      <c r="L20" s="350" t="e">
        <f>YYgrowthrates!K15</f>
        <v>#REF!</v>
      </c>
      <c r="M20" s="363" t="e">
        <f>YYgrowthrates!L15</f>
        <v>#REF!</v>
      </c>
      <c r="N20" s="363" t="e">
        <f>YYgrowthrates!M15</f>
        <v>#REF!</v>
      </c>
      <c r="O20" s="363" t="e">
        <f>YYgrowthrates!N15</f>
        <v>#REF!</v>
      </c>
      <c r="P20" s="363" t="e">
        <f>YYgrowthrates!O15</f>
        <v>#REF!</v>
      </c>
      <c r="Q20" s="363" t="e">
        <f>YYgrowthrates!P15</f>
        <v>#REF!</v>
      </c>
      <c r="R20" s="363" t="e">
        <f>YYgrowthrates!Q15</f>
        <v>#REF!</v>
      </c>
      <c r="S20" s="363" t="e">
        <f>YYgrowthrates!R15</f>
        <v>#REF!</v>
      </c>
      <c r="T20" s="363" t="e">
        <f>YYgrowthrates!S15</f>
        <v>#REF!</v>
      </c>
      <c r="U20" s="363" t="e">
        <f>YYgrowthrates!T15</f>
        <v>#REF!</v>
      </c>
      <c r="V20" s="363" t="e">
        <f>YYgrowthrates!U15</f>
        <v>#REF!</v>
      </c>
      <c r="W20" s="363" t="e">
        <f>YYgrowthrates!V15</f>
        <v>#REF!</v>
      </c>
      <c r="X20" s="369" t="e">
        <f>YYgrowthrates!W15</f>
        <v>#REF!</v>
      </c>
      <c r="Y20" s="380" t="e">
        <f>YYgrowthrates!X15</f>
        <v>#REF!</v>
      </c>
      <c r="Z20" s="40" t="e">
        <f>YYgrowthrates!Y15</f>
        <v>#REF!</v>
      </c>
      <c r="AC20" s="49" t="e">
        <f>'T1'!AC20/'T1'!AC16*100-100</f>
        <v>#REF!</v>
      </c>
      <c r="AD20" s="49" t="e">
        <f>'T1'!AD20/'T1'!AD16*100-100</f>
        <v>#REF!</v>
      </c>
      <c r="AE20" s="49" t="e">
        <f>'T1'!AE20/'T1'!AE16*100-100</f>
        <v>#REF!</v>
      </c>
    </row>
    <row r="21" spans="2:31" ht="18.75" customHeight="1">
      <c r="B21" s="11"/>
      <c r="C21" s="353">
        <v>4</v>
      </c>
      <c r="D21" s="348" t="e">
        <f>YYgrowthrates!C16</f>
        <v>#REF!</v>
      </c>
      <c r="E21" s="349" t="e">
        <f>YYgrowthrates!D16</f>
        <v>#REF!</v>
      </c>
      <c r="F21" s="348" t="e">
        <f>YYgrowthrates!E16</f>
        <v>#REF!</v>
      </c>
      <c r="G21" s="349" t="e">
        <f>YYgrowthrates!F16</f>
        <v>#REF!</v>
      </c>
      <c r="H21" s="350" t="e">
        <f>YYgrowthrates!G16</f>
        <v>#REF!</v>
      </c>
      <c r="I21" s="350" t="e">
        <f>YYgrowthrates!H16</f>
        <v>#REF!</v>
      </c>
      <c r="J21" s="350" t="e">
        <f>YYgrowthrates!I16</f>
        <v>#REF!</v>
      </c>
      <c r="K21" s="350" t="e">
        <f>YYgrowthrates!J16</f>
        <v>#REF!</v>
      </c>
      <c r="L21" s="350" t="e">
        <f>YYgrowthrates!K16</f>
        <v>#REF!</v>
      </c>
      <c r="M21" s="363" t="e">
        <f>YYgrowthrates!L16</f>
        <v>#REF!</v>
      </c>
      <c r="N21" s="363" t="e">
        <f>YYgrowthrates!M16</f>
        <v>#REF!</v>
      </c>
      <c r="O21" s="363" t="e">
        <f>YYgrowthrates!N16</f>
        <v>#REF!</v>
      </c>
      <c r="P21" s="363" t="e">
        <f>YYgrowthrates!O16</f>
        <v>#REF!</v>
      </c>
      <c r="Q21" s="363" t="e">
        <f>YYgrowthrates!P16</f>
        <v>#REF!</v>
      </c>
      <c r="R21" s="363" t="e">
        <f>YYgrowthrates!Q16</f>
        <v>#REF!</v>
      </c>
      <c r="S21" s="363" t="e">
        <f>YYgrowthrates!R16</f>
        <v>#REF!</v>
      </c>
      <c r="T21" s="363" t="e">
        <f>YYgrowthrates!S16</f>
        <v>#REF!</v>
      </c>
      <c r="U21" s="363" t="e">
        <f>YYgrowthrates!T16</f>
        <v>#REF!</v>
      </c>
      <c r="V21" s="363" t="e">
        <f>YYgrowthrates!U16</f>
        <v>#REF!</v>
      </c>
      <c r="W21" s="363" t="e">
        <f>YYgrowthrates!V16</f>
        <v>#REF!</v>
      </c>
      <c r="X21" s="369" t="e">
        <f>YYgrowthrates!W16</f>
        <v>#REF!</v>
      </c>
      <c r="Y21" s="380" t="e">
        <f>YYgrowthrates!X16</f>
        <v>#REF!</v>
      </c>
      <c r="Z21" s="40" t="e">
        <f>YYgrowthrates!Y16</f>
        <v>#REF!</v>
      </c>
      <c r="AC21" s="49" t="e">
        <f>'T1'!AC21/'T1'!AC17*100-100</f>
        <v>#REF!</v>
      </c>
      <c r="AD21" s="49" t="e">
        <f>'T1'!AD21/'T1'!AD17*100-100</f>
        <v>#REF!</v>
      </c>
      <c r="AE21" s="49" t="e">
        <f>'T1'!AE21/'T1'!AE17*100-100</f>
        <v>#REF!</v>
      </c>
    </row>
    <row r="22" spans="2:31" ht="30" customHeight="1">
      <c r="B22" s="11">
        <v>2009</v>
      </c>
      <c r="C22" s="353">
        <v>1</v>
      </c>
      <c r="D22" s="348" t="e">
        <f>YYgrowthrates!C17</f>
        <v>#REF!</v>
      </c>
      <c r="E22" s="349" t="e">
        <f>YYgrowthrates!D17</f>
        <v>#REF!</v>
      </c>
      <c r="F22" s="348" t="e">
        <f>YYgrowthrates!E17</f>
        <v>#REF!</v>
      </c>
      <c r="G22" s="349" t="e">
        <f>YYgrowthrates!F17</f>
        <v>#REF!</v>
      </c>
      <c r="H22" s="350" t="e">
        <f>YYgrowthrates!G17</f>
        <v>#REF!</v>
      </c>
      <c r="I22" s="350" t="e">
        <f>YYgrowthrates!H17</f>
        <v>#REF!</v>
      </c>
      <c r="J22" s="350" t="e">
        <f>YYgrowthrates!I17</f>
        <v>#REF!</v>
      </c>
      <c r="K22" s="350" t="e">
        <f>YYgrowthrates!J17</f>
        <v>#REF!</v>
      </c>
      <c r="L22" s="350" t="e">
        <f>YYgrowthrates!K17</f>
        <v>#REF!</v>
      </c>
      <c r="M22" s="363" t="e">
        <f>YYgrowthrates!L17</f>
        <v>#REF!</v>
      </c>
      <c r="N22" s="363" t="e">
        <f>YYgrowthrates!M17</f>
        <v>#REF!</v>
      </c>
      <c r="O22" s="363" t="e">
        <f>YYgrowthrates!N17</f>
        <v>#REF!</v>
      </c>
      <c r="P22" s="363" t="e">
        <f>YYgrowthrates!O17</f>
        <v>#REF!</v>
      </c>
      <c r="Q22" s="363" t="e">
        <f>YYgrowthrates!P17</f>
        <v>#REF!</v>
      </c>
      <c r="R22" s="363" t="e">
        <f>YYgrowthrates!Q17</f>
        <v>#REF!</v>
      </c>
      <c r="S22" s="363" t="e">
        <f>YYgrowthrates!R17</f>
        <v>#REF!</v>
      </c>
      <c r="T22" s="363" t="e">
        <f>YYgrowthrates!S17</f>
        <v>#REF!</v>
      </c>
      <c r="U22" s="363" t="e">
        <f>YYgrowthrates!T17</f>
        <v>#REF!</v>
      </c>
      <c r="V22" s="363" t="e">
        <f>YYgrowthrates!U17</f>
        <v>#REF!</v>
      </c>
      <c r="W22" s="363" t="e">
        <f>YYgrowthrates!V17</f>
        <v>#REF!</v>
      </c>
      <c r="X22" s="369" t="e">
        <f>YYgrowthrates!W17</f>
        <v>#REF!</v>
      </c>
      <c r="Y22" s="380" t="e">
        <f>YYgrowthrates!X17</f>
        <v>#REF!</v>
      </c>
      <c r="Z22" s="40" t="e">
        <f>YYgrowthrates!Y17</f>
        <v>#REF!</v>
      </c>
      <c r="AC22" s="49" t="e">
        <f>'T1'!AC22/'T1'!AC18*100-100</f>
        <v>#REF!</v>
      </c>
      <c r="AD22" s="49" t="e">
        <f>'T1'!AD22/'T1'!AD18*100-100</f>
        <v>#REF!</v>
      </c>
      <c r="AE22" s="49" t="e">
        <f>'T1'!AE22/'T1'!AE18*100-100</f>
        <v>#REF!</v>
      </c>
    </row>
    <row r="23" spans="2:31" ht="18.75" customHeight="1">
      <c r="B23" s="11"/>
      <c r="C23" s="353">
        <v>2</v>
      </c>
      <c r="D23" s="348" t="e">
        <f>YYgrowthrates!C18</f>
        <v>#REF!</v>
      </c>
      <c r="E23" s="349" t="e">
        <f>YYgrowthrates!D18</f>
        <v>#REF!</v>
      </c>
      <c r="F23" s="348" t="e">
        <f>YYgrowthrates!E18</f>
        <v>#REF!</v>
      </c>
      <c r="G23" s="349" t="e">
        <f>YYgrowthrates!F18</f>
        <v>#REF!</v>
      </c>
      <c r="H23" s="350" t="e">
        <f>YYgrowthrates!G18</f>
        <v>#REF!</v>
      </c>
      <c r="I23" s="350" t="e">
        <f>YYgrowthrates!H18</f>
        <v>#REF!</v>
      </c>
      <c r="J23" s="350" t="e">
        <f>YYgrowthrates!I18</f>
        <v>#REF!</v>
      </c>
      <c r="K23" s="350" t="e">
        <f>YYgrowthrates!J18</f>
        <v>#REF!</v>
      </c>
      <c r="L23" s="350" t="e">
        <f>YYgrowthrates!K18</f>
        <v>#REF!</v>
      </c>
      <c r="M23" s="363" t="e">
        <f>YYgrowthrates!L18</f>
        <v>#REF!</v>
      </c>
      <c r="N23" s="363" t="e">
        <f>YYgrowthrates!M18</f>
        <v>#REF!</v>
      </c>
      <c r="O23" s="363" t="e">
        <f>YYgrowthrates!N18</f>
        <v>#REF!</v>
      </c>
      <c r="P23" s="363" t="e">
        <f>YYgrowthrates!O18</f>
        <v>#REF!</v>
      </c>
      <c r="Q23" s="363" t="e">
        <f>YYgrowthrates!P18</f>
        <v>#REF!</v>
      </c>
      <c r="R23" s="363" t="e">
        <f>YYgrowthrates!Q18</f>
        <v>#REF!</v>
      </c>
      <c r="S23" s="363" t="e">
        <f>YYgrowthrates!R18</f>
        <v>#REF!</v>
      </c>
      <c r="T23" s="363" t="e">
        <f>YYgrowthrates!S18</f>
        <v>#REF!</v>
      </c>
      <c r="U23" s="363" t="e">
        <f>YYgrowthrates!T18</f>
        <v>#REF!</v>
      </c>
      <c r="V23" s="363" t="e">
        <f>YYgrowthrates!U18</f>
        <v>#REF!</v>
      </c>
      <c r="W23" s="363" t="e">
        <f>YYgrowthrates!V18</f>
        <v>#REF!</v>
      </c>
      <c r="X23" s="369" t="e">
        <f>YYgrowthrates!W18</f>
        <v>#REF!</v>
      </c>
      <c r="Y23" s="380" t="e">
        <f>YYgrowthrates!X18</f>
        <v>#REF!</v>
      </c>
      <c r="Z23" s="40" t="e">
        <f>YYgrowthrates!Y18</f>
        <v>#REF!</v>
      </c>
      <c r="AC23" s="49" t="e">
        <f>'T1'!AC23/'T1'!AC19*100-100</f>
        <v>#REF!</v>
      </c>
      <c r="AD23" s="49" t="e">
        <f>'T1'!AD23/'T1'!AD19*100-100</f>
        <v>#REF!</v>
      </c>
      <c r="AE23" s="49" t="e">
        <f>'T1'!AE23/'T1'!AE19*100-100</f>
        <v>#REF!</v>
      </c>
    </row>
    <row r="24" spans="2:31" ht="18.75" customHeight="1">
      <c r="B24" s="11"/>
      <c r="C24" s="353">
        <v>3</v>
      </c>
      <c r="D24" s="348" t="e">
        <f>YYgrowthrates!C19</f>
        <v>#REF!</v>
      </c>
      <c r="E24" s="349" t="e">
        <f>YYgrowthrates!D19</f>
        <v>#REF!</v>
      </c>
      <c r="F24" s="348" t="e">
        <f>YYgrowthrates!E19</f>
        <v>#REF!</v>
      </c>
      <c r="G24" s="349" t="e">
        <f>YYgrowthrates!F19</f>
        <v>#REF!</v>
      </c>
      <c r="H24" s="350" t="e">
        <f>YYgrowthrates!G19</f>
        <v>#REF!</v>
      </c>
      <c r="I24" s="350" t="e">
        <f>YYgrowthrates!H19</f>
        <v>#REF!</v>
      </c>
      <c r="J24" s="350" t="e">
        <f>YYgrowthrates!I19</f>
        <v>#REF!</v>
      </c>
      <c r="K24" s="350" t="e">
        <f>YYgrowthrates!J19</f>
        <v>#REF!</v>
      </c>
      <c r="L24" s="350" t="e">
        <f>YYgrowthrates!K19</f>
        <v>#REF!</v>
      </c>
      <c r="M24" s="363" t="e">
        <f>YYgrowthrates!L19</f>
        <v>#REF!</v>
      </c>
      <c r="N24" s="363" t="e">
        <f>YYgrowthrates!M19</f>
        <v>#REF!</v>
      </c>
      <c r="O24" s="363" t="e">
        <f>YYgrowthrates!N19</f>
        <v>#REF!</v>
      </c>
      <c r="P24" s="363" t="e">
        <f>YYgrowthrates!O19</f>
        <v>#REF!</v>
      </c>
      <c r="Q24" s="363" t="e">
        <f>YYgrowthrates!P19</f>
        <v>#REF!</v>
      </c>
      <c r="R24" s="363" t="e">
        <f>YYgrowthrates!Q19</f>
        <v>#REF!</v>
      </c>
      <c r="S24" s="363" t="e">
        <f>YYgrowthrates!R19</f>
        <v>#REF!</v>
      </c>
      <c r="T24" s="363" t="e">
        <f>YYgrowthrates!S19</f>
        <v>#REF!</v>
      </c>
      <c r="U24" s="363" t="e">
        <f>YYgrowthrates!T19</f>
        <v>#REF!</v>
      </c>
      <c r="V24" s="363" t="e">
        <f>YYgrowthrates!U19</f>
        <v>#REF!</v>
      </c>
      <c r="W24" s="363" t="e">
        <f>YYgrowthrates!V19</f>
        <v>#REF!</v>
      </c>
      <c r="X24" s="369" t="e">
        <f>YYgrowthrates!W19</f>
        <v>#REF!</v>
      </c>
      <c r="Y24" s="380" t="e">
        <f>YYgrowthrates!X19</f>
        <v>#REF!</v>
      </c>
      <c r="Z24" s="40" t="e">
        <f>YYgrowthrates!Y19</f>
        <v>#REF!</v>
      </c>
      <c r="AC24" s="49" t="e">
        <f>'T1'!AC24/'T1'!AC20*100-100</f>
        <v>#REF!</v>
      </c>
      <c r="AD24" s="49" t="e">
        <f>'T1'!AD24/'T1'!AD20*100-100</f>
        <v>#REF!</v>
      </c>
      <c r="AE24" s="49" t="e">
        <f>'T1'!AE24/'T1'!AE20*100-100</f>
        <v>#REF!</v>
      </c>
    </row>
    <row r="25" spans="2:31" ht="18.75" customHeight="1">
      <c r="B25" s="11"/>
      <c r="C25" s="353">
        <v>4</v>
      </c>
      <c r="D25" s="348" t="e">
        <f>YYgrowthrates!C20</f>
        <v>#REF!</v>
      </c>
      <c r="E25" s="349" t="e">
        <f>YYgrowthrates!D20</f>
        <v>#REF!</v>
      </c>
      <c r="F25" s="348" t="e">
        <f>YYgrowthrates!E20</f>
        <v>#REF!</v>
      </c>
      <c r="G25" s="349" t="e">
        <f>YYgrowthrates!F20</f>
        <v>#REF!</v>
      </c>
      <c r="H25" s="350" t="e">
        <f>YYgrowthrates!G20</f>
        <v>#REF!</v>
      </c>
      <c r="I25" s="350" t="e">
        <f>YYgrowthrates!H20</f>
        <v>#REF!</v>
      </c>
      <c r="J25" s="350" t="e">
        <f>YYgrowthrates!I20</f>
        <v>#REF!</v>
      </c>
      <c r="K25" s="350" t="e">
        <f>YYgrowthrates!J20</f>
        <v>#REF!</v>
      </c>
      <c r="L25" s="350" t="e">
        <f>YYgrowthrates!K20</f>
        <v>#REF!</v>
      </c>
      <c r="M25" s="363" t="e">
        <f>YYgrowthrates!L20</f>
        <v>#REF!</v>
      </c>
      <c r="N25" s="363" t="e">
        <f>YYgrowthrates!M20</f>
        <v>#REF!</v>
      </c>
      <c r="O25" s="363" t="e">
        <f>YYgrowthrates!N20</f>
        <v>#REF!</v>
      </c>
      <c r="P25" s="363" t="e">
        <f>YYgrowthrates!O20</f>
        <v>#REF!</v>
      </c>
      <c r="Q25" s="363" t="e">
        <f>YYgrowthrates!P20</f>
        <v>#REF!</v>
      </c>
      <c r="R25" s="363" t="e">
        <f>YYgrowthrates!Q20</f>
        <v>#REF!</v>
      </c>
      <c r="S25" s="363" t="e">
        <f>YYgrowthrates!R20</f>
        <v>#REF!</v>
      </c>
      <c r="T25" s="363" t="e">
        <f>YYgrowthrates!S20</f>
        <v>#REF!</v>
      </c>
      <c r="U25" s="363" t="e">
        <f>YYgrowthrates!T20</f>
        <v>#REF!</v>
      </c>
      <c r="V25" s="363" t="e">
        <f>YYgrowthrates!U20</f>
        <v>#REF!</v>
      </c>
      <c r="W25" s="363" t="e">
        <f>YYgrowthrates!V20</f>
        <v>#REF!</v>
      </c>
      <c r="X25" s="369" t="e">
        <f>YYgrowthrates!W20</f>
        <v>#REF!</v>
      </c>
      <c r="Y25" s="380" t="e">
        <f>YYgrowthrates!X20</f>
        <v>#REF!</v>
      </c>
      <c r="Z25" s="40" t="e">
        <f>YYgrowthrates!Y20</f>
        <v>#REF!</v>
      </c>
      <c r="AC25" s="49" t="e">
        <f>'T1'!AC25/'T1'!AC21*100-100</f>
        <v>#REF!</v>
      </c>
      <c r="AD25" s="49" t="e">
        <f>'T1'!AD25/'T1'!AD21*100-100</f>
        <v>#REF!</v>
      </c>
      <c r="AE25" s="49" t="e">
        <f>'T1'!AE25/'T1'!AE21*100-100</f>
        <v>#REF!</v>
      </c>
    </row>
    <row r="26" spans="2:31" ht="30" customHeight="1">
      <c r="B26" s="11">
        <v>2010</v>
      </c>
      <c r="C26" s="353">
        <v>1</v>
      </c>
      <c r="D26" s="348" t="e">
        <f>YYgrowthrates!C21</f>
        <v>#REF!</v>
      </c>
      <c r="E26" s="349" t="e">
        <f>YYgrowthrates!D21</f>
        <v>#REF!</v>
      </c>
      <c r="F26" s="348" t="e">
        <f>YYgrowthrates!E21</f>
        <v>#REF!</v>
      </c>
      <c r="G26" s="349" t="e">
        <f>YYgrowthrates!F21</f>
        <v>#REF!</v>
      </c>
      <c r="H26" s="350" t="e">
        <f>YYgrowthrates!G21</f>
        <v>#REF!</v>
      </c>
      <c r="I26" s="350" t="e">
        <f>YYgrowthrates!H21</f>
        <v>#REF!</v>
      </c>
      <c r="J26" s="350" t="e">
        <f>YYgrowthrates!I21</f>
        <v>#REF!</v>
      </c>
      <c r="K26" s="350" t="e">
        <f>YYgrowthrates!J21</f>
        <v>#REF!</v>
      </c>
      <c r="L26" s="350" t="e">
        <f>YYgrowthrates!K21</f>
        <v>#REF!</v>
      </c>
      <c r="M26" s="363" t="e">
        <f>YYgrowthrates!L21</f>
        <v>#REF!</v>
      </c>
      <c r="N26" s="363" t="e">
        <f>YYgrowthrates!M21</f>
        <v>#REF!</v>
      </c>
      <c r="O26" s="363" t="e">
        <f>YYgrowthrates!N21</f>
        <v>#REF!</v>
      </c>
      <c r="P26" s="363" t="e">
        <f>YYgrowthrates!O21</f>
        <v>#REF!</v>
      </c>
      <c r="Q26" s="363" t="e">
        <f>YYgrowthrates!P21</f>
        <v>#REF!</v>
      </c>
      <c r="R26" s="363" t="e">
        <f>YYgrowthrates!Q21</f>
        <v>#REF!</v>
      </c>
      <c r="S26" s="363" t="e">
        <f>YYgrowthrates!R21</f>
        <v>#REF!</v>
      </c>
      <c r="T26" s="363" t="e">
        <f>YYgrowthrates!S21</f>
        <v>#REF!</v>
      </c>
      <c r="U26" s="363" t="e">
        <f>YYgrowthrates!T21</f>
        <v>#REF!</v>
      </c>
      <c r="V26" s="363" t="e">
        <f>YYgrowthrates!U21</f>
        <v>#REF!</v>
      </c>
      <c r="W26" s="363" t="e">
        <f>YYgrowthrates!V21</f>
        <v>#REF!</v>
      </c>
      <c r="X26" s="369" t="e">
        <f>YYgrowthrates!W21</f>
        <v>#REF!</v>
      </c>
      <c r="Y26" s="380" t="e">
        <f>YYgrowthrates!X21</f>
        <v>#REF!</v>
      </c>
      <c r="Z26" s="40" t="e">
        <f>YYgrowthrates!Y21</f>
        <v>#REF!</v>
      </c>
      <c r="AC26" s="49" t="e">
        <f>'T1'!AC26/'T1'!AC22*100-100</f>
        <v>#REF!</v>
      </c>
      <c r="AD26" s="49" t="e">
        <f>'T1'!AD26/'T1'!AD22*100-100</f>
        <v>#REF!</v>
      </c>
      <c r="AE26" s="49" t="e">
        <f>'T1'!AE26/'T1'!AE22*100-100</f>
        <v>#REF!</v>
      </c>
    </row>
    <row r="27" spans="2:31" ht="18.75" customHeight="1">
      <c r="B27" s="11"/>
      <c r="C27" s="353">
        <v>2</v>
      </c>
      <c r="D27" s="348" t="e">
        <f>YYgrowthrates!C22</f>
        <v>#REF!</v>
      </c>
      <c r="E27" s="349" t="e">
        <f>YYgrowthrates!D22</f>
        <v>#REF!</v>
      </c>
      <c r="F27" s="348" t="e">
        <f>YYgrowthrates!E22</f>
        <v>#REF!</v>
      </c>
      <c r="G27" s="349" t="e">
        <f>YYgrowthrates!F22</f>
        <v>#REF!</v>
      </c>
      <c r="H27" s="350" t="e">
        <f>YYgrowthrates!G22</f>
        <v>#REF!</v>
      </c>
      <c r="I27" s="350" t="e">
        <f>YYgrowthrates!H22</f>
        <v>#REF!</v>
      </c>
      <c r="J27" s="350" t="e">
        <f>YYgrowthrates!I22</f>
        <v>#REF!</v>
      </c>
      <c r="K27" s="350" t="e">
        <f>YYgrowthrates!J22</f>
        <v>#REF!</v>
      </c>
      <c r="L27" s="350" t="e">
        <f>YYgrowthrates!K22</f>
        <v>#REF!</v>
      </c>
      <c r="M27" s="363" t="e">
        <f>YYgrowthrates!L22</f>
        <v>#REF!</v>
      </c>
      <c r="N27" s="363" t="e">
        <f>YYgrowthrates!M22</f>
        <v>#REF!</v>
      </c>
      <c r="O27" s="363" t="e">
        <f>YYgrowthrates!N22</f>
        <v>#REF!</v>
      </c>
      <c r="P27" s="363" t="e">
        <f>YYgrowthrates!O22</f>
        <v>#REF!</v>
      </c>
      <c r="Q27" s="363" t="e">
        <f>YYgrowthrates!P22</f>
        <v>#REF!</v>
      </c>
      <c r="R27" s="363" t="e">
        <f>YYgrowthrates!Q22</f>
        <v>#REF!</v>
      </c>
      <c r="S27" s="363" t="e">
        <f>YYgrowthrates!R22</f>
        <v>#REF!</v>
      </c>
      <c r="T27" s="363" t="e">
        <f>YYgrowthrates!S22</f>
        <v>#REF!</v>
      </c>
      <c r="U27" s="363" t="e">
        <f>YYgrowthrates!T22</f>
        <v>#REF!</v>
      </c>
      <c r="V27" s="363" t="e">
        <f>YYgrowthrates!U22</f>
        <v>#REF!</v>
      </c>
      <c r="W27" s="363" t="e">
        <f>YYgrowthrates!V22</f>
        <v>#REF!</v>
      </c>
      <c r="X27" s="369" t="e">
        <f>YYgrowthrates!W22</f>
        <v>#REF!</v>
      </c>
      <c r="Y27" s="380" t="e">
        <f>YYgrowthrates!X22</f>
        <v>#REF!</v>
      </c>
      <c r="Z27" s="40" t="e">
        <f>YYgrowthrates!Y22</f>
        <v>#REF!</v>
      </c>
      <c r="AC27" s="49" t="e">
        <f>'T1'!AC27/'T1'!AC23*100-100</f>
        <v>#REF!</v>
      </c>
      <c r="AD27" s="49" t="e">
        <f>'T1'!AD27/'T1'!AD23*100-100</f>
        <v>#REF!</v>
      </c>
      <c r="AE27" s="49" t="e">
        <f>'T1'!AE27/'T1'!AE23*100-100</f>
        <v>#REF!</v>
      </c>
    </row>
    <row r="28" spans="2:31" ht="18.75" customHeight="1">
      <c r="B28" s="11"/>
      <c r="C28" s="353">
        <v>3</v>
      </c>
      <c r="D28" s="348" t="e">
        <f>YYgrowthrates!C23</f>
        <v>#REF!</v>
      </c>
      <c r="E28" s="349" t="e">
        <f>YYgrowthrates!D23</f>
        <v>#REF!</v>
      </c>
      <c r="F28" s="348" t="e">
        <f>YYgrowthrates!E23</f>
        <v>#REF!</v>
      </c>
      <c r="G28" s="349" t="e">
        <f>YYgrowthrates!F23</f>
        <v>#REF!</v>
      </c>
      <c r="H28" s="350" t="e">
        <f>YYgrowthrates!G23</f>
        <v>#REF!</v>
      </c>
      <c r="I28" s="350" t="e">
        <f>YYgrowthrates!H23</f>
        <v>#REF!</v>
      </c>
      <c r="J28" s="350" t="e">
        <f>YYgrowthrates!I23</f>
        <v>#REF!</v>
      </c>
      <c r="K28" s="350" t="e">
        <f>YYgrowthrates!J23</f>
        <v>#REF!</v>
      </c>
      <c r="L28" s="350" t="e">
        <f>YYgrowthrates!K23</f>
        <v>#REF!</v>
      </c>
      <c r="M28" s="363" t="e">
        <f>YYgrowthrates!L23</f>
        <v>#REF!</v>
      </c>
      <c r="N28" s="363" t="e">
        <f>YYgrowthrates!M23</f>
        <v>#REF!</v>
      </c>
      <c r="O28" s="363" t="e">
        <f>YYgrowthrates!N23</f>
        <v>#REF!</v>
      </c>
      <c r="P28" s="363" t="e">
        <f>YYgrowthrates!O23</f>
        <v>#REF!</v>
      </c>
      <c r="Q28" s="363" t="e">
        <f>YYgrowthrates!P23</f>
        <v>#REF!</v>
      </c>
      <c r="R28" s="363" t="e">
        <f>YYgrowthrates!Q23</f>
        <v>#REF!</v>
      </c>
      <c r="S28" s="363" t="e">
        <f>YYgrowthrates!R23</f>
        <v>#REF!</v>
      </c>
      <c r="T28" s="363" t="e">
        <f>YYgrowthrates!S23</f>
        <v>#REF!</v>
      </c>
      <c r="U28" s="363" t="e">
        <f>YYgrowthrates!T23</f>
        <v>#REF!</v>
      </c>
      <c r="V28" s="363" t="e">
        <f>YYgrowthrates!U23</f>
        <v>#REF!</v>
      </c>
      <c r="W28" s="363" t="e">
        <f>YYgrowthrates!V23</f>
        <v>#REF!</v>
      </c>
      <c r="X28" s="369" t="e">
        <f>YYgrowthrates!W23</f>
        <v>#REF!</v>
      </c>
      <c r="Y28" s="380" t="e">
        <f>YYgrowthrates!X23</f>
        <v>#REF!</v>
      </c>
      <c r="Z28" s="40" t="e">
        <f>YYgrowthrates!Y23</f>
        <v>#REF!</v>
      </c>
      <c r="AC28" s="49" t="e">
        <f>'T1'!AC28/'T1'!AC24*100-100</f>
        <v>#REF!</v>
      </c>
      <c r="AD28" s="49" t="e">
        <f>'T1'!AD28/'T1'!AD24*100-100</f>
        <v>#REF!</v>
      </c>
      <c r="AE28" s="49" t="e">
        <f>'T1'!AE28/'T1'!AE24*100-100</f>
        <v>#REF!</v>
      </c>
    </row>
    <row r="29" spans="2:31" ht="18.75" customHeight="1">
      <c r="B29" s="11"/>
      <c r="C29" s="353">
        <v>4</v>
      </c>
      <c r="D29" s="348" t="e">
        <f>YYgrowthrates!C24</f>
        <v>#REF!</v>
      </c>
      <c r="E29" s="349" t="e">
        <f>YYgrowthrates!D24</f>
        <v>#REF!</v>
      </c>
      <c r="F29" s="348" t="e">
        <f>YYgrowthrates!E24</f>
        <v>#REF!</v>
      </c>
      <c r="G29" s="349" t="e">
        <f>YYgrowthrates!F24</f>
        <v>#REF!</v>
      </c>
      <c r="H29" s="350" t="e">
        <f>YYgrowthrates!G24</f>
        <v>#REF!</v>
      </c>
      <c r="I29" s="350" t="e">
        <f>YYgrowthrates!H24</f>
        <v>#REF!</v>
      </c>
      <c r="J29" s="350" t="e">
        <f>YYgrowthrates!I24</f>
        <v>#REF!</v>
      </c>
      <c r="K29" s="350" t="e">
        <f>YYgrowthrates!J24</f>
        <v>#REF!</v>
      </c>
      <c r="L29" s="350" t="e">
        <f>YYgrowthrates!K24</f>
        <v>#REF!</v>
      </c>
      <c r="M29" s="363" t="e">
        <f>YYgrowthrates!L24</f>
        <v>#REF!</v>
      </c>
      <c r="N29" s="363" t="e">
        <f>YYgrowthrates!M24</f>
        <v>#REF!</v>
      </c>
      <c r="O29" s="363" t="e">
        <f>YYgrowthrates!N24</f>
        <v>#REF!</v>
      </c>
      <c r="P29" s="363" t="e">
        <f>YYgrowthrates!O24</f>
        <v>#REF!</v>
      </c>
      <c r="Q29" s="363" t="e">
        <f>YYgrowthrates!P24</f>
        <v>#REF!</v>
      </c>
      <c r="R29" s="363" t="e">
        <f>YYgrowthrates!Q24</f>
        <v>#REF!</v>
      </c>
      <c r="S29" s="363" t="e">
        <f>YYgrowthrates!R24</f>
        <v>#REF!</v>
      </c>
      <c r="T29" s="363" t="e">
        <f>YYgrowthrates!S24</f>
        <v>#REF!</v>
      </c>
      <c r="U29" s="363" t="e">
        <f>YYgrowthrates!T24</f>
        <v>#REF!</v>
      </c>
      <c r="V29" s="363" t="e">
        <f>YYgrowthrates!U24</f>
        <v>#REF!</v>
      </c>
      <c r="W29" s="363" t="e">
        <f>YYgrowthrates!V24</f>
        <v>#REF!</v>
      </c>
      <c r="X29" s="369" t="e">
        <f>YYgrowthrates!W24</f>
        <v>#REF!</v>
      </c>
      <c r="Y29" s="380" t="e">
        <f>YYgrowthrates!X24</f>
        <v>#REF!</v>
      </c>
      <c r="Z29" s="40" t="e">
        <f>YYgrowthrates!Y24</f>
        <v>#REF!</v>
      </c>
      <c r="AC29" s="49" t="e">
        <f>'T1'!AC29/'T1'!AC25*100-100</f>
        <v>#REF!</v>
      </c>
      <c r="AD29" s="49" t="e">
        <f>'T1'!AD29/'T1'!AD25*100-100</f>
        <v>#REF!</v>
      </c>
      <c r="AE29" s="49" t="e">
        <f>'T1'!AE29/'T1'!AE25*100-100</f>
        <v>#REF!</v>
      </c>
    </row>
    <row r="30" spans="2:31" ht="29.25" customHeight="1">
      <c r="B30" s="11">
        <v>2011</v>
      </c>
      <c r="C30" s="353">
        <v>1</v>
      </c>
      <c r="D30" s="348" t="e">
        <f>YYgrowthrates!C25</f>
        <v>#REF!</v>
      </c>
      <c r="E30" s="349" t="e">
        <f>YYgrowthrates!D25</f>
        <v>#REF!</v>
      </c>
      <c r="F30" s="348" t="e">
        <f>YYgrowthrates!E25</f>
        <v>#REF!</v>
      </c>
      <c r="G30" s="349" t="e">
        <f>YYgrowthrates!F25</f>
        <v>#REF!</v>
      </c>
      <c r="H30" s="350" t="e">
        <f>YYgrowthrates!G25</f>
        <v>#REF!</v>
      </c>
      <c r="I30" s="350" t="e">
        <f>YYgrowthrates!H25</f>
        <v>#REF!</v>
      </c>
      <c r="J30" s="350" t="e">
        <f>YYgrowthrates!I25</f>
        <v>#REF!</v>
      </c>
      <c r="K30" s="350" t="e">
        <f>YYgrowthrates!J25</f>
        <v>#REF!</v>
      </c>
      <c r="L30" s="350" t="e">
        <f>YYgrowthrates!K25</f>
        <v>#REF!</v>
      </c>
      <c r="M30" s="363" t="e">
        <f>YYgrowthrates!L25</f>
        <v>#REF!</v>
      </c>
      <c r="N30" s="363" t="e">
        <f>YYgrowthrates!M25</f>
        <v>#REF!</v>
      </c>
      <c r="O30" s="363" t="e">
        <f>YYgrowthrates!N25</f>
        <v>#REF!</v>
      </c>
      <c r="P30" s="363" t="e">
        <f>YYgrowthrates!O25</f>
        <v>#REF!</v>
      </c>
      <c r="Q30" s="363" t="e">
        <f>YYgrowthrates!P25</f>
        <v>#REF!</v>
      </c>
      <c r="R30" s="363" t="e">
        <f>YYgrowthrates!Q25</f>
        <v>#REF!</v>
      </c>
      <c r="S30" s="363" t="e">
        <f>YYgrowthrates!R25</f>
        <v>#REF!</v>
      </c>
      <c r="T30" s="363" t="e">
        <f>YYgrowthrates!S25</f>
        <v>#REF!</v>
      </c>
      <c r="U30" s="363" t="e">
        <f>YYgrowthrates!T25</f>
        <v>#REF!</v>
      </c>
      <c r="V30" s="363" t="e">
        <f>YYgrowthrates!U25</f>
        <v>#REF!</v>
      </c>
      <c r="W30" s="363" t="e">
        <f>YYgrowthrates!V25</f>
        <v>#REF!</v>
      </c>
      <c r="X30" s="369" t="e">
        <f>YYgrowthrates!W25</f>
        <v>#REF!</v>
      </c>
      <c r="Y30" s="380" t="e">
        <f>YYgrowthrates!X25</f>
        <v>#REF!</v>
      </c>
      <c r="Z30" s="40" t="e">
        <f>YYgrowthrates!Y25</f>
        <v>#REF!</v>
      </c>
      <c r="AC30" s="49" t="e">
        <f>'T1'!AC30/'T1'!AC26*100-100</f>
        <v>#REF!</v>
      </c>
      <c r="AD30" s="49" t="e">
        <f>'T1'!AD30/'T1'!AD26*100-100</f>
        <v>#REF!</v>
      </c>
      <c r="AE30" s="49" t="e">
        <f>'T1'!AE30/'T1'!AE26*100-100</f>
        <v>#REF!</v>
      </c>
    </row>
    <row r="31" spans="2:31" ht="18.75" customHeight="1">
      <c r="B31" s="11"/>
      <c r="C31" s="353">
        <v>2</v>
      </c>
      <c r="D31" s="348" t="e">
        <f>YYgrowthrates!C26</f>
        <v>#REF!</v>
      </c>
      <c r="E31" s="349" t="e">
        <f>YYgrowthrates!D26</f>
        <v>#REF!</v>
      </c>
      <c r="F31" s="348" t="e">
        <f>YYgrowthrates!E26</f>
        <v>#REF!</v>
      </c>
      <c r="G31" s="349" t="e">
        <f>YYgrowthrates!F26</f>
        <v>#REF!</v>
      </c>
      <c r="H31" s="350" t="e">
        <f>YYgrowthrates!G26</f>
        <v>#REF!</v>
      </c>
      <c r="I31" s="350" t="e">
        <f>YYgrowthrates!H26</f>
        <v>#REF!</v>
      </c>
      <c r="J31" s="350" t="e">
        <f>YYgrowthrates!I26</f>
        <v>#REF!</v>
      </c>
      <c r="K31" s="350" t="e">
        <f>YYgrowthrates!J26</f>
        <v>#REF!</v>
      </c>
      <c r="L31" s="350" t="e">
        <f>YYgrowthrates!K26</f>
        <v>#REF!</v>
      </c>
      <c r="M31" s="363" t="e">
        <f>YYgrowthrates!L26</f>
        <v>#REF!</v>
      </c>
      <c r="N31" s="363" t="e">
        <f>YYgrowthrates!M26</f>
        <v>#REF!</v>
      </c>
      <c r="O31" s="363" t="e">
        <f>YYgrowthrates!N26</f>
        <v>#REF!</v>
      </c>
      <c r="P31" s="363" t="e">
        <f>YYgrowthrates!O26</f>
        <v>#REF!</v>
      </c>
      <c r="Q31" s="363" t="e">
        <f>YYgrowthrates!P26</f>
        <v>#REF!</v>
      </c>
      <c r="R31" s="363" t="e">
        <f>YYgrowthrates!Q26</f>
        <v>#REF!</v>
      </c>
      <c r="S31" s="363" t="e">
        <f>YYgrowthrates!R26</f>
        <v>#REF!</v>
      </c>
      <c r="T31" s="363" t="e">
        <f>YYgrowthrates!S26</f>
        <v>#REF!</v>
      </c>
      <c r="U31" s="363" t="e">
        <f>YYgrowthrates!T26</f>
        <v>#REF!</v>
      </c>
      <c r="V31" s="363" t="e">
        <f>YYgrowthrates!U26</f>
        <v>#REF!</v>
      </c>
      <c r="W31" s="363" t="e">
        <f>YYgrowthrates!V26</f>
        <v>#REF!</v>
      </c>
      <c r="X31" s="369" t="e">
        <f>YYgrowthrates!W26</f>
        <v>#REF!</v>
      </c>
      <c r="Y31" s="380" t="e">
        <f>YYgrowthrates!X26</f>
        <v>#REF!</v>
      </c>
      <c r="Z31" s="40" t="e">
        <f>YYgrowthrates!Y26</f>
        <v>#REF!</v>
      </c>
      <c r="AC31" s="49" t="e">
        <f>'T1'!AC31/'T1'!AC27*100-100</f>
        <v>#REF!</v>
      </c>
      <c r="AD31" s="49" t="e">
        <f>'T1'!AD31/'T1'!AD27*100-100</f>
        <v>#REF!</v>
      </c>
      <c r="AE31" s="49" t="e">
        <f>'T1'!AE31/'T1'!AE27*100-100</f>
        <v>#REF!</v>
      </c>
    </row>
    <row r="32" spans="2:31" ht="18.75" customHeight="1">
      <c r="B32" s="11"/>
      <c r="C32" s="353" t="s">
        <v>96</v>
      </c>
      <c r="D32" s="348" t="e">
        <f>YYgrowthrates!C27</f>
        <v>#REF!</v>
      </c>
      <c r="E32" s="349" t="e">
        <f>YYgrowthrates!D27</f>
        <v>#REF!</v>
      </c>
      <c r="F32" s="348" t="e">
        <f>YYgrowthrates!E27</f>
        <v>#REF!</v>
      </c>
      <c r="G32" s="349" t="e">
        <f>YYgrowthrates!F27</f>
        <v>#REF!</v>
      </c>
      <c r="H32" s="350" t="e">
        <f>YYgrowthrates!G27</f>
        <v>#REF!</v>
      </c>
      <c r="I32" s="350" t="e">
        <f>YYgrowthrates!H27</f>
        <v>#REF!</v>
      </c>
      <c r="J32" s="350" t="e">
        <f>YYgrowthrates!I27</f>
        <v>#REF!</v>
      </c>
      <c r="K32" s="350" t="e">
        <f>YYgrowthrates!J27</f>
        <v>#REF!</v>
      </c>
      <c r="L32" s="350" t="e">
        <f>YYgrowthrates!K27</f>
        <v>#REF!</v>
      </c>
      <c r="M32" s="363" t="e">
        <f>YYgrowthrates!L27</f>
        <v>#REF!</v>
      </c>
      <c r="N32" s="363" t="e">
        <f>YYgrowthrates!M27</f>
        <v>#REF!</v>
      </c>
      <c r="O32" s="363" t="e">
        <f>YYgrowthrates!N27</f>
        <v>#REF!</v>
      </c>
      <c r="P32" s="363" t="e">
        <f>YYgrowthrates!O27</f>
        <v>#REF!</v>
      </c>
      <c r="Q32" s="363" t="e">
        <f>YYgrowthrates!P27</f>
        <v>#REF!</v>
      </c>
      <c r="R32" s="363" t="e">
        <f>YYgrowthrates!Q27</f>
        <v>#REF!</v>
      </c>
      <c r="S32" s="363" t="e">
        <f>YYgrowthrates!R27</f>
        <v>#REF!</v>
      </c>
      <c r="T32" s="363" t="e">
        <f>YYgrowthrates!S27</f>
        <v>#REF!</v>
      </c>
      <c r="U32" s="363" t="e">
        <f>YYgrowthrates!T27</f>
        <v>#REF!</v>
      </c>
      <c r="V32" s="363" t="e">
        <f>YYgrowthrates!U27</f>
        <v>#REF!</v>
      </c>
      <c r="W32" s="363" t="e">
        <f>YYgrowthrates!V27</f>
        <v>#REF!</v>
      </c>
      <c r="X32" s="369" t="e">
        <f>YYgrowthrates!W27</f>
        <v>#REF!</v>
      </c>
      <c r="Y32" s="380" t="e">
        <f>YYgrowthrates!X27</f>
        <v>#REF!</v>
      </c>
      <c r="Z32" s="40" t="e">
        <f>YYgrowthrates!Y27</f>
        <v>#REF!</v>
      </c>
      <c r="AC32" s="49" t="e">
        <f>'T1'!AC32/'T1'!AC28*100-100</f>
        <v>#REF!</v>
      </c>
      <c r="AD32" s="49" t="e">
        <f>'T1'!AD32/'T1'!AD28*100-100</f>
        <v>#REF!</v>
      </c>
      <c r="AE32" s="49" t="e">
        <f>'T1'!AE32/'T1'!AE28*100-100</f>
        <v>#REF!</v>
      </c>
    </row>
    <row r="33" spans="2:31" ht="18.75" hidden="1" customHeight="1">
      <c r="B33" s="11"/>
      <c r="C33" s="353" t="s">
        <v>97</v>
      </c>
      <c r="D33" s="348">
        <f>YYgrowthrates!C28</f>
        <v>0</v>
      </c>
      <c r="E33" s="349">
        <f>YYgrowthrates!D28</f>
        <v>0</v>
      </c>
      <c r="F33" s="348">
        <f>YYgrowthrates!E28</f>
        <v>0</v>
      </c>
      <c r="G33" s="349">
        <f>YYgrowthrates!F28</f>
        <v>0</v>
      </c>
      <c r="H33" s="350">
        <f>YYgrowthrates!G28</f>
        <v>0</v>
      </c>
      <c r="I33" s="350">
        <f>YYgrowthrates!H28</f>
        <v>0</v>
      </c>
      <c r="J33" s="350">
        <f>YYgrowthrates!I28</f>
        <v>0</v>
      </c>
      <c r="K33" s="350">
        <f>YYgrowthrates!J28</f>
        <v>0</v>
      </c>
      <c r="L33" s="350">
        <f>YYgrowthrates!K28</f>
        <v>0</v>
      </c>
      <c r="M33" s="363">
        <f>YYgrowthrates!L28</f>
        <v>0</v>
      </c>
      <c r="N33" s="363">
        <f>YYgrowthrates!M28</f>
        <v>0</v>
      </c>
      <c r="O33" s="363">
        <f>YYgrowthrates!N28</f>
        <v>0</v>
      </c>
      <c r="P33" s="363">
        <f>YYgrowthrates!O28</f>
        <v>0</v>
      </c>
      <c r="Q33" s="363">
        <f>YYgrowthrates!P28</f>
        <v>0</v>
      </c>
      <c r="R33" s="363">
        <f>YYgrowthrates!Q28</f>
        <v>0</v>
      </c>
      <c r="S33" s="363">
        <f>YYgrowthrates!R28</f>
        <v>0</v>
      </c>
      <c r="T33" s="363">
        <f>YYgrowthrates!S28</f>
        <v>0</v>
      </c>
      <c r="U33" s="363">
        <f>YYgrowthrates!T28</f>
        <v>0</v>
      </c>
      <c r="V33" s="363">
        <f>YYgrowthrates!U28</f>
        <v>0</v>
      </c>
      <c r="W33" s="363">
        <f>YYgrowthrates!V28</f>
        <v>0</v>
      </c>
      <c r="X33" s="369">
        <f>YYgrowthrates!W28</f>
        <v>0</v>
      </c>
      <c r="Y33" s="380">
        <f>YYgrowthrates!X28</f>
        <v>0</v>
      </c>
      <c r="Z33" s="40">
        <f>YYgrowthrates!Y28</f>
        <v>0</v>
      </c>
      <c r="AC33" s="49" t="e">
        <f>'T1'!AC33/'T1'!AC29*100-100</f>
        <v>#REF!</v>
      </c>
      <c r="AD33" s="49" t="e">
        <f>'T1'!AD33/'T1'!AD29*100-100</f>
        <v>#REF!</v>
      </c>
      <c r="AE33" s="49" t="e">
        <f>'T1'!AE33/'T1'!AE29*100-100</f>
        <v>#REF!</v>
      </c>
    </row>
    <row r="34" spans="2:31" ht="18.75" hidden="1" customHeight="1">
      <c r="B34" s="11">
        <v>2012</v>
      </c>
      <c r="C34" s="353" t="s">
        <v>98</v>
      </c>
      <c r="D34" s="348">
        <f>YYgrowthrates!C29</f>
        <v>0</v>
      </c>
      <c r="E34" s="349">
        <f>YYgrowthrates!D29</f>
        <v>0</v>
      </c>
      <c r="F34" s="348">
        <f>YYgrowthrates!E29</f>
        <v>0</v>
      </c>
      <c r="G34" s="349">
        <f>YYgrowthrates!F29</f>
        <v>0</v>
      </c>
      <c r="H34" s="350">
        <f>YYgrowthrates!G29</f>
        <v>0</v>
      </c>
      <c r="I34" s="350">
        <f>YYgrowthrates!H29</f>
        <v>0</v>
      </c>
      <c r="J34" s="350">
        <f>YYgrowthrates!I29</f>
        <v>0</v>
      </c>
      <c r="K34" s="350">
        <f>YYgrowthrates!J29</f>
        <v>0</v>
      </c>
      <c r="L34" s="350">
        <f>YYgrowthrates!K29</f>
        <v>0</v>
      </c>
      <c r="M34" s="363">
        <f>YYgrowthrates!L29</f>
        <v>0</v>
      </c>
      <c r="N34" s="363">
        <f>YYgrowthrates!M29</f>
        <v>0</v>
      </c>
      <c r="O34" s="363">
        <f>YYgrowthrates!N29</f>
        <v>0</v>
      </c>
      <c r="P34" s="363">
        <f>YYgrowthrates!O29</f>
        <v>0</v>
      </c>
      <c r="Q34" s="363">
        <f>YYgrowthrates!P29</f>
        <v>0</v>
      </c>
      <c r="R34" s="363">
        <f>YYgrowthrates!Q29</f>
        <v>0</v>
      </c>
      <c r="S34" s="363">
        <f>YYgrowthrates!R29</f>
        <v>0</v>
      </c>
      <c r="T34" s="363">
        <f>YYgrowthrates!S29</f>
        <v>0</v>
      </c>
      <c r="U34" s="363">
        <f>YYgrowthrates!T29</f>
        <v>0</v>
      </c>
      <c r="V34" s="363">
        <f>YYgrowthrates!U29</f>
        <v>0</v>
      </c>
      <c r="W34" s="363">
        <f>YYgrowthrates!V29</f>
        <v>0</v>
      </c>
      <c r="X34" s="369">
        <f>YYgrowthrates!W29</f>
        <v>0</v>
      </c>
      <c r="Y34" s="380">
        <f>YYgrowthrates!X29</f>
        <v>0</v>
      </c>
      <c r="Z34" s="40">
        <f>YYgrowthrates!Y29</f>
        <v>0</v>
      </c>
      <c r="AC34" s="49"/>
      <c r="AD34" s="49"/>
      <c r="AE34" s="49"/>
    </row>
    <row r="35" spans="2:31" ht="3" customHeight="1">
      <c r="B35" s="41"/>
      <c r="C35" s="41"/>
      <c r="D35" s="24"/>
      <c r="E35" s="25"/>
      <c r="F35" s="25"/>
      <c r="G35" s="25"/>
      <c r="H35" s="25"/>
      <c r="I35" s="25"/>
      <c r="J35" s="25"/>
      <c r="K35" s="41"/>
      <c r="L35" s="41"/>
      <c r="M35" s="41"/>
      <c r="N35" s="41"/>
      <c r="O35" s="41"/>
      <c r="P35" s="41"/>
      <c r="Q35" s="41"/>
      <c r="R35" s="41"/>
      <c r="S35" s="41"/>
      <c r="T35" s="41"/>
      <c r="U35" s="41"/>
      <c r="V35" s="41"/>
      <c r="W35" s="41"/>
      <c r="X35" s="41"/>
      <c r="Y35" s="384"/>
      <c r="Z35" s="41"/>
    </row>
    <row r="36" spans="2:31" ht="12" customHeight="1">
      <c r="B36" s="26" t="s">
        <v>99</v>
      </c>
    </row>
    <row r="37" spans="2:31" ht="2.25" customHeight="1"/>
    <row r="38" spans="2:31">
      <c r="B38" s="355" t="s">
        <v>143</v>
      </c>
    </row>
    <row r="39" spans="2:31">
      <c r="B39" s="355" t="s">
        <v>144</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5"/>
  <sheetViews>
    <sheetView zoomScale="76" zoomScaleNormal="76" workbookViewId="0">
      <selection activeCell="AI50" sqref="AI50"/>
    </sheetView>
  </sheetViews>
  <sheetFormatPr defaultColWidth="9.109375" defaultRowHeight="13.8"/>
  <cols>
    <col min="1" max="1" width="1.33203125" style="2" customWidth="1"/>
    <col min="2" max="2" width="6" style="2" customWidth="1"/>
    <col min="3" max="3" width="3.33203125" style="2" customWidth="1"/>
    <col min="4" max="23" width="7.109375" style="2" customWidth="1"/>
    <col min="24" max="24" width="8.44140625" style="335" customWidth="1"/>
    <col min="25" max="25" width="7.109375" style="2" customWidth="1"/>
    <col min="26" max="26" width="8.44140625" style="2" customWidth="1"/>
    <col min="27" max="27" width="1.21875" style="2" customWidth="1"/>
    <col min="28" max="32" width="9.109375" style="2"/>
    <col min="33" max="33" width="4.77734375" style="2" customWidth="1"/>
    <col min="34" max="16384" width="9.109375" style="2"/>
  </cols>
  <sheetData>
    <row r="1" spans="2:33" ht="38.25" customHeight="1">
      <c r="B1" s="3" t="s">
        <v>145</v>
      </c>
      <c r="D1" s="1"/>
      <c r="E1" s="1"/>
      <c r="F1" s="1"/>
      <c r="G1" s="1"/>
      <c r="H1" s="1"/>
      <c r="I1" s="1"/>
      <c r="J1" s="1"/>
      <c r="K1" s="1"/>
    </row>
    <row r="2" spans="2:33"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385"/>
      <c r="Y2" s="147"/>
      <c r="Z2" s="307"/>
    </row>
    <row r="3" spans="2:33" s="1" customFormat="1" ht="123.75" customHeight="1">
      <c r="B3" s="339" t="s">
        <v>67</v>
      </c>
      <c r="C3" s="340" t="s">
        <v>68</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76" t="s">
        <v>89</v>
      </c>
      <c r="Y3" s="389" t="s">
        <v>90</v>
      </c>
      <c r="Z3" s="377" t="s">
        <v>91</v>
      </c>
      <c r="AC3" s="47" t="s">
        <v>92</v>
      </c>
      <c r="AD3" s="47" t="s">
        <v>93</v>
      </c>
      <c r="AE3" s="47" t="s">
        <v>94</v>
      </c>
      <c r="AF3" s="1" t="s">
        <v>95</v>
      </c>
    </row>
    <row r="4" spans="2:33" ht="24.75" hidden="1" customHeight="1">
      <c r="B4" s="51"/>
      <c r="C4" s="95"/>
      <c r="D4" s="343"/>
      <c r="E4" s="344"/>
      <c r="F4" s="345"/>
      <c r="G4" s="346"/>
      <c r="H4" s="347"/>
      <c r="I4" s="359"/>
      <c r="J4" s="347"/>
      <c r="K4" s="360"/>
      <c r="L4" s="347"/>
      <c r="M4" s="361"/>
      <c r="N4" s="362"/>
      <c r="O4" s="361"/>
      <c r="P4" s="362"/>
      <c r="Q4" s="361"/>
      <c r="R4" s="362"/>
      <c r="S4" s="361"/>
      <c r="T4" s="362"/>
      <c r="U4" s="361"/>
      <c r="V4" s="366"/>
      <c r="W4" s="361"/>
      <c r="X4" s="386"/>
      <c r="Y4" s="390"/>
      <c r="Z4" s="379"/>
    </row>
    <row r="5" spans="2:33" ht="20.100000000000001" hidden="1" customHeight="1">
      <c r="B5" s="51"/>
      <c r="C5" s="95"/>
      <c r="D5" s="343"/>
      <c r="E5" s="344"/>
      <c r="F5" s="345"/>
      <c r="G5" s="346"/>
      <c r="H5" s="347"/>
      <c r="I5" s="359"/>
      <c r="J5" s="347"/>
      <c r="K5" s="360"/>
      <c r="L5" s="347"/>
      <c r="M5" s="361"/>
      <c r="N5" s="362"/>
      <c r="O5" s="361"/>
      <c r="P5" s="362"/>
      <c r="Q5" s="361"/>
      <c r="R5" s="362"/>
      <c r="S5" s="361"/>
      <c r="T5" s="362"/>
      <c r="U5" s="361"/>
      <c r="V5" s="366"/>
      <c r="W5" s="361"/>
      <c r="X5" s="386"/>
      <c r="Y5" s="390"/>
      <c r="Z5" s="379"/>
      <c r="AA5" s="52"/>
    </row>
    <row r="6" spans="2:33" ht="20.100000000000001" hidden="1" customHeight="1">
      <c r="B6" s="51"/>
      <c r="C6" s="95"/>
      <c r="D6" s="343"/>
      <c r="E6" s="344"/>
      <c r="F6" s="345"/>
      <c r="G6" s="346"/>
      <c r="H6" s="347"/>
      <c r="I6" s="359"/>
      <c r="J6" s="347"/>
      <c r="K6" s="360"/>
      <c r="L6" s="347"/>
      <c r="M6" s="361"/>
      <c r="N6" s="362"/>
      <c r="O6" s="361"/>
      <c r="P6" s="362"/>
      <c r="Q6" s="361"/>
      <c r="R6" s="362"/>
      <c r="S6" s="361"/>
      <c r="T6" s="362"/>
      <c r="U6" s="361"/>
      <c r="V6" s="366"/>
      <c r="W6" s="361"/>
      <c r="X6" s="386"/>
      <c r="Y6" s="390"/>
      <c r="Z6" s="379"/>
      <c r="AA6" s="52"/>
    </row>
    <row r="7" spans="2:33" ht="20.100000000000001" hidden="1" customHeight="1">
      <c r="B7" s="51"/>
      <c r="C7" s="95"/>
      <c r="D7" s="343"/>
      <c r="E7" s="344"/>
      <c r="F7" s="343"/>
      <c r="G7" s="346"/>
      <c r="H7" s="347"/>
      <c r="I7" s="359"/>
      <c r="J7" s="347"/>
      <c r="K7" s="360"/>
      <c r="L7" s="347"/>
      <c r="M7" s="361"/>
      <c r="N7" s="362"/>
      <c r="O7" s="361"/>
      <c r="P7" s="362"/>
      <c r="Q7" s="361"/>
      <c r="R7" s="362"/>
      <c r="S7" s="361"/>
      <c r="T7" s="362"/>
      <c r="U7" s="361"/>
      <c r="V7" s="366"/>
      <c r="W7" s="361"/>
      <c r="X7" s="386"/>
      <c r="Y7" s="390"/>
      <c r="Z7" s="379"/>
      <c r="AA7" s="52"/>
    </row>
    <row r="8" spans="2:33" ht="20.100000000000001" hidden="1" customHeight="1">
      <c r="B8" s="51"/>
      <c r="D8" s="344"/>
      <c r="E8" s="344"/>
      <c r="F8" s="343"/>
      <c r="G8" s="344"/>
      <c r="H8" s="347"/>
      <c r="I8" s="359"/>
      <c r="J8" s="347"/>
      <c r="K8" s="359"/>
      <c r="L8" s="347"/>
      <c r="M8" s="361"/>
      <c r="N8" s="362"/>
      <c r="O8" s="361"/>
      <c r="P8" s="362"/>
      <c r="Q8" s="361"/>
      <c r="R8" s="362"/>
      <c r="S8" s="361"/>
      <c r="T8" s="362"/>
      <c r="U8" s="361"/>
      <c r="V8" s="362"/>
      <c r="W8" s="361"/>
      <c r="X8" s="386"/>
      <c r="Y8" s="390"/>
      <c r="Z8" s="379"/>
      <c r="AA8" s="52"/>
    </row>
    <row r="9" spans="2:33" ht="5.25" customHeight="1">
      <c r="B9" s="11"/>
      <c r="D9" s="345"/>
      <c r="E9" s="351"/>
      <c r="F9" s="345"/>
      <c r="G9" s="345"/>
      <c r="H9" s="352"/>
      <c r="I9" s="364"/>
      <c r="J9" s="364"/>
      <c r="K9" s="364"/>
      <c r="L9" s="364"/>
      <c r="M9" s="365"/>
      <c r="N9" s="366"/>
      <c r="O9" s="362"/>
      <c r="P9" s="365"/>
      <c r="Q9" s="365"/>
      <c r="R9" s="366"/>
      <c r="S9" s="362"/>
      <c r="T9" s="362"/>
      <c r="U9" s="366"/>
      <c r="V9" s="366"/>
      <c r="W9" s="366"/>
      <c r="X9" s="388"/>
      <c r="Y9" s="391"/>
      <c r="Z9" s="29"/>
    </row>
    <row r="10" spans="2:33" ht="30" customHeight="1">
      <c r="B10" s="11">
        <v>2006</v>
      </c>
      <c r="C10" s="353">
        <v>1</v>
      </c>
      <c r="D10" s="354" t="e">
        <f>#REF!</f>
        <v>#REF!</v>
      </c>
      <c r="E10" s="344" t="e">
        <f>#REF!</f>
        <v>#REF!</v>
      </c>
      <c r="F10" s="343" t="e">
        <f>#REF!</f>
        <v>#REF!</v>
      </c>
      <c r="G10" s="344" t="e">
        <f>#REF!</f>
        <v>#REF!</v>
      </c>
      <c r="H10" s="347" t="e">
        <f>#REF!</f>
        <v>#REF!</v>
      </c>
      <c r="I10" s="359" t="e">
        <f>#REF!</f>
        <v>#REF!</v>
      </c>
      <c r="J10" s="347" t="e">
        <f>#REF!</f>
        <v>#REF!</v>
      </c>
      <c r="K10" s="359" t="e">
        <f>#REF!</f>
        <v>#REF!</v>
      </c>
      <c r="L10" s="347" t="e">
        <f>#REF!</f>
        <v>#REF!</v>
      </c>
      <c r="M10" s="361" t="e">
        <f>#REF!</f>
        <v>#REF!</v>
      </c>
      <c r="N10" s="362" t="e">
        <f>#REF!</f>
        <v>#REF!</v>
      </c>
      <c r="O10" s="361" t="e">
        <f>#REF!</f>
        <v>#REF!</v>
      </c>
      <c r="P10" s="362" t="e">
        <f>#REF!</f>
        <v>#REF!</v>
      </c>
      <c r="Q10" s="361" t="e">
        <f>#REF!</f>
        <v>#REF!</v>
      </c>
      <c r="R10" s="366" t="e">
        <f>#REF!</f>
        <v>#REF!</v>
      </c>
      <c r="S10" s="373" t="e">
        <f>#REF!</f>
        <v>#REF!</v>
      </c>
      <c r="T10" s="362" t="e">
        <f>#REF!</f>
        <v>#REF!</v>
      </c>
      <c r="U10" s="361" t="e">
        <f>#REF!</f>
        <v>#REF!</v>
      </c>
      <c r="V10" s="362" t="e">
        <f>#REF!</f>
        <v>#REF!</v>
      </c>
      <c r="W10" s="372" t="e">
        <f>#REF!</f>
        <v>#REF!</v>
      </c>
      <c r="X10" s="386" t="e">
        <f>#REF!</f>
        <v>#REF!</v>
      </c>
      <c r="Y10" s="390" t="e">
        <f>#REF!</f>
        <v>#REF!</v>
      </c>
      <c r="Z10" s="382" t="e">
        <f>#REF!</f>
        <v>#REF!</v>
      </c>
      <c r="AC10" s="28" t="e">
        <f>D10+E10+F10+G10</f>
        <v>#REF!</v>
      </c>
      <c r="AD10" s="28" t="e">
        <f>H10+I10+J10+K10+L10</f>
        <v>#REF!</v>
      </c>
      <c r="AE10" s="28" t="e">
        <f>M10+N10+O10+P10+Q10+R10+S10+T10+U10+V10+W10</f>
        <v>#REF!</v>
      </c>
      <c r="AF10" s="28" t="e">
        <f>AC10+AD10+AE10</f>
        <v>#REF!</v>
      </c>
      <c r="AG10" s="28" t="e">
        <f>AF10-X10</f>
        <v>#REF!</v>
      </c>
    </row>
    <row r="11" spans="2:33" ht="18.75" customHeight="1">
      <c r="B11" s="11"/>
      <c r="C11" s="353">
        <v>2</v>
      </c>
      <c r="D11" s="354" t="e">
        <f>#REF!</f>
        <v>#REF!</v>
      </c>
      <c r="E11" s="344" t="e">
        <f>#REF!</f>
        <v>#REF!</v>
      </c>
      <c r="F11" s="343" t="e">
        <f>#REF!</f>
        <v>#REF!</v>
      </c>
      <c r="G11" s="344" t="e">
        <f>#REF!</f>
        <v>#REF!</v>
      </c>
      <c r="H11" s="347" t="e">
        <f>#REF!</f>
        <v>#REF!</v>
      </c>
      <c r="I11" s="359" t="e">
        <f>#REF!</f>
        <v>#REF!</v>
      </c>
      <c r="J11" s="347" t="e">
        <f>#REF!</f>
        <v>#REF!</v>
      </c>
      <c r="K11" s="359" t="e">
        <f>#REF!</f>
        <v>#REF!</v>
      </c>
      <c r="L11" s="347" t="e">
        <f>#REF!</f>
        <v>#REF!</v>
      </c>
      <c r="M11" s="361" t="e">
        <f>#REF!</f>
        <v>#REF!</v>
      </c>
      <c r="N11" s="362" t="e">
        <f>#REF!</f>
        <v>#REF!</v>
      </c>
      <c r="O11" s="361" t="e">
        <f>#REF!</f>
        <v>#REF!</v>
      </c>
      <c r="P11" s="362" t="e">
        <f>#REF!</f>
        <v>#REF!</v>
      </c>
      <c r="Q11" s="361" t="e">
        <f>#REF!</f>
        <v>#REF!</v>
      </c>
      <c r="R11" s="366" t="e">
        <f>#REF!</f>
        <v>#REF!</v>
      </c>
      <c r="S11" s="373" t="e">
        <f>#REF!</f>
        <v>#REF!</v>
      </c>
      <c r="T11" s="362" t="e">
        <f>#REF!</f>
        <v>#REF!</v>
      </c>
      <c r="U11" s="361" t="e">
        <f>#REF!</f>
        <v>#REF!</v>
      </c>
      <c r="V11" s="362" t="e">
        <f>#REF!</f>
        <v>#REF!</v>
      </c>
      <c r="W11" s="372" t="e">
        <f>#REF!</f>
        <v>#REF!</v>
      </c>
      <c r="X11" s="386" t="e">
        <f>#REF!</f>
        <v>#REF!</v>
      </c>
      <c r="Y11" s="390" t="e">
        <f>#REF!</f>
        <v>#REF!</v>
      </c>
      <c r="Z11" s="382" t="e">
        <f>#REF!</f>
        <v>#REF!</v>
      </c>
      <c r="AC11" s="28" t="e">
        <f t="shared" ref="AC11:AC31" si="0">D11+E11+F11+G11</f>
        <v>#REF!</v>
      </c>
      <c r="AD11" s="28" t="e">
        <f t="shared" ref="AD11:AD31" si="1">H11+I11+J11+K11+L11</f>
        <v>#REF!</v>
      </c>
      <c r="AE11" s="28" t="e">
        <f t="shared" ref="AE11:AE31" si="2">M11+N11+O11+P11+Q11+R11+S11+T11+U11+V11+W11</f>
        <v>#REF!</v>
      </c>
      <c r="AF11" s="28" t="e">
        <f t="shared" ref="AF11:AF31" si="3">AC11+AD11+AE11</f>
        <v>#REF!</v>
      </c>
      <c r="AG11" s="28" t="e">
        <f t="shared" ref="AG11:AG31" si="4">AF11-X11</f>
        <v>#REF!</v>
      </c>
    </row>
    <row r="12" spans="2:33" ht="18.75" customHeight="1">
      <c r="B12" s="11"/>
      <c r="C12" s="353">
        <v>3</v>
      </c>
      <c r="D12" s="354" t="e">
        <f>#REF!</f>
        <v>#REF!</v>
      </c>
      <c r="E12" s="344" t="e">
        <f>#REF!</f>
        <v>#REF!</v>
      </c>
      <c r="F12" s="343" t="e">
        <f>#REF!</f>
        <v>#REF!</v>
      </c>
      <c r="G12" s="344" t="e">
        <f>#REF!</f>
        <v>#REF!</v>
      </c>
      <c r="H12" s="347" t="e">
        <f>#REF!</f>
        <v>#REF!</v>
      </c>
      <c r="I12" s="359" t="e">
        <f>#REF!</f>
        <v>#REF!</v>
      </c>
      <c r="J12" s="347" t="e">
        <f>#REF!</f>
        <v>#REF!</v>
      </c>
      <c r="K12" s="359" t="e">
        <f>#REF!</f>
        <v>#REF!</v>
      </c>
      <c r="L12" s="347" t="e">
        <f>#REF!</f>
        <v>#REF!</v>
      </c>
      <c r="M12" s="361" t="e">
        <f>#REF!</f>
        <v>#REF!</v>
      </c>
      <c r="N12" s="362" t="e">
        <f>#REF!</f>
        <v>#REF!</v>
      </c>
      <c r="O12" s="361" t="e">
        <f>#REF!</f>
        <v>#REF!</v>
      </c>
      <c r="P12" s="362" t="e">
        <f>#REF!</f>
        <v>#REF!</v>
      </c>
      <c r="Q12" s="361" t="e">
        <f>#REF!</f>
        <v>#REF!</v>
      </c>
      <c r="R12" s="366" t="e">
        <f>#REF!</f>
        <v>#REF!</v>
      </c>
      <c r="S12" s="373" t="e">
        <f>#REF!</f>
        <v>#REF!</v>
      </c>
      <c r="T12" s="362" t="e">
        <f>#REF!</f>
        <v>#REF!</v>
      </c>
      <c r="U12" s="361" t="e">
        <f>#REF!</f>
        <v>#REF!</v>
      </c>
      <c r="V12" s="362" t="e">
        <f>#REF!</f>
        <v>#REF!</v>
      </c>
      <c r="W12" s="372" t="e">
        <f>#REF!</f>
        <v>#REF!</v>
      </c>
      <c r="X12" s="386" t="e">
        <f>#REF!</f>
        <v>#REF!</v>
      </c>
      <c r="Y12" s="390" t="e">
        <f>#REF!</f>
        <v>#REF!</v>
      </c>
      <c r="Z12" s="382" t="e">
        <f>#REF!</f>
        <v>#REF!</v>
      </c>
      <c r="AC12" s="28" t="e">
        <f t="shared" si="0"/>
        <v>#REF!</v>
      </c>
      <c r="AD12" s="28" t="e">
        <f t="shared" si="1"/>
        <v>#REF!</v>
      </c>
      <c r="AE12" s="28" t="e">
        <f t="shared" si="2"/>
        <v>#REF!</v>
      </c>
      <c r="AF12" s="28" t="e">
        <f t="shared" si="3"/>
        <v>#REF!</v>
      </c>
      <c r="AG12" s="28" t="e">
        <f t="shared" si="4"/>
        <v>#REF!</v>
      </c>
    </row>
    <row r="13" spans="2:33" ht="18.75" customHeight="1">
      <c r="B13" s="11"/>
      <c r="C13" s="353">
        <v>4</v>
      </c>
      <c r="D13" s="354" t="e">
        <f>#REF!</f>
        <v>#REF!</v>
      </c>
      <c r="E13" s="344" t="e">
        <f>#REF!</f>
        <v>#REF!</v>
      </c>
      <c r="F13" s="343" t="e">
        <f>#REF!</f>
        <v>#REF!</v>
      </c>
      <c r="G13" s="344" t="e">
        <f>#REF!</f>
        <v>#REF!</v>
      </c>
      <c r="H13" s="347" t="e">
        <f>#REF!</f>
        <v>#REF!</v>
      </c>
      <c r="I13" s="359" t="e">
        <f>#REF!</f>
        <v>#REF!</v>
      </c>
      <c r="J13" s="347" t="e">
        <f>#REF!</f>
        <v>#REF!</v>
      </c>
      <c r="K13" s="359" t="e">
        <f>#REF!</f>
        <v>#REF!</v>
      </c>
      <c r="L13" s="347" t="e">
        <f>#REF!</f>
        <v>#REF!</v>
      </c>
      <c r="M13" s="361" t="e">
        <f>#REF!</f>
        <v>#REF!</v>
      </c>
      <c r="N13" s="362" t="e">
        <f>#REF!</f>
        <v>#REF!</v>
      </c>
      <c r="O13" s="361" t="e">
        <f>#REF!</f>
        <v>#REF!</v>
      </c>
      <c r="P13" s="362" t="e">
        <f>#REF!</f>
        <v>#REF!</v>
      </c>
      <c r="Q13" s="361" t="e">
        <f>#REF!</f>
        <v>#REF!</v>
      </c>
      <c r="R13" s="366" t="e">
        <f>#REF!</f>
        <v>#REF!</v>
      </c>
      <c r="S13" s="373" t="e">
        <f>#REF!</f>
        <v>#REF!</v>
      </c>
      <c r="T13" s="362" t="e">
        <f>#REF!</f>
        <v>#REF!</v>
      </c>
      <c r="U13" s="361" t="e">
        <f>#REF!</f>
        <v>#REF!</v>
      </c>
      <c r="V13" s="362" t="e">
        <f>#REF!</f>
        <v>#REF!</v>
      </c>
      <c r="W13" s="372" t="e">
        <f>#REF!</f>
        <v>#REF!</v>
      </c>
      <c r="X13" s="386" t="e">
        <f>#REF!</f>
        <v>#REF!</v>
      </c>
      <c r="Y13" s="390" t="e">
        <f>#REF!</f>
        <v>#REF!</v>
      </c>
      <c r="Z13" s="382" t="e">
        <f>#REF!</f>
        <v>#REF!</v>
      </c>
      <c r="AC13" s="28" t="e">
        <f t="shared" si="0"/>
        <v>#REF!</v>
      </c>
      <c r="AD13" s="28" t="e">
        <f t="shared" si="1"/>
        <v>#REF!</v>
      </c>
      <c r="AE13" s="28" t="e">
        <f t="shared" si="2"/>
        <v>#REF!</v>
      </c>
      <c r="AF13" s="28" t="e">
        <f t="shared" si="3"/>
        <v>#REF!</v>
      </c>
      <c r="AG13" s="28" t="e">
        <f t="shared" si="4"/>
        <v>#REF!</v>
      </c>
    </row>
    <row r="14" spans="2:33" ht="30" customHeight="1">
      <c r="B14" s="11">
        <v>2007</v>
      </c>
      <c r="C14" s="353">
        <v>1</v>
      </c>
      <c r="D14" s="354" t="e">
        <f>#REF!</f>
        <v>#REF!</v>
      </c>
      <c r="E14" s="344" t="e">
        <f>#REF!</f>
        <v>#REF!</v>
      </c>
      <c r="F14" s="343" t="e">
        <f>#REF!</f>
        <v>#REF!</v>
      </c>
      <c r="G14" s="344" t="e">
        <f>#REF!</f>
        <v>#REF!</v>
      </c>
      <c r="H14" s="347" t="e">
        <f>#REF!</f>
        <v>#REF!</v>
      </c>
      <c r="I14" s="359" t="e">
        <f>#REF!</f>
        <v>#REF!</v>
      </c>
      <c r="J14" s="347" t="e">
        <f>#REF!</f>
        <v>#REF!</v>
      </c>
      <c r="K14" s="359" t="e">
        <f>#REF!</f>
        <v>#REF!</v>
      </c>
      <c r="L14" s="347" t="e">
        <f>#REF!</f>
        <v>#REF!</v>
      </c>
      <c r="M14" s="361" t="e">
        <f>#REF!</f>
        <v>#REF!</v>
      </c>
      <c r="N14" s="362" t="e">
        <f>#REF!</f>
        <v>#REF!</v>
      </c>
      <c r="O14" s="361" t="e">
        <f>#REF!</f>
        <v>#REF!</v>
      </c>
      <c r="P14" s="362" t="e">
        <f>#REF!</f>
        <v>#REF!</v>
      </c>
      <c r="Q14" s="361" t="e">
        <f>#REF!</f>
        <v>#REF!</v>
      </c>
      <c r="R14" s="366" t="e">
        <f>#REF!</f>
        <v>#REF!</v>
      </c>
      <c r="S14" s="373" t="e">
        <f>#REF!</f>
        <v>#REF!</v>
      </c>
      <c r="T14" s="362" t="e">
        <f>#REF!</f>
        <v>#REF!</v>
      </c>
      <c r="U14" s="361" t="e">
        <f>#REF!</f>
        <v>#REF!</v>
      </c>
      <c r="V14" s="362" t="e">
        <f>#REF!</f>
        <v>#REF!</v>
      </c>
      <c r="W14" s="372" t="e">
        <f>#REF!</f>
        <v>#REF!</v>
      </c>
      <c r="X14" s="386" t="e">
        <f>#REF!</f>
        <v>#REF!</v>
      </c>
      <c r="Y14" s="390" t="e">
        <f>#REF!</f>
        <v>#REF!</v>
      </c>
      <c r="Z14" s="382" t="e">
        <f>#REF!</f>
        <v>#REF!</v>
      </c>
      <c r="AC14" s="28" t="e">
        <f t="shared" si="0"/>
        <v>#REF!</v>
      </c>
      <c r="AD14" s="28" t="e">
        <f t="shared" si="1"/>
        <v>#REF!</v>
      </c>
      <c r="AE14" s="28" t="e">
        <f t="shared" si="2"/>
        <v>#REF!</v>
      </c>
      <c r="AF14" s="28" t="e">
        <f t="shared" si="3"/>
        <v>#REF!</v>
      </c>
      <c r="AG14" s="28" t="e">
        <f t="shared" si="4"/>
        <v>#REF!</v>
      </c>
    </row>
    <row r="15" spans="2:33" ht="18.75" customHeight="1">
      <c r="B15" s="11"/>
      <c r="C15" s="353">
        <v>2</v>
      </c>
      <c r="D15" s="354" t="e">
        <f>#REF!</f>
        <v>#REF!</v>
      </c>
      <c r="E15" s="344" t="e">
        <f>#REF!</f>
        <v>#REF!</v>
      </c>
      <c r="F15" s="343" t="e">
        <f>#REF!</f>
        <v>#REF!</v>
      </c>
      <c r="G15" s="344" t="e">
        <f>#REF!</f>
        <v>#REF!</v>
      </c>
      <c r="H15" s="347" t="e">
        <f>#REF!</f>
        <v>#REF!</v>
      </c>
      <c r="I15" s="359" t="e">
        <f>#REF!</f>
        <v>#REF!</v>
      </c>
      <c r="J15" s="347" t="e">
        <f>#REF!</f>
        <v>#REF!</v>
      </c>
      <c r="K15" s="359" t="e">
        <f>#REF!</f>
        <v>#REF!</v>
      </c>
      <c r="L15" s="347" t="e">
        <f>#REF!</f>
        <v>#REF!</v>
      </c>
      <c r="M15" s="361" t="e">
        <f>#REF!</f>
        <v>#REF!</v>
      </c>
      <c r="N15" s="362" t="e">
        <f>#REF!</f>
        <v>#REF!</v>
      </c>
      <c r="O15" s="361" t="e">
        <f>#REF!</f>
        <v>#REF!</v>
      </c>
      <c r="P15" s="362" t="e">
        <f>#REF!</f>
        <v>#REF!</v>
      </c>
      <c r="Q15" s="361" t="e">
        <f>#REF!</f>
        <v>#REF!</v>
      </c>
      <c r="R15" s="366" t="e">
        <f>#REF!</f>
        <v>#REF!</v>
      </c>
      <c r="S15" s="373" t="e">
        <f>#REF!</f>
        <v>#REF!</v>
      </c>
      <c r="T15" s="362" t="e">
        <f>#REF!</f>
        <v>#REF!</v>
      </c>
      <c r="U15" s="361" t="e">
        <f>#REF!</f>
        <v>#REF!</v>
      </c>
      <c r="V15" s="362" t="e">
        <f>#REF!</f>
        <v>#REF!</v>
      </c>
      <c r="W15" s="372" t="e">
        <f>#REF!</f>
        <v>#REF!</v>
      </c>
      <c r="X15" s="386" t="e">
        <f>#REF!</f>
        <v>#REF!</v>
      </c>
      <c r="Y15" s="390" t="e">
        <f>#REF!</f>
        <v>#REF!</v>
      </c>
      <c r="Z15" s="382" t="e">
        <f>#REF!</f>
        <v>#REF!</v>
      </c>
      <c r="AC15" s="28" t="e">
        <f t="shared" si="0"/>
        <v>#REF!</v>
      </c>
      <c r="AD15" s="28" t="e">
        <f t="shared" si="1"/>
        <v>#REF!</v>
      </c>
      <c r="AE15" s="28" t="e">
        <f t="shared" si="2"/>
        <v>#REF!</v>
      </c>
      <c r="AF15" s="28" t="e">
        <f t="shared" si="3"/>
        <v>#REF!</v>
      </c>
      <c r="AG15" s="28" t="e">
        <f t="shared" si="4"/>
        <v>#REF!</v>
      </c>
    </row>
    <row r="16" spans="2:33" ht="18.75" customHeight="1">
      <c r="B16" s="11"/>
      <c r="C16" s="353">
        <v>3</v>
      </c>
      <c r="D16" s="354" t="e">
        <f>#REF!</f>
        <v>#REF!</v>
      </c>
      <c r="E16" s="344" t="e">
        <f>#REF!</f>
        <v>#REF!</v>
      </c>
      <c r="F16" s="343" t="e">
        <f>#REF!</f>
        <v>#REF!</v>
      </c>
      <c r="G16" s="344" t="e">
        <f>#REF!</f>
        <v>#REF!</v>
      </c>
      <c r="H16" s="347" t="e">
        <f>#REF!</f>
        <v>#REF!</v>
      </c>
      <c r="I16" s="359" t="e">
        <f>#REF!</f>
        <v>#REF!</v>
      </c>
      <c r="J16" s="347" t="e">
        <f>#REF!</f>
        <v>#REF!</v>
      </c>
      <c r="K16" s="359" t="e">
        <f>#REF!</f>
        <v>#REF!</v>
      </c>
      <c r="L16" s="347" t="e">
        <f>#REF!</f>
        <v>#REF!</v>
      </c>
      <c r="M16" s="361" t="e">
        <f>#REF!</f>
        <v>#REF!</v>
      </c>
      <c r="N16" s="362" t="e">
        <f>#REF!</f>
        <v>#REF!</v>
      </c>
      <c r="O16" s="361" t="e">
        <f>#REF!</f>
        <v>#REF!</v>
      </c>
      <c r="P16" s="362" t="e">
        <f>#REF!</f>
        <v>#REF!</v>
      </c>
      <c r="Q16" s="361" t="e">
        <f>#REF!</f>
        <v>#REF!</v>
      </c>
      <c r="R16" s="366" t="e">
        <f>#REF!</f>
        <v>#REF!</v>
      </c>
      <c r="S16" s="373" t="e">
        <f>#REF!</f>
        <v>#REF!</v>
      </c>
      <c r="T16" s="362" t="e">
        <f>#REF!</f>
        <v>#REF!</v>
      </c>
      <c r="U16" s="361" t="e">
        <f>#REF!</f>
        <v>#REF!</v>
      </c>
      <c r="V16" s="362" t="e">
        <f>#REF!</f>
        <v>#REF!</v>
      </c>
      <c r="W16" s="372" t="e">
        <f>#REF!</f>
        <v>#REF!</v>
      </c>
      <c r="X16" s="386" t="e">
        <f>#REF!</f>
        <v>#REF!</v>
      </c>
      <c r="Y16" s="390" t="e">
        <f>#REF!</f>
        <v>#REF!</v>
      </c>
      <c r="Z16" s="382" t="e">
        <f>#REF!</f>
        <v>#REF!</v>
      </c>
      <c r="AC16" s="28" t="e">
        <f t="shared" si="0"/>
        <v>#REF!</v>
      </c>
      <c r="AD16" s="28" t="e">
        <f t="shared" si="1"/>
        <v>#REF!</v>
      </c>
      <c r="AE16" s="28" t="e">
        <f t="shared" si="2"/>
        <v>#REF!</v>
      </c>
      <c r="AF16" s="28" t="e">
        <f t="shared" si="3"/>
        <v>#REF!</v>
      </c>
      <c r="AG16" s="28" t="e">
        <f t="shared" si="4"/>
        <v>#REF!</v>
      </c>
    </row>
    <row r="17" spans="2:33" ht="18.75" customHeight="1">
      <c r="B17" s="11"/>
      <c r="C17" s="353">
        <v>4</v>
      </c>
      <c r="D17" s="354" t="e">
        <f>#REF!</f>
        <v>#REF!</v>
      </c>
      <c r="E17" s="344" t="e">
        <f>#REF!</f>
        <v>#REF!</v>
      </c>
      <c r="F17" s="343" t="e">
        <f>#REF!</f>
        <v>#REF!</v>
      </c>
      <c r="G17" s="344" t="e">
        <f>#REF!</f>
        <v>#REF!</v>
      </c>
      <c r="H17" s="347" t="e">
        <f>#REF!</f>
        <v>#REF!</v>
      </c>
      <c r="I17" s="359" t="e">
        <f>#REF!</f>
        <v>#REF!</v>
      </c>
      <c r="J17" s="347" t="e">
        <f>#REF!</f>
        <v>#REF!</v>
      </c>
      <c r="K17" s="359" t="e">
        <f>#REF!</f>
        <v>#REF!</v>
      </c>
      <c r="L17" s="347" t="e">
        <f>#REF!</f>
        <v>#REF!</v>
      </c>
      <c r="M17" s="361" t="e">
        <f>#REF!</f>
        <v>#REF!</v>
      </c>
      <c r="N17" s="362" t="e">
        <f>#REF!</f>
        <v>#REF!</v>
      </c>
      <c r="O17" s="361" t="e">
        <f>#REF!</f>
        <v>#REF!</v>
      </c>
      <c r="P17" s="362" t="e">
        <f>#REF!</f>
        <v>#REF!</v>
      </c>
      <c r="Q17" s="361" t="e">
        <f>#REF!</f>
        <v>#REF!</v>
      </c>
      <c r="R17" s="366" t="e">
        <f>#REF!</f>
        <v>#REF!</v>
      </c>
      <c r="S17" s="373" t="e">
        <f>#REF!</f>
        <v>#REF!</v>
      </c>
      <c r="T17" s="362" t="e">
        <f>#REF!</f>
        <v>#REF!</v>
      </c>
      <c r="U17" s="361" t="e">
        <f>#REF!</f>
        <v>#REF!</v>
      </c>
      <c r="V17" s="362" t="e">
        <f>#REF!</f>
        <v>#REF!</v>
      </c>
      <c r="W17" s="372" t="e">
        <f>#REF!</f>
        <v>#REF!</v>
      </c>
      <c r="X17" s="386" t="e">
        <f>#REF!</f>
        <v>#REF!</v>
      </c>
      <c r="Y17" s="390" t="e">
        <f>#REF!</f>
        <v>#REF!</v>
      </c>
      <c r="Z17" s="382" t="e">
        <f>#REF!</f>
        <v>#REF!</v>
      </c>
      <c r="AC17" s="28" t="e">
        <f t="shared" si="0"/>
        <v>#REF!</v>
      </c>
      <c r="AD17" s="28" t="e">
        <f t="shared" si="1"/>
        <v>#REF!</v>
      </c>
      <c r="AE17" s="28" t="e">
        <f t="shared" si="2"/>
        <v>#REF!</v>
      </c>
      <c r="AF17" s="28" t="e">
        <f t="shared" si="3"/>
        <v>#REF!</v>
      </c>
      <c r="AG17" s="28" t="e">
        <f t="shared" si="4"/>
        <v>#REF!</v>
      </c>
    </row>
    <row r="18" spans="2:33" ht="30" customHeight="1">
      <c r="B18" s="11">
        <v>2008</v>
      </c>
      <c r="C18" s="353">
        <v>1</v>
      </c>
      <c r="D18" s="354" t="e">
        <f>#REF!</f>
        <v>#REF!</v>
      </c>
      <c r="E18" s="344" t="e">
        <f>#REF!</f>
        <v>#REF!</v>
      </c>
      <c r="F18" s="343" t="e">
        <f>#REF!</f>
        <v>#REF!</v>
      </c>
      <c r="G18" s="344" t="e">
        <f>#REF!</f>
        <v>#REF!</v>
      </c>
      <c r="H18" s="347" t="e">
        <f>#REF!</f>
        <v>#REF!</v>
      </c>
      <c r="I18" s="359" t="e">
        <f>#REF!</f>
        <v>#REF!</v>
      </c>
      <c r="J18" s="347" t="e">
        <f>#REF!</f>
        <v>#REF!</v>
      </c>
      <c r="K18" s="359" t="e">
        <f>#REF!</f>
        <v>#REF!</v>
      </c>
      <c r="L18" s="347" t="e">
        <f>#REF!</f>
        <v>#REF!</v>
      </c>
      <c r="M18" s="361" t="e">
        <f>#REF!</f>
        <v>#REF!</v>
      </c>
      <c r="N18" s="362" t="e">
        <f>#REF!</f>
        <v>#REF!</v>
      </c>
      <c r="O18" s="361" t="e">
        <f>#REF!</f>
        <v>#REF!</v>
      </c>
      <c r="P18" s="362" t="e">
        <f>#REF!</f>
        <v>#REF!</v>
      </c>
      <c r="Q18" s="361" t="e">
        <f>#REF!</f>
        <v>#REF!</v>
      </c>
      <c r="R18" s="366" t="e">
        <f>#REF!</f>
        <v>#REF!</v>
      </c>
      <c r="S18" s="373" t="e">
        <f>#REF!</f>
        <v>#REF!</v>
      </c>
      <c r="T18" s="362" t="e">
        <f>#REF!</f>
        <v>#REF!</v>
      </c>
      <c r="U18" s="361" t="e">
        <f>#REF!</f>
        <v>#REF!</v>
      </c>
      <c r="V18" s="362" t="e">
        <f>#REF!</f>
        <v>#REF!</v>
      </c>
      <c r="W18" s="372" t="e">
        <f>#REF!</f>
        <v>#REF!</v>
      </c>
      <c r="X18" s="386" t="e">
        <f>#REF!</f>
        <v>#REF!</v>
      </c>
      <c r="Y18" s="390" t="e">
        <f>#REF!</f>
        <v>#REF!</v>
      </c>
      <c r="Z18" s="382" t="e">
        <f>#REF!</f>
        <v>#REF!</v>
      </c>
      <c r="AC18" s="28" t="e">
        <f t="shared" si="0"/>
        <v>#REF!</v>
      </c>
      <c r="AD18" s="28" t="e">
        <f t="shared" si="1"/>
        <v>#REF!</v>
      </c>
      <c r="AE18" s="28" t="e">
        <f t="shared" si="2"/>
        <v>#REF!</v>
      </c>
      <c r="AF18" s="28" t="e">
        <f t="shared" si="3"/>
        <v>#REF!</v>
      </c>
      <c r="AG18" s="28" t="e">
        <f t="shared" si="4"/>
        <v>#REF!</v>
      </c>
    </row>
    <row r="19" spans="2:33" ht="18.75" customHeight="1">
      <c r="B19" s="11"/>
      <c r="C19" s="353">
        <v>2</v>
      </c>
      <c r="D19" s="354" t="e">
        <f>#REF!</f>
        <v>#REF!</v>
      </c>
      <c r="E19" s="344" t="e">
        <f>#REF!</f>
        <v>#REF!</v>
      </c>
      <c r="F19" s="343" t="e">
        <f>#REF!</f>
        <v>#REF!</v>
      </c>
      <c r="G19" s="344" t="e">
        <f>#REF!</f>
        <v>#REF!</v>
      </c>
      <c r="H19" s="347" t="e">
        <f>#REF!</f>
        <v>#REF!</v>
      </c>
      <c r="I19" s="359" t="e">
        <f>#REF!</f>
        <v>#REF!</v>
      </c>
      <c r="J19" s="347" t="e">
        <f>#REF!</f>
        <v>#REF!</v>
      </c>
      <c r="K19" s="359" t="e">
        <f>#REF!</f>
        <v>#REF!</v>
      </c>
      <c r="L19" s="347" t="e">
        <f>#REF!</f>
        <v>#REF!</v>
      </c>
      <c r="M19" s="361" t="e">
        <f>#REF!</f>
        <v>#REF!</v>
      </c>
      <c r="N19" s="362" t="e">
        <f>#REF!</f>
        <v>#REF!</v>
      </c>
      <c r="O19" s="361" t="e">
        <f>#REF!</f>
        <v>#REF!</v>
      </c>
      <c r="P19" s="362" t="e">
        <f>#REF!</f>
        <v>#REF!</v>
      </c>
      <c r="Q19" s="361" t="e">
        <f>#REF!</f>
        <v>#REF!</v>
      </c>
      <c r="R19" s="366" t="e">
        <f>#REF!</f>
        <v>#REF!</v>
      </c>
      <c r="S19" s="373" t="e">
        <f>#REF!</f>
        <v>#REF!</v>
      </c>
      <c r="T19" s="362" t="e">
        <f>#REF!</f>
        <v>#REF!</v>
      </c>
      <c r="U19" s="361" t="e">
        <f>#REF!</f>
        <v>#REF!</v>
      </c>
      <c r="V19" s="362" t="e">
        <f>#REF!</f>
        <v>#REF!</v>
      </c>
      <c r="W19" s="372" t="e">
        <f>#REF!</f>
        <v>#REF!</v>
      </c>
      <c r="X19" s="386" t="e">
        <f>#REF!</f>
        <v>#REF!</v>
      </c>
      <c r="Y19" s="390" t="e">
        <f>#REF!</f>
        <v>#REF!</v>
      </c>
      <c r="Z19" s="382" t="e">
        <f>#REF!</f>
        <v>#REF!</v>
      </c>
      <c r="AC19" s="28" t="e">
        <f t="shared" si="0"/>
        <v>#REF!</v>
      </c>
      <c r="AD19" s="28" t="e">
        <f t="shared" si="1"/>
        <v>#REF!</v>
      </c>
      <c r="AE19" s="28" t="e">
        <f t="shared" si="2"/>
        <v>#REF!</v>
      </c>
      <c r="AF19" s="28" t="e">
        <f t="shared" si="3"/>
        <v>#REF!</v>
      </c>
      <c r="AG19" s="28" t="e">
        <f t="shared" si="4"/>
        <v>#REF!</v>
      </c>
    </row>
    <row r="20" spans="2:33" ht="18.75" customHeight="1">
      <c r="B20" s="11"/>
      <c r="C20" s="353">
        <v>3</v>
      </c>
      <c r="D20" s="354" t="e">
        <f>#REF!</f>
        <v>#REF!</v>
      </c>
      <c r="E20" s="344" t="e">
        <f>#REF!</f>
        <v>#REF!</v>
      </c>
      <c r="F20" s="343" t="e">
        <f>#REF!</f>
        <v>#REF!</v>
      </c>
      <c r="G20" s="344" t="e">
        <f>#REF!</f>
        <v>#REF!</v>
      </c>
      <c r="H20" s="347" t="e">
        <f>#REF!</f>
        <v>#REF!</v>
      </c>
      <c r="I20" s="359" t="e">
        <f>#REF!</f>
        <v>#REF!</v>
      </c>
      <c r="J20" s="347" t="e">
        <f>#REF!</f>
        <v>#REF!</v>
      </c>
      <c r="K20" s="359" t="e">
        <f>#REF!</f>
        <v>#REF!</v>
      </c>
      <c r="L20" s="347" t="e">
        <f>#REF!</f>
        <v>#REF!</v>
      </c>
      <c r="M20" s="361" t="e">
        <f>#REF!</f>
        <v>#REF!</v>
      </c>
      <c r="N20" s="362" t="e">
        <f>#REF!</f>
        <v>#REF!</v>
      </c>
      <c r="O20" s="361" t="e">
        <f>#REF!</f>
        <v>#REF!</v>
      </c>
      <c r="P20" s="362" t="e">
        <f>#REF!</f>
        <v>#REF!</v>
      </c>
      <c r="Q20" s="361" t="e">
        <f>#REF!</f>
        <v>#REF!</v>
      </c>
      <c r="R20" s="366" t="e">
        <f>#REF!</f>
        <v>#REF!</v>
      </c>
      <c r="S20" s="373" t="e">
        <f>#REF!</f>
        <v>#REF!</v>
      </c>
      <c r="T20" s="362" t="e">
        <f>#REF!</f>
        <v>#REF!</v>
      </c>
      <c r="U20" s="361" t="e">
        <f>#REF!</f>
        <v>#REF!</v>
      </c>
      <c r="V20" s="362" t="e">
        <f>#REF!</f>
        <v>#REF!</v>
      </c>
      <c r="W20" s="372" t="e">
        <f>#REF!</f>
        <v>#REF!</v>
      </c>
      <c r="X20" s="386" t="e">
        <f>#REF!</f>
        <v>#REF!</v>
      </c>
      <c r="Y20" s="390" t="e">
        <f>#REF!</f>
        <v>#REF!</v>
      </c>
      <c r="Z20" s="382" t="e">
        <f>#REF!</f>
        <v>#REF!</v>
      </c>
      <c r="AC20" s="28" t="e">
        <f t="shared" si="0"/>
        <v>#REF!</v>
      </c>
      <c r="AD20" s="28" t="e">
        <f t="shared" si="1"/>
        <v>#REF!</v>
      </c>
      <c r="AE20" s="28" t="e">
        <f t="shared" si="2"/>
        <v>#REF!</v>
      </c>
      <c r="AF20" s="28" t="e">
        <f t="shared" si="3"/>
        <v>#REF!</v>
      </c>
      <c r="AG20" s="28" t="e">
        <f t="shared" si="4"/>
        <v>#REF!</v>
      </c>
    </row>
    <row r="21" spans="2:33" ht="18.75" customHeight="1">
      <c r="B21" s="11"/>
      <c r="C21" s="353">
        <v>4</v>
      </c>
      <c r="D21" s="354" t="e">
        <f>#REF!</f>
        <v>#REF!</v>
      </c>
      <c r="E21" s="344" t="e">
        <f>#REF!</f>
        <v>#REF!</v>
      </c>
      <c r="F21" s="343" t="e">
        <f>#REF!</f>
        <v>#REF!</v>
      </c>
      <c r="G21" s="344" t="e">
        <f>#REF!</f>
        <v>#REF!</v>
      </c>
      <c r="H21" s="347" t="e">
        <f>#REF!</f>
        <v>#REF!</v>
      </c>
      <c r="I21" s="359" t="e">
        <f>#REF!</f>
        <v>#REF!</v>
      </c>
      <c r="J21" s="347" t="e">
        <f>#REF!</f>
        <v>#REF!</v>
      </c>
      <c r="K21" s="359" t="e">
        <f>#REF!</f>
        <v>#REF!</v>
      </c>
      <c r="L21" s="347" t="e">
        <f>#REF!</f>
        <v>#REF!</v>
      </c>
      <c r="M21" s="361" t="e">
        <f>#REF!</f>
        <v>#REF!</v>
      </c>
      <c r="N21" s="362" t="e">
        <f>#REF!</f>
        <v>#REF!</v>
      </c>
      <c r="O21" s="361" t="e">
        <f>#REF!</f>
        <v>#REF!</v>
      </c>
      <c r="P21" s="362" t="e">
        <f>#REF!</f>
        <v>#REF!</v>
      </c>
      <c r="Q21" s="361" t="e">
        <f>#REF!</f>
        <v>#REF!</v>
      </c>
      <c r="R21" s="366" t="e">
        <f>#REF!</f>
        <v>#REF!</v>
      </c>
      <c r="S21" s="373" t="e">
        <f>#REF!</f>
        <v>#REF!</v>
      </c>
      <c r="T21" s="362" t="e">
        <f>#REF!</f>
        <v>#REF!</v>
      </c>
      <c r="U21" s="361" t="e">
        <f>#REF!</f>
        <v>#REF!</v>
      </c>
      <c r="V21" s="362" t="e">
        <f>#REF!</f>
        <v>#REF!</v>
      </c>
      <c r="W21" s="372" t="e">
        <f>#REF!</f>
        <v>#REF!</v>
      </c>
      <c r="X21" s="386" t="e">
        <f>#REF!</f>
        <v>#REF!</v>
      </c>
      <c r="Y21" s="390" t="e">
        <f>#REF!</f>
        <v>#REF!</v>
      </c>
      <c r="Z21" s="382" t="e">
        <f>#REF!</f>
        <v>#REF!</v>
      </c>
      <c r="AC21" s="28" t="e">
        <f t="shared" si="0"/>
        <v>#REF!</v>
      </c>
      <c r="AD21" s="28" t="e">
        <f t="shared" si="1"/>
        <v>#REF!</v>
      </c>
      <c r="AE21" s="28" t="e">
        <f t="shared" si="2"/>
        <v>#REF!</v>
      </c>
      <c r="AF21" s="28" t="e">
        <f t="shared" si="3"/>
        <v>#REF!</v>
      </c>
      <c r="AG21" s="28" t="e">
        <f t="shared" si="4"/>
        <v>#REF!</v>
      </c>
    </row>
    <row r="22" spans="2:33" ht="30" customHeight="1">
      <c r="B22" s="11">
        <v>2009</v>
      </c>
      <c r="C22" s="353">
        <v>1</v>
      </c>
      <c r="D22" s="354" t="e">
        <f>#REF!</f>
        <v>#REF!</v>
      </c>
      <c r="E22" s="344" t="e">
        <f>#REF!</f>
        <v>#REF!</v>
      </c>
      <c r="F22" s="343" t="e">
        <f>#REF!</f>
        <v>#REF!</v>
      </c>
      <c r="G22" s="344" t="e">
        <f>#REF!</f>
        <v>#REF!</v>
      </c>
      <c r="H22" s="347" t="e">
        <f>#REF!</f>
        <v>#REF!</v>
      </c>
      <c r="I22" s="359" t="e">
        <f>#REF!</f>
        <v>#REF!</v>
      </c>
      <c r="J22" s="347" t="e">
        <f>#REF!</f>
        <v>#REF!</v>
      </c>
      <c r="K22" s="359" t="e">
        <f>#REF!</f>
        <v>#REF!</v>
      </c>
      <c r="L22" s="347" t="e">
        <f>#REF!</f>
        <v>#REF!</v>
      </c>
      <c r="M22" s="361" t="e">
        <f>#REF!</f>
        <v>#REF!</v>
      </c>
      <c r="N22" s="362" t="e">
        <f>#REF!</f>
        <v>#REF!</v>
      </c>
      <c r="O22" s="361" t="e">
        <f>#REF!</f>
        <v>#REF!</v>
      </c>
      <c r="P22" s="362" t="e">
        <f>#REF!</f>
        <v>#REF!</v>
      </c>
      <c r="Q22" s="361" t="e">
        <f>#REF!</f>
        <v>#REF!</v>
      </c>
      <c r="R22" s="366" t="e">
        <f>#REF!</f>
        <v>#REF!</v>
      </c>
      <c r="S22" s="373" t="e">
        <f>#REF!</f>
        <v>#REF!</v>
      </c>
      <c r="T22" s="362" t="e">
        <f>#REF!</f>
        <v>#REF!</v>
      </c>
      <c r="U22" s="361" t="e">
        <f>#REF!</f>
        <v>#REF!</v>
      </c>
      <c r="V22" s="362" t="e">
        <f>#REF!</f>
        <v>#REF!</v>
      </c>
      <c r="W22" s="372" t="e">
        <f>#REF!</f>
        <v>#REF!</v>
      </c>
      <c r="X22" s="386" t="e">
        <f>#REF!</f>
        <v>#REF!</v>
      </c>
      <c r="Y22" s="390" t="e">
        <f>#REF!</f>
        <v>#REF!</v>
      </c>
      <c r="Z22" s="382" t="e">
        <f>#REF!</f>
        <v>#REF!</v>
      </c>
      <c r="AC22" s="28" t="e">
        <f t="shared" si="0"/>
        <v>#REF!</v>
      </c>
      <c r="AD22" s="28" t="e">
        <f t="shared" si="1"/>
        <v>#REF!</v>
      </c>
      <c r="AE22" s="28" t="e">
        <f t="shared" si="2"/>
        <v>#REF!</v>
      </c>
      <c r="AF22" s="28" t="e">
        <f t="shared" si="3"/>
        <v>#REF!</v>
      </c>
      <c r="AG22" s="28" t="e">
        <f t="shared" si="4"/>
        <v>#REF!</v>
      </c>
    </row>
    <row r="23" spans="2:33" ht="18.75" customHeight="1">
      <c r="B23" s="11"/>
      <c r="C23" s="353">
        <v>2</v>
      </c>
      <c r="D23" s="354" t="e">
        <f>#REF!</f>
        <v>#REF!</v>
      </c>
      <c r="E23" s="344" t="e">
        <f>#REF!</f>
        <v>#REF!</v>
      </c>
      <c r="F23" s="343" t="e">
        <f>#REF!</f>
        <v>#REF!</v>
      </c>
      <c r="G23" s="344" t="e">
        <f>#REF!</f>
        <v>#REF!</v>
      </c>
      <c r="H23" s="347" t="e">
        <f>#REF!</f>
        <v>#REF!</v>
      </c>
      <c r="I23" s="359" t="e">
        <f>#REF!</f>
        <v>#REF!</v>
      </c>
      <c r="J23" s="347" t="e">
        <f>#REF!</f>
        <v>#REF!</v>
      </c>
      <c r="K23" s="359" t="e">
        <f>#REF!</f>
        <v>#REF!</v>
      </c>
      <c r="L23" s="347" t="e">
        <f>#REF!</f>
        <v>#REF!</v>
      </c>
      <c r="M23" s="361" t="e">
        <f>#REF!</f>
        <v>#REF!</v>
      </c>
      <c r="N23" s="362" t="e">
        <f>#REF!</f>
        <v>#REF!</v>
      </c>
      <c r="O23" s="361" t="e">
        <f>#REF!</f>
        <v>#REF!</v>
      </c>
      <c r="P23" s="362" t="e">
        <f>#REF!</f>
        <v>#REF!</v>
      </c>
      <c r="Q23" s="361" t="e">
        <f>#REF!</f>
        <v>#REF!</v>
      </c>
      <c r="R23" s="366" t="e">
        <f>#REF!</f>
        <v>#REF!</v>
      </c>
      <c r="S23" s="373" t="e">
        <f>#REF!</f>
        <v>#REF!</v>
      </c>
      <c r="T23" s="362" t="e">
        <f>#REF!</f>
        <v>#REF!</v>
      </c>
      <c r="U23" s="361" t="e">
        <f>#REF!</f>
        <v>#REF!</v>
      </c>
      <c r="V23" s="362" t="e">
        <f>#REF!</f>
        <v>#REF!</v>
      </c>
      <c r="W23" s="372" t="e">
        <f>#REF!</f>
        <v>#REF!</v>
      </c>
      <c r="X23" s="386" t="e">
        <f>#REF!</f>
        <v>#REF!</v>
      </c>
      <c r="Y23" s="390" t="e">
        <f>#REF!</f>
        <v>#REF!</v>
      </c>
      <c r="Z23" s="382" t="e">
        <f>#REF!</f>
        <v>#REF!</v>
      </c>
      <c r="AC23" s="28" t="e">
        <f t="shared" si="0"/>
        <v>#REF!</v>
      </c>
      <c r="AD23" s="28" t="e">
        <f t="shared" si="1"/>
        <v>#REF!</v>
      </c>
      <c r="AE23" s="28" t="e">
        <f t="shared" si="2"/>
        <v>#REF!</v>
      </c>
      <c r="AF23" s="28" t="e">
        <f t="shared" si="3"/>
        <v>#REF!</v>
      </c>
      <c r="AG23" s="28" t="e">
        <f t="shared" si="4"/>
        <v>#REF!</v>
      </c>
    </row>
    <row r="24" spans="2:33" ht="18.75" customHeight="1">
      <c r="B24" s="11"/>
      <c r="C24" s="353">
        <v>3</v>
      </c>
      <c r="D24" s="354" t="e">
        <f>#REF!</f>
        <v>#REF!</v>
      </c>
      <c r="E24" s="344" t="e">
        <f>#REF!</f>
        <v>#REF!</v>
      </c>
      <c r="F24" s="343" t="e">
        <f>#REF!</f>
        <v>#REF!</v>
      </c>
      <c r="G24" s="344" t="e">
        <f>#REF!</f>
        <v>#REF!</v>
      </c>
      <c r="H24" s="347" t="e">
        <f>#REF!</f>
        <v>#REF!</v>
      </c>
      <c r="I24" s="359" t="e">
        <f>#REF!</f>
        <v>#REF!</v>
      </c>
      <c r="J24" s="347" t="e">
        <f>#REF!</f>
        <v>#REF!</v>
      </c>
      <c r="K24" s="359" t="e">
        <f>#REF!</f>
        <v>#REF!</v>
      </c>
      <c r="L24" s="347" t="e">
        <f>#REF!</f>
        <v>#REF!</v>
      </c>
      <c r="M24" s="361" t="e">
        <f>#REF!</f>
        <v>#REF!</v>
      </c>
      <c r="N24" s="362" t="e">
        <f>#REF!</f>
        <v>#REF!</v>
      </c>
      <c r="O24" s="361" t="e">
        <f>#REF!</f>
        <v>#REF!</v>
      </c>
      <c r="P24" s="362" t="e">
        <f>#REF!</f>
        <v>#REF!</v>
      </c>
      <c r="Q24" s="361" t="e">
        <f>#REF!</f>
        <v>#REF!</v>
      </c>
      <c r="R24" s="366" t="e">
        <f>#REF!</f>
        <v>#REF!</v>
      </c>
      <c r="S24" s="373" t="e">
        <f>#REF!</f>
        <v>#REF!</v>
      </c>
      <c r="T24" s="362" t="e">
        <f>#REF!</f>
        <v>#REF!</v>
      </c>
      <c r="U24" s="361" t="e">
        <f>#REF!</f>
        <v>#REF!</v>
      </c>
      <c r="V24" s="362" t="e">
        <f>#REF!</f>
        <v>#REF!</v>
      </c>
      <c r="W24" s="372" t="e">
        <f>#REF!</f>
        <v>#REF!</v>
      </c>
      <c r="X24" s="386" t="e">
        <f>#REF!</f>
        <v>#REF!</v>
      </c>
      <c r="Y24" s="390" t="e">
        <f>#REF!</f>
        <v>#REF!</v>
      </c>
      <c r="Z24" s="382" t="e">
        <f>#REF!</f>
        <v>#REF!</v>
      </c>
      <c r="AC24" s="28" t="e">
        <f t="shared" si="0"/>
        <v>#REF!</v>
      </c>
      <c r="AD24" s="28" t="e">
        <f t="shared" si="1"/>
        <v>#REF!</v>
      </c>
      <c r="AE24" s="28" t="e">
        <f t="shared" si="2"/>
        <v>#REF!</v>
      </c>
      <c r="AF24" s="28" t="e">
        <f t="shared" si="3"/>
        <v>#REF!</v>
      </c>
      <c r="AG24" s="28" t="e">
        <f t="shared" si="4"/>
        <v>#REF!</v>
      </c>
    </row>
    <row r="25" spans="2:33" ht="18.75" customHeight="1">
      <c r="B25" s="11"/>
      <c r="C25" s="353">
        <v>4</v>
      </c>
      <c r="D25" s="354" t="e">
        <f>#REF!</f>
        <v>#REF!</v>
      </c>
      <c r="E25" s="344" t="e">
        <f>#REF!</f>
        <v>#REF!</v>
      </c>
      <c r="F25" s="343" t="e">
        <f>#REF!</f>
        <v>#REF!</v>
      </c>
      <c r="G25" s="344" t="e">
        <f>#REF!</f>
        <v>#REF!</v>
      </c>
      <c r="H25" s="347" t="e">
        <f>#REF!</f>
        <v>#REF!</v>
      </c>
      <c r="I25" s="359" t="e">
        <f>#REF!</f>
        <v>#REF!</v>
      </c>
      <c r="J25" s="347" t="e">
        <f>#REF!</f>
        <v>#REF!</v>
      </c>
      <c r="K25" s="359" t="e">
        <f>#REF!</f>
        <v>#REF!</v>
      </c>
      <c r="L25" s="347" t="e">
        <f>#REF!</f>
        <v>#REF!</v>
      </c>
      <c r="M25" s="361" t="e">
        <f>#REF!</f>
        <v>#REF!</v>
      </c>
      <c r="N25" s="362" t="e">
        <f>#REF!</f>
        <v>#REF!</v>
      </c>
      <c r="O25" s="361" t="e">
        <f>#REF!</f>
        <v>#REF!</v>
      </c>
      <c r="P25" s="362" t="e">
        <f>#REF!</f>
        <v>#REF!</v>
      </c>
      <c r="Q25" s="361" t="e">
        <f>#REF!</f>
        <v>#REF!</v>
      </c>
      <c r="R25" s="366" t="e">
        <f>#REF!</f>
        <v>#REF!</v>
      </c>
      <c r="S25" s="373" t="e">
        <f>#REF!</f>
        <v>#REF!</v>
      </c>
      <c r="T25" s="362" t="e">
        <f>#REF!</f>
        <v>#REF!</v>
      </c>
      <c r="U25" s="361" t="e">
        <f>#REF!</f>
        <v>#REF!</v>
      </c>
      <c r="V25" s="362" t="e">
        <f>#REF!</f>
        <v>#REF!</v>
      </c>
      <c r="W25" s="372" t="e">
        <f>#REF!</f>
        <v>#REF!</v>
      </c>
      <c r="X25" s="386" t="e">
        <f>#REF!</f>
        <v>#REF!</v>
      </c>
      <c r="Y25" s="390" t="e">
        <f>#REF!</f>
        <v>#REF!</v>
      </c>
      <c r="Z25" s="382" t="e">
        <f>#REF!</f>
        <v>#REF!</v>
      </c>
      <c r="AC25" s="28" t="e">
        <f t="shared" si="0"/>
        <v>#REF!</v>
      </c>
      <c r="AD25" s="28" t="e">
        <f t="shared" si="1"/>
        <v>#REF!</v>
      </c>
      <c r="AE25" s="28" t="e">
        <f t="shared" si="2"/>
        <v>#REF!</v>
      </c>
      <c r="AF25" s="28" t="e">
        <f t="shared" si="3"/>
        <v>#REF!</v>
      </c>
      <c r="AG25" s="28" t="e">
        <f t="shared" si="4"/>
        <v>#REF!</v>
      </c>
    </row>
    <row r="26" spans="2:33" ht="30" customHeight="1">
      <c r="B26" s="11">
        <v>2010</v>
      </c>
      <c r="C26" s="353">
        <v>1</v>
      </c>
      <c r="D26" s="354" t="e">
        <f>#REF!</f>
        <v>#REF!</v>
      </c>
      <c r="E26" s="344" t="e">
        <f>#REF!</f>
        <v>#REF!</v>
      </c>
      <c r="F26" s="343" t="e">
        <f>#REF!</f>
        <v>#REF!</v>
      </c>
      <c r="G26" s="344" t="e">
        <f>#REF!</f>
        <v>#REF!</v>
      </c>
      <c r="H26" s="347" t="e">
        <f>#REF!</f>
        <v>#REF!</v>
      </c>
      <c r="I26" s="359" t="e">
        <f>#REF!</f>
        <v>#REF!</v>
      </c>
      <c r="J26" s="347" t="e">
        <f>#REF!</f>
        <v>#REF!</v>
      </c>
      <c r="K26" s="359" t="e">
        <f>#REF!</f>
        <v>#REF!</v>
      </c>
      <c r="L26" s="347" t="e">
        <f>#REF!</f>
        <v>#REF!</v>
      </c>
      <c r="M26" s="361" t="e">
        <f>#REF!</f>
        <v>#REF!</v>
      </c>
      <c r="N26" s="362" t="e">
        <f>#REF!</f>
        <v>#REF!</v>
      </c>
      <c r="O26" s="361" t="e">
        <f>#REF!</f>
        <v>#REF!</v>
      </c>
      <c r="P26" s="362" t="e">
        <f>#REF!</f>
        <v>#REF!</v>
      </c>
      <c r="Q26" s="361" t="e">
        <f>#REF!</f>
        <v>#REF!</v>
      </c>
      <c r="R26" s="366" t="e">
        <f>#REF!</f>
        <v>#REF!</v>
      </c>
      <c r="S26" s="373" t="e">
        <f>#REF!</f>
        <v>#REF!</v>
      </c>
      <c r="T26" s="362" t="e">
        <f>#REF!</f>
        <v>#REF!</v>
      </c>
      <c r="U26" s="361" t="e">
        <f>#REF!</f>
        <v>#REF!</v>
      </c>
      <c r="V26" s="362" t="e">
        <f>#REF!</f>
        <v>#REF!</v>
      </c>
      <c r="W26" s="372" t="e">
        <f>#REF!</f>
        <v>#REF!</v>
      </c>
      <c r="X26" s="386" t="e">
        <f>#REF!</f>
        <v>#REF!</v>
      </c>
      <c r="Y26" s="390" t="e">
        <f>#REF!</f>
        <v>#REF!</v>
      </c>
      <c r="Z26" s="382" t="e">
        <f>#REF!</f>
        <v>#REF!</v>
      </c>
      <c r="AC26" s="28" t="e">
        <f t="shared" si="0"/>
        <v>#REF!</v>
      </c>
      <c r="AD26" s="28" t="e">
        <f t="shared" si="1"/>
        <v>#REF!</v>
      </c>
      <c r="AE26" s="28" t="e">
        <f t="shared" si="2"/>
        <v>#REF!</v>
      </c>
      <c r="AF26" s="28" t="e">
        <f t="shared" si="3"/>
        <v>#REF!</v>
      </c>
      <c r="AG26" s="28" t="e">
        <f t="shared" si="4"/>
        <v>#REF!</v>
      </c>
    </row>
    <row r="27" spans="2:33" ht="18.75" customHeight="1">
      <c r="B27" s="11"/>
      <c r="C27" s="353">
        <v>2</v>
      </c>
      <c r="D27" s="354" t="e">
        <f>#REF!</f>
        <v>#REF!</v>
      </c>
      <c r="E27" s="344" t="e">
        <f>#REF!</f>
        <v>#REF!</v>
      </c>
      <c r="F27" s="343" t="e">
        <f>#REF!</f>
        <v>#REF!</v>
      </c>
      <c r="G27" s="344" t="e">
        <f>#REF!</f>
        <v>#REF!</v>
      </c>
      <c r="H27" s="347" t="e">
        <f>#REF!</f>
        <v>#REF!</v>
      </c>
      <c r="I27" s="359" t="e">
        <f>#REF!</f>
        <v>#REF!</v>
      </c>
      <c r="J27" s="347" t="e">
        <f>#REF!</f>
        <v>#REF!</v>
      </c>
      <c r="K27" s="359" t="e">
        <f>#REF!</f>
        <v>#REF!</v>
      </c>
      <c r="L27" s="347" t="e">
        <f>#REF!</f>
        <v>#REF!</v>
      </c>
      <c r="M27" s="361" t="e">
        <f>#REF!</f>
        <v>#REF!</v>
      </c>
      <c r="N27" s="362" t="e">
        <f>#REF!</f>
        <v>#REF!</v>
      </c>
      <c r="O27" s="361" t="e">
        <f>#REF!</f>
        <v>#REF!</v>
      </c>
      <c r="P27" s="362" t="e">
        <f>#REF!</f>
        <v>#REF!</v>
      </c>
      <c r="Q27" s="361" t="e">
        <f>#REF!</f>
        <v>#REF!</v>
      </c>
      <c r="R27" s="366" t="e">
        <f>#REF!</f>
        <v>#REF!</v>
      </c>
      <c r="S27" s="373" t="e">
        <f>#REF!</f>
        <v>#REF!</v>
      </c>
      <c r="T27" s="362" t="e">
        <f>#REF!</f>
        <v>#REF!</v>
      </c>
      <c r="U27" s="361" t="e">
        <f>#REF!</f>
        <v>#REF!</v>
      </c>
      <c r="V27" s="362" t="e">
        <f>#REF!</f>
        <v>#REF!</v>
      </c>
      <c r="W27" s="372" t="e">
        <f>#REF!</f>
        <v>#REF!</v>
      </c>
      <c r="X27" s="386" t="e">
        <f>#REF!</f>
        <v>#REF!</v>
      </c>
      <c r="Y27" s="390" t="e">
        <f>#REF!</f>
        <v>#REF!</v>
      </c>
      <c r="Z27" s="382" t="e">
        <f>#REF!</f>
        <v>#REF!</v>
      </c>
      <c r="AC27" s="28" t="e">
        <f t="shared" si="0"/>
        <v>#REF!</v>
      </c>
      <c r="AD27" s="28" t="e">
        <f t="shared" si="1"/>
        <v>#REF!</v>
      </c>
      <c r="AE27" s="28" t="e">
        <f t="shared" si="2"/>
        <v>#REF!</v>
      </c>
      <c r="AF27" s="28" t="e">
        <f t="shared" si="3"/>
        <v>#REF!</v>
      </c>
      <c r="AG27" s="28" t="e">
        <f t="shared" si="4"/>
        <v>#REF!</v>
      </c>
    </row>
    <row r="28" spans="2:33" ht="18.75" customHeight="1">
      <c r="B28" s="11"/>
      <c r="C28" s="353">
        <v>3</v>
      </c>
      <c r="D28" s="354" t="e">
        <f>#REF!</f>
        <v>#REF!</v>
      </c>
      <c r="E28" s="344" t="e">
        <f>#REF!</f>
        <v>#REF!</v>
      </c>
      <c r="F28" s="343" t="e">
        <f>#REF!</f>
        <v>#REF!</v>
      </c>
      <c r="G28" s="344" t="e">
        <f>#REF!</f>
        <v>#REF!</v>
      </c>
      <c r="H28" s="347" t="e">
        <f>#REF!</f>
        <v>#REF!</v>
      </c>
      <c r="I28" s="359" t="e">
        <f>#REF!</f>
        <v>#REF!</v>
      </c>
      <c r="J28" s="347" t="e">
        <f>#REF!</f>
        <v>#REF!</v>
      </c>
      <c r="K28" s="359" t="e">
        <f>#REF!</f>
        <v>#REF!</v>
      </c>
      <c r="L28" s="347" t="e">
        <f>#REF!</f>
        <v>#REF!</v>
      </c>
      <c r="M28" s="361" t="e">
        <f>#REF!</f>
        <v>#REF!</v>
      </c>
      <c r="N28" s="362" t="e">
        <f>#REF!</f>
        <v>#REF!</v>
      </c>
      <c r="O28" s="361" t="e">
        <f>#REF!</f>
        <v>#REF!</v>
      </c>
      <c r="P28" s="362" t="e">
        <f>#REF!</f>
        <v>#REF!</v>
      </c>
      <c r="Q28" s="361" t="e">
        <f>#REF!</f>
        <v>#REF!</v>
      </c>
      <c r="R28" s="366" t="e">
        <f>#REF!</f>
        <v>#REF!</v>
      </c>
      <c r="S28" s="373" t="e">
        <f>#REF!</f>
        <v>#REF!</v>
      </c>
      <c r="T28" s="362" t="e">
        <f>#REF!</f>
        <v>#REF!</v>
      </c>
      <c r="U28" s="361" t="e">
        <f>#REF!</f>
        <v>#REF!</v>
      </c>
      <c r="V28" s="362" t="e">
        <f>#REF!</f>
        <v>#REF!</v>
      </c>
      <c r="W28" s="372" t="e">
        <f>#REF!</f>
        <v>#REF!</v>
      </c>
      <c r="X28" s="386" t="e">
        <f>#REF!</f>
        <v>#REF!</v>
      </c>
      <c r="Y28" s="390" t="e">
        <f>#REF!</f>
        <v>#REF!</v>
      </c>
      <c r="Z28" s="382" t="e">
        <f>#REF!</f>
        <v>#REF!</v>
      </c>
      <c r="AC28" s="28" t="e">
        <f t="shared" si="0"/>
        <v>#REF!</v>
      </c>
      <c r="AD28" s="28" t="e">
        <f t="shared" si="1"/>
        <v>#REF!</v>
      </c>
      <c r="AE28" s="28" t="e">
        <f t="shared" si="2"/>
        <v>#REF!</v>
      </c>
      <c r="AF28" s="28" t="e">
        <f t="shared" si="3"/>
        <v>#REF!</v>
      </c>
      <c r="AG28" s="28" t="e">
        <f t="shared" si="4"/>
        <v>#REF!</v>
      </c>
    </row>
    <row r="29" spans="2:33" ht="18.75" customHeight="1">
      <c r="B29" s="11"/>
      <c r="C29" s="353">
        <v>4</v>
      </c>
      <c r="D29" s="354" t="e">
        <f>#REF!</f>
        <v>#REF!</v>
      </c>
      <c r="E29" s="344" t="e">
        <f>#REF!</f>
        <v>#REF!</v>
      </c>
      <c r="F29" s="343" t="e">
        <f>#REF!</f>
        <v>#REF!</v>
      </c>
      <c r="G29" s="344" t="e">
        <f>#REF!</f>
        <v>#REF!</v>
      </c>
      <c r="H29" s="347" t="e">
        <f>#REF!</f>
        <v>#REF!</v>
      </c>
      <c r="I29" s="359" t="e">
        <f>#REF!</f>
        <v>#REF!</v>
      </c>
      <c r="J29" s="347" t="e">
        <f>#REF!</f>
        <v>#REF!</v>
      </c>
      <c r="K29" s="359" t="e">
        <f>#REF!</f>
        <v>#REF!</v>
      </c>
      <c r="L29" s="347" t="e">
        <f>#REF!</f>
        <v>#REF!</v>
      </c>
      <c r="M29" s="361" t="e">
        <f>#REF!</f>
        <v>#REF!</v>
      </c>
      <c r="N29" s="362" t="e">
        <f>#REF!</f>
        <v>#REF!</v>
      </c>
      <c r="O29" s="361" t="e">
        <f>#REF!</f>
        <v>#REF!</v>
      </c>
      <c r="P29" s="362" t="e">
        <f>#REF!</f>
        <v>#REF!</v>
      </c>
      <c r="Q29" s="361" t="e">
        <f>#REF!</f>
        <v>#REF!</v>
      </c>
      <c r="R29" s="366" t="e">
        <f>#REF!</f>
        <v>#REF!</v>
      </c>
      <c r="S29" s="373" t="e">
        <f>#REF!</f>
        <v>#REF!</v>
      </c>
      <c r="T29" s="362" t="e">
        <f>#REF!</f>
        <v>#REF!</v>
      </c>
      <c r="U29" s="361" t="e">
        <f>#REF!</f>
        <v>#REF!</v>
      </c>
      <c r="V29" s="362" t="e">
        <f>#REF!</f>
        <v>#REF!</v>
      </c>
      <c r="W29" s="372" t="e">
        <f>#REF!</f>
        <v>#REF!</v>
      </c>
      <c r="X29" s="386" t="e">
        <f>#REF!</f>
        <v>#REF!</v>
      </c>
      <c r="Y29" s="390" t="e">
        <f>#REF!</f>
        <v>#REF!</v>
      </c>
      <c r="Z29" s="382" t="e">
        <f>#REF!</f>
        <v>#REF!</v>
      </c>
      <c r="AC29" s="28" t="e">
        <f t="shared" si="0"/>
        <v>#REF!</v>
      </c>
      <c r="AD29" s="28" t="e">
        <f t="shared" si="1"/>
        <v>#REF!</v>
      </c>
      <c r="AE29" s="28" t="e">
        <f t="shared" si="2"/>
        <v>#REF!</v>
      </c>
      <c r="AF29" s="28" t="e">
        <f t="shared" si="3"/>
        <v>#REF!</v>
      </c>
      <c r="AG29" s="28" t="e">
        <f t="shared" si="4"/>
        <v>#REF!</v>
      </c>
    </row>
    <row r="30" spans="2:33" ht="30" customHeight="1">
      <c r="B30" s="11">
        <v>2011</v>
      </c>
      <c r="C30" s="353">
        <v>1</v>
      </c>
      <c r="D30" s="354" t="e">
        <f>#REF!</f>
        <v>#REF!</v>
      </c>
      <c r="E30" s="344" t="e">
        <f>#REF!</f>
        <v>#REF!</v>
      </c>
      <c r="F30" s="343" t="e">
        <f>#REF!</f>
        <v>#REF!</v>
      </c>
      <c r="G30" s="344" t="e">
        <f>#REF!</f>
        <v>#REF!</v>
      </c>
      <c r="H30" s="347" t="e">
        <f>#REF!</f>
        <v>#REF!</v>
      </c>
      <c r="I30" s="359" t="e">
        <f>#REF!</f>
        <v>#REF!</v>
      </c>
      <c r="J30" s="347" t="e">
        <f>#REF!</f>
        <v>#REF!</v>
      </c>
      <c r="K30" s="359" t="e">
        <f>#REF!</f>
        <v>#REF!</v>
      </c>
      <c r="L30" s="347" t="e">
        <f>#REF!</f>
        <v>#REF!</v>
      </c>
      <c r="M30" s="361" t="e">
        <f>#REF!</f>
        <v>#REF!</v>
      </c>
      <c r="N30" s="362" t="e">
        <f>#REF!</f>
        <v>#REF!</v>
      </c>
      <c r="O30" s="361" t="e">
        <f>#REF!</f>
        <v>#REF!</v>
      </c>
      <c r="P30" s="362" t="e">
        <f>#REF!</f>
        <v>#REF!</v>
      </c>
      <c r="Q30" s="361" t="e">
        <f>#REF!</f>
        <v>#REF!</v>
      </c>
      <c r="R30" s="366" t="e">
        <f>#REF!</f>
        <v>#REF!</v>
      </c>
      <c r="S30" s="373" t="e">
        <f>#REF!</f>
        <v>#REF!</v>
      </c>
      <c r="T30" s="362" t="e">
        <f>#REF!</f>
        <v>#REF!</v>
      </c>
      <c r="U30" s="361" t="e">
        <f>#REF!</f>
        <v>#REF!</v>
      </c>
      <c r="V30" s="362" t="e">
        <f>#REF!</f>
        <v>#REF!</v>
      </c>
      <c r="W30" s="372" t="e">
        <f>#REF!</f>
        <v>#REF!</v>
      </c>
      <c r="X30" s="386" t="e">
        <f>#REF!</f>
        <v>#REF!</v>
      </c>
      <c r="Y30" s="390" t="e">
        <f>#REF!</f>
        <v>#REF!</v>
      </c>
      <c r="Z30" s="382" t="e">
        <f>#REF!</f>
        <v>#REF!</v>
      </c>
      <c r="AC30" s="28" t="e">
        <f t="shared" si="0"/>
        <v>#REF!</v>
      </c>
      <c r="AD30" s="28" t="e">
        <f t="shared" si="1"/>
        <v>#REF!</v>
      </c>
      <c r="AE30" s="28" t="e">
        <f t="shared" si="2"/>
        <v>#REF!</v>
      </c>
      <c r="AF30" s="28" t="e">
        <f t="shared" si="3"/>
        <v>#REF!</v>
      </c>
      <c r="AG30" s="28" t="e">
        <f t="shared" si="4"/>
        <v>#REF!</v>
      </c>
    </row>
    <row r="31" spans="2:33" ht="18.75" customHeight="1">
      <c r="B31" s="11"/>
      <c r="C31" s="353">
        <v>2</v>
      </c>
      <c r="D31" s="354" t="e">
        <f>#REF!</f>
        <v>#REF!</v>
      </c>
      <c r="E31" s="344" t="e">
        <f>#REF!</f>
        <v>#REF!</v>
      </c>
      <c r="F31" s="343" t="e">
        <f>#REF!</f>
        <v>#REF!</v>
      </c>
      <c r="G31" s="344" t="e">
        <f>#REF!</f>
        <v>#REF!</v>
      </c>
      <c r="H31" s="347" t="e">
        <f>#REF!</f>
        <v>#REF!</v>
      </c>
      <c r="I31" s="359" t="e">
        <f>#REF!</f>
        <v>#REF!</v>
      </c>
      <c r="J31" s="347" t="e">
        <f>#REF!</f>
        <v>#REF!</v>
      </c>
      <c r="K31" s="359" t="e">
        <f>#REF!</f>
        <v>#REF!</v>
      </c>
      <c r="L31" s="347" t="e">
        <f>#REF!</f>
        <v>#REF!</v>
      </c>
      <c r="M31" s="361" t="e">
        <f>#REF!</f>
        <v>#REF!</v>
      </c>
      <c r="N31" s="362" t="e">
        <f>#REF!</f>
        <v>#REF!</v>
      </c>
      <c r="O31" s="361" t="e">
        <f>#REF!</f>
        <v>#REF!</v>
      </c>
      <c r="P31" s="362" t="e">
        <f>#REF!</f>
        <v>#REF!</v>
      </c>
      <c r="Q31" s="361" t="e">
        <f>#REF!</f>
        <v>#REF!</v>
      </c>
      <c r="R31" s="366" t="e">
        <f>#REF!</f>
        <v>#REF!</v>
      </c>
      <c r="S31" s="373" t="e">
        <f>#REF!</f>
        <v>#REF!</v>
      </c>
      <c r="T31" s="362" t="e">
        <f>#REF!</f>
        <v>#REF!</v>
      </c>
      <c r="U31" s="361" t="e">
        <f>#REF!</f>
        <v>#REF!</v>
      </c>
      <c r="V31" s="362" t="e">
        <f>#REF!</f>
        <v>#REF!</v>
      </c>
      <c r="W31" s="372" t="e">
        <f>#REF!</f>
        <v>#REF!</v>
      </c>
      <c r="X31" s="386" t="e">
        <f>#REF!</f>
        <v>#REF!</v>
      </c>
      <c r="Y31" s="390" t="e">
        <f>#REF!</f>
        <v>#REF!</v>
      </c>
      <c r="Z31" s="382" t="e">
        <f>#REF!</f>
        <v>#REF!</v>
      </c>
      <c r="AC31" s="28" t="e">
        <f t="shared" si="0"/>
        <v>#REF!</v>
      </c>
      <c r="AD31" s="28" t="e">
        <f t="shared" si="1"/>
        <v>#REF!</v>
      </c>
      <c r="AE31" s="28" t="e">
        <f t="shared" si="2"/>
        <v>#REF!</v>
      </c>
      <c r="AF31" s="28" t="e">
        <f t="shared" si="3"/>
        <v>#REF!</v>
      </c>
      <c r="AG31" s="28" t="e">
        <f t="shared" si="4"/>
        <v>#REF!</v>
      </c>
    </row>
    <row r="32" spans="2:33" ht="18.75" customHeight="1">
      <c r="B32" s="11"/>
      <c r="C32" s="353" t="s">
        <v>96</v>
      </c>
      <c r="D32" s="354" t="e">
        <f>#REF!</f>
        <v>#REF!</v>
      </c>
      <c r="E32" s="344" t="e">
        <f>#REF!</f>
        <v>#REF!</v>
      </c>
      <c r="F32" s="343" t="e">
        <f>#REF!</f>
        <v>#REF!</v>
      </c>
      <c r="G32" s="344" t="e">
        <f>#REF!</f>
        <v>#REF!</v>
      </c>
      <c r="H32" s="347" t="e">
        <f>#REF!</f>
        <v>#REF!</v>
      </c>
      <c r="I32" s="359" t="e">
        <f>#REF!</f>
        <v>#REF!</v>
      </c>
      <c r="J32" s="347" t="e">
        <f>#REF!</f>
        <v>#REF!</v>
      </c>
      <c r="K32" s="359" t="e">
        <f>#REF!</f>
        <v>#REF!</v>
      </c>
      <c r="L32" s="347" t="e">
        <f>#REF!</f>
        <v>#REF!</v>
      </c>
      <c r="M32" s="361" t="e">
        <f>#REF!</f>
        <v>#REF!</v>
      </c>
      <c r="N32" s="362" t="e">
        <f>#REF!</f>
        <v>#REF!</v>
      </c>
      <c r="O32" s="361" t="e">
        <f>#REF!</f>
        <v>#REF!</v>
      </c>
      <c r="P32" s="362" t="e">
        <f>#REF!</f>
        <v>#REF!</v>
      </c>
      <c r="Q32" s="361" t="e">
        <f>#REF!</f>
        <v>#REF!</v>
      </c>
      <c r="R32" s="366" t="e">
        <f>#REF!</f>
        <v>#REF!</v>
      </c>
      <c r="S32" s="373" t="e">
        <f>#REF!</f>
        <v>#REF!</v>
      </c>
      <c r="T32" s="362" t="e">
        <f>#REF!</f>
        <v>#REF!</v>
      </c>
      <c r="U32" s="361" t="e">
        <f>#REF!</f>
        <v>#REF!</v>
      </c>
      <c r="V32" s="362" t="e">
        <f>#REF!</f>
        <v>#REF!</v>
      </c>
      <c r="W32" s="372" t="e">
        <f>#REF!</f>
        <v>#REF!</v>
      </c>
      <c r="X32" s="386" t="e">
        <f>#REF!</f>
        <v>#REF!</v>
      </c>
      <c r="Y32" s="390" t="e">
        <f>#REF!</f>
        <v>#REF!</v>
      </c>
      <c r="Z32" s="382" t="e">
        <f>#REF!</f>
        <v>#REF!</v>
      </c>
      <c r="AC32" s="28"/>
      <c r="AD32" s="28"/>
      <c r="AE32" s="28"/>
      <c r="AF32" s="28"/>
      <c r="AG32" s="28"/>
    </row>
    <row r="33" spans="2:26" ht="18.75" hidden="1" customHeight="1">
      <c r="B33" s="11"/>
      <c r="C33" s="353" t="s">
        <v>97</v>
      </c>
      <c r="D33" s="354" t="e">
        <f>#REF!</f>
        <v>#REF!</v>
      </c>
      <c r="E33" s="344" t="e">
        <f>#REF!</f>
        <v>#REF!</v>
      </c>
      <c r="F33" s="343" t="e">
        <f>#REF!</f>
        <v>#REF!</v>
      </c>
      <c r="G33" s="344" t="e">
        <f>#REF!</f>
        <v>#REF!</v>
      </c>
      <c r="H33" s="347" t="e">
        <f>#REF!</f>
        <v>#REF!</v>
      </c>
      <c r="I33" s="359" t="e">
        <f>#REF!</f>
        <v>#REF!</v>
      </c>
      <c r="J33" s="347" t="e">
        <f>#REF!</f>
        <v>#REF!</v>
      </c>
      <c r="K33" s="359" t="e">
        <f>#REF!</f>
        <v>#REF!</v>
      </c>
      <c r="L33" s="347" t="e">
        <f>#REF!</f>
        <v>#REF!</v>
      </c>
      <c r="M33" s="361" t="e">
        <f>#REF!</f>
        <v>#REF!</v>
      </c>
      <c r="N33" s="362" t="e">
        <f>#REF!</f>
        <v>#REF!</v>
      </c>
      <c r="O33" s="361" t="e">
        <f>#REF!</f>
        <v>#REF!</v>
      </c>
      <c r="P33" s="362" t="e">
        <f>#REF!</f>
        <v>#REF!</v>
      </c>
      <c r="Q33" s="361" t="e">
        <f>#REF!</f>
        <v>#REF!</v>
      </c>
      <c r="R33" s="366" t="e">
        <f>#REF!</f>
        <v>#REF!</v>
      </c>
      <c r="S33" s="373" t="e">
        <f>#REF!</f>
        <v>#REF!</v>
      </c>
      <c r="T33" s="362" t="e">
        <f>#REF!</f>
        <v>#REF!</v>
      </c>
      <c r="U33" s="361" t="e">
        <f>#REF!</f>
        <v>#REF!</v>
      </c>
      <c r="V33" s="362" t="e">
        <f>#REF!</f>
        <v>#REF!</v>
      </c>
      <c r="W33" s="372" t="e">
        <f>#REF!</f>
        <v>#REF!</v>
      </c>
      <c r="X33" s="386" t="e">
        <f>#REF!</f>
        <v>#REF!</v>
      </c>
      <c r="Y33" s="390" t="e">
        <f>#REF!</f>
        <v>#REF!</v>
      </c>
      <c r="Z33" s="382" t="e">
        <f>#REF!</f>
        <v>#REF!</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384"/>
      <c r="Y34" s="41"/>
      <c r="Z34" s="41"/>
    </row>
    <row r="35" spans="2:26">
      <c r="B35" s="26" t="s">
        <v>99</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75" zoomScaleNormal="75" workbookViewId="0">
      <selection activeCell="AI50" sqref="AI50"/>
    </sheetView>
  </sheetViews>
  <sheetFormatPr defaultColWidth="9.109375" defaultRowHeight="13.8"/>
  <cols>
    <col min="1" max="1" width="5.44140625" style="2" customWidth="1"/>
    <col min="2" max="2" width="6" style="2" customWidth="1"/>
    <col min="3" max="3" width="3.33203125" style="2" customWidth="1"/>
    <col min="4" max="23" width="7.109375" style="2" customWidth="1"/>
    <col min="24" max="24" width="8.44140625" style="335" customWidth="1"/>
    <col min="25" max="25" width="7.109375" style="335" customWidth="1"/>
    <col min="26" max="26" width="8.44140625" style="2" customWidth="1"/>
    <col min="27" max="27" width="1.21875" style="2" customWidth="1"/>
    <col min="28" max="16384" width="9.109375" style="2"/>
  </cols>
  <sheetData>
    <row r="1" spans="2:32" ht="30.75" customHeight="1">
      <c r="B1" s="336" t="s">
        <v>146</v>
      </c>
      <c r="D1" s="1"/>
      <c r="E1" s="1"/>
      <c r="F1" s="1"/>
      <c r="G1" s="1"/>
      <c r="H1" s="1"/>
      <c r="I1" s="1"/>
      <c r="J1" s="1"/>
      <c r="K1" s="1"/>
    </row>
    <row r="2" spans="2:32"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385"/>
      <c r="Y2" s="375"/>
      <c r="Z2" s="307"/>
    </row>
    <row r="3" spans="2:32" s="1" customFormat="1" ht="123.75" customHeight="1">
      <c r="B3" s="339" t="s">
        <v>101</v>
      </c>
      <c r="C3" s="340" t="s">
        <v>102</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76" t="s">
        <v>103</v>
      </c>
      <c r="Y3" s="376" t="s">
        <v>90</v>
      </c>
      <c r="Z3" s="377" t="s">
        <v>91</v>
      </c>
      <c r="AC3" s="47" t="s">
        <v>92</v>
      </c>
      <c r="AD3" s="47" t="s">
        <v>93</v>
      </c>
      <c r="AE3" s="47" t="s">
        <v>94</v>
      </c>
      <c r="AF3" s="1" t="s">
        <v>95</v>
      </c>
    </row>
    <row r="4" spans="2:32" ht="24.75" hidden="1" customHeight="1">
      <c r="B4" s="51">
        <v>2006</v>
      </c>
      <c r="C4" s="95"/>
      <c r="D4" s="343"/>
      <c r="E4" s="344"/>
      <c r="F4" s="345"/>
      <c r="G4" s="346"/>
      <c r="H4" s="347"/>
      <c r="I4" s="359"/>
      <c r="J4" s="347"/>
      <c r="K4" s="360"/>
      <c r="L4" s="347"/>
      <c r="M4" s="361"/>
      <c r="N4" s="362"/>
      <c r="O4" s="361"/>
      <c r="P4" s="362"/>
      <c r="Q4" s="361"/>
      <c r="R4" s="362"/>
      <c r="S4" s="361"/>
      <c r="T4" s="362"/>
      <c r="U4" s="361"/>
      <c r="V4" s="366"/>
      <c r="W4" s="361"/>
      <c r="X4" s="386"/>
      <c r="Y4" s="378"/>
      <c r="Z4" s="379"/>
    </row>
    <row r="5" spans="2:32" ht="27" hidden="1" customHeight="1">
      <c r="B5" s="51"/>
      <c r="C5" s="95"/>
      <c r="D5" s="348"/>
      <c r="E5" s="349"/>
      <c r="F5" s="349"/>
      <c r="G5" s="349"/>
      <c r="H5" s="350"/>
      <c r="I5" s="350"/>
      <c r="J5" s="350"/>
      <c r="K5" s="350"/>
      <c r="L5" s="350"/>
      <c r="M5" s="363"/>
      <c r="N5" s="363"/>
      <c r="O5" s="363"/>
      <c r="P5" s="363"/>
      <c r="Q5" s="363"/>
      <c r="R5" s="363"/>
      <c r="S5" s="363"/>
      <c r="T5" s="363"/>
      <c r="U5" s="363"/>
      <c r="V5" s="363"/>
      <c r="W5" s="363"/>
      <c r="X5" s="387"/>
      <c r="Y5" s="380"/>
      <c r="Z5" s="40"/>
      <c r="AA5" s="52"/>
    </row>
    <row r="6" spans="2:32" ht="20.100000000000001" hidden="1" customHeight="1">
      <c r="B6" s="51"/>
      <c r="C6" s="95"/>
      <c r="D6" s="348"/>
      <c r="E6" s="349"/>
      <c r="F6" s="349"/>
      <c r="G6" s="349"/>
      <c r="H6" s="350"/>
      <c r="I6" s="350"/>
      <c r="J6" s="350"/>
      <c r="K6" s="350"/>
      <c r="L6" s="350"/>
      <c r="M6" s="363"/>
      <c r="N6" s="363"/>
      <c r="O6" s="363"/>
      <c r="P6" s="363"/>
      <c r="Q6" s="363"/>
      <c r="R6" s="363"/>
      <c r="S6" s="363"/>
      <c r="T6" s="363"/>
      <c r="U6" s="363"/>
      <c r="V6" s="363"/>
      <c r="W6" s="363"/>
      <c r="X6" s="387"/>
      <c r="Y6" s="380"/>
      <c r="Z6" s="40"/>
      <c r="AA6" s="52"/>
    </row>
    <row r="7" spans="2:32" ht="20.100000000000001" hidden="1" customHeight="1">
      <c r="B7" s="51"/>
      <c r="C7" s="95"/>
      <c r="D7" s="348"/>
      <c r="E7" s="349"/>
      <c r="F7" s="349"/>
      <c r="G7" s="349"/>
      <c r="H7" s="350"/>
      <c r="I7" s="350"/>
      <c r="J7" s="350"/>
      <c r="K7" s="350"/>
      <c r="L7" s="350"/>
      <c r="M7" s="363"/>
      <c r="N7" s="363"/>
      <c r="O7" s="363"/>
      <c r="P7" s="363"/>
      <c r="Q7" s="363"/>
      <c r="R7" s="363"/>
      <c r="S7" s="363"/>
      <c r="T7" s="363"/>
      <c r="U7" s="363"/>
      <c r="V7" s="363"/>
      <c r="W7" s="363"/>
      <c r="X7" s="387"/>
      <c r="Y7" s="380"/>
      <c r="Z7" s="40"/>
      <c r="AA7" s="52"/>
    </row>
    <row r="8" spans="2:32" ht="20.100000000000001" hidden="1" customHeight="1">
      <c r="B8" s="51"/>
      <c r="D8" s="22"/>
      <c r="E8" s="349"/>
      <c r="F8" s="349"/>
      <c r="G8" s="349"/>
      <c r="H8" s="350"/>
      <c r="I8" s="350"/>
      <c r="J8" s="350"/>
      <c r="K8" s="350"/>
      <c r="L8" s="350"/>
      <c r="M8" s="363"/>
      <c r="N8" s="363"/>
      <c r="O8" s="363"/>
      <c r="P8" s="363"/>
      <c r="Q8" s="363"/>
      <c r="R8" s="363"/>
      <c r="S8" s="363"/>
      <c r="T8" s="363"/>
      <c r="U8" s="363"/>
      <c r="V8" s="363"/>
      <c r="W8" s="363"/>
      <c r="X8" s="387"/>
      <c r="Y8" s="380"/>
      <c r="Z8" s="40"/>
      <c r="AA8" s="52"/>
    </row>
    <row r="9" spans="2:32" ht="5.25" customHeight="1">
      <c r="B9" s="11"/>
      <c r="D9" s="345"/>
      <c r="E9" s="351"/>
      <c r="F9" s="345"/>
      <c r="G9" s="345"/>
      <c r="H9" s="352"/>
      <c r="I9" s="364"/>
      <c r="J9" s="364"/>
      <c r="K9" s="364"/>
      <c r="L9" s="364"/>
      <c r="M9" s="365"/>
      <c r="N9" s="366"/>
      <c r="O9" s="362"/>
      <c r="P9" s="365"/>
      <c r="Q9" s="365"/>
      <c r="R9" s="366"/>
      <c r="S9" s="362"/>
      <c r="T9" s="362"/>
      <c r="U9" s="366"/>
      <c r="V9" s="366"/>
      <c r="W9" s="366"/>
      <c r="X9" s="388"/>
      <c r="Y9" s="381"/>
      <c r="Z9" s="29"/>
    </row>
    <row r="10" spans="2:32" ht="30" customHeight="1">
      <c r="B10" s="11">
        <v>2006</v>
      </c>
      <c r="C10" s="353">
        <v>1</v>
      </c>
      <c r="D10" s="348"/>
      <c r="E10" s="349"/>
      <c r="F10" s="348"/>
      <c r="G10" s="349"/>
      <c r="H10" s="350"/>
      <c r="I10" s="350"/>
      <c r="J10" s="350"/>
      <c r="K10" s="350"/>
      <c r="L10" s="350"/>
      <c r="M10" s="363"/>
      <c r="N10" s="363"/>
      <c r="O10" s="363"/>
      <c r="P10" s="363"/>
      <c r="Q10" s="363"/>
      <c r="R10" s="363"/>
      <c r="S10" s="363"/>
      <c r="T10" s="363"/>
      <c r="U10" s="363"/>
      <c r="V10" s="363"/>
      <c r="W10" s="363"/>
      <c r="X10" s="387"/>
      <c r="Y10" s="380"/>
      <c r="Z10" s="40"/>
      <c r="AC10" s="28">
        <f>D10+E10+F10+G10</f>
        <v>0</v>
      </c>
      <c r="AD10" s="28">
        <f>H10+I10+J10+K10+L10</f>
        <v>0</v>
      </c>
      <c r="AE10" s="28">
        <f>M10+N10+O10+P10+Q10+R10+S10+T10+U10+V10+W10</f>
        <v>0</v>
      </c>
      <c r="AF10" s="28"/>
    </row>
    <row r="11" spans="2:32" ht="18.75" customHeight="1">
      <c r="B11" s="11"/>
      <c r="C11" s="353">
        <v>2</v>
      </c>
      <c r="D11" s="348" t="e">
        <f>'%QQSea Adjust'!C6</f>
        <v>#REF!</v>
      </c>
      <c r="E11" s="349" t="e">
        <f>'%QQSea Adjust'!D6</f>
        <v>#REF!</v>
      </c>
      <c r="F11" s="348" t="e">
        <f>'%QQSea Adjust'!E6</f>
        <v>#REF!</v>
      </c>
      <c r="G11" s="349" t="e">
        <f>'%QQSea Adjust'!F6</f>
        <v>#REF!</v>
      </c>
      <c r="H11" s="350" t="e">
        <f>'%QQSea Adjust'!G6</f>
        <v>#REF!</v>
      </c>
      <c r="I11" s="350" t="e">
        <f>'%QQSea Adjust'!H6</f>
        <v>#REF!</v>
      </c>
      <c r="J11" s="350" t="e">
        <f>'%QQSea Adjust'!I6</f>
        <v>#REF!</v>
      </c>
      <c r="K11" s="350" t="e">
        <f>'%QQSea Adjust'!J6</f>
        <v>#REF!</v>
      </c>
      <c r="L11" s="350" t="e">
        <f>'%QQSea Adjust'!K6</f>
        <v>#REF!</v>
      </c>
      <c r="M11" s="363" t="e">
        <f>'%QQSea Adjust'!L6</f>
        <v>#REF!</v>
      </c>
      <c r="N11" s="363" t="e">
        <f>'%QQSea Adjust'!M6</f>
        <v>#REF!</v>
      </c>
      <c r="O11" s="363" t="e">
        <f>'%QQSea Adjust'!N6</f>
        <v>#REF!</v>
      </c>
      <c r="P11" s="363" t="e">
        <f>'%QQSea Adjust'!O6</f>
        <v>#REF!</v>
      </c>
      <c r="Q11" s="363" t="e">
        <f>'%QQSea Adjust'!P6</f>
        <v>#REF!</v>
      </c>
      <c r="R11" s="363" t="e">
        <f>'%QQSea Adjust'!Q6</f>
        <v>#REF!</v>
      </c>
      <c r="S11" s="363" t="e">
        <f>'%QQSea Adjust'!R6</f>
        <v>#REF!</v>
      </c>
      <c r="T11" s="363" t="e">
        <f>'%QQSea Adjust'!S6</f>
        <v>#REF!</v>
      </c>
      <c r="U11" s="363" t="e">
        <f>'%QQSea Adjust'!T6</f>
        <v>#REF!</v>
      </c>
      <c r="V11" s="363" t="e">
        <f>'%QQSea Adjust'!U6</f>
        <v>#REF!</v>
      </c>
      <c r="W11" s="363" t="e">
        <f>'%QQSea Adjust'!V6</f>
        <v>#REF!</v>
      </c>
      <c r="X11" s="387" t="e">
        <f>'%QQSea Adjust'!W6</f>
        <v>#REF!</v>
      </c>
      <c r="Y11" s="380" t="e">
        <f>'%QQSea Adjust'!X6</f>
        <v>#REF!</v>
      </c>
      <c r="Z11" s="40" t="e">
        <f>'%QQSea Adjust'!Y6</f>
        <v>#REF!</v>
      </c>
      <c r="AC11" s="49" t="e">
        <f>'T4'!AC11/'T4'!AC10*100-100</f>
        <v>#REF!</v>
      </c>
      <c r="AD11" s="49" t="e">
        <f>'T4'!AD11/'T4'!AD10*100-100</f>
        <v>#REF!</v>
      </c>
      <c r="AE11" s="49" t="e">
        <f>'T4'!AE11/'T4'!AE10*100-100</f>
        <v>#REF!</v>
      </c>
    </row>
    <row r="12" spans="2:32" ht="18.75" customHeight="1">
      <c r="B12" s="11"/>
      <c r="C12" s="353">
        <v>3</v>
      </c>
      <c r="D12" s="348" t="e">
        <f>'%QQSea Adjust'!C7</f>
        <v>#REF!</v>
      </c>
      <c r="E12" s="349" t="e">
        <f>'%QQSea Adjust'!D7</f>
        <v>#REF!</v>
      </c>
      <c r="F12" s="348" t="e">
        <f>'%QQSea Adjust'!E7</f>
        <v>#REF!</v>
      </c>
      <c r="G12" s="349" t="e">
        <f>'%QQSea Adjust'!F7</f>
        <v>#REF!</v>
      </c>
      <c r="H12" s="350" t="e">
        <f>'%QQSea Adjust'!G7</f>
        <v>#REF!</v>
      </c>
      <c r="I12" s="350" t="e">
        <f>'%QQSea Adjust'!H7</f>
        <v>#REF!</v>
      </c>
      <c r="J12" s="350" t="e">
        <f>'%QQSea Adjust'!I7</f>
        <v>#REF!</v>
      </c>
      <c r="K12" s="350" t="e">
        <f>'%QQSea Adjust'!J7</f>
        <v>#REF!</v>
      </c>
      <c r="L12" s="350" t="e">
        <f>'%QQSea Adjust'!K7</f>
        <v>#REF!</v>
      </c>
      <c r="M12" s="363" t="e">
        <f>'%QQSea Adjust'!L7</f>
        <v>#REF!</v>
      </c>
      <c r="N12" s="363" t="e">
        <f>'%QQSea Adjust'!M7</f>
        <v>#REF!</v>
      </c>
      <c r="O12" s="363" t="e">
        <f>'%QQSea Adjust'!N7</f>
        <v>#REF!</v>
      </c>
      <c r="P12" s="363" t="e">
        <f>'%QQSea Adjust'!O7</f>
        <v>#REF!</v>
      </c>
      <c r="Q12" s="363" t="e">
        <f>'%QQSea Adjust'!P7</f>
        <v>#REF!</v>
      </c>
      <c r="R12" s="363" t="e">
        <f>'%QQSea Adjust'!Q7</f>
        <v>#REF!</v>
      </c>
      <c r="S12" s="363" t="e">
        <f>'%QQSea Adjust'!R7</f>
        <v>#REF!</v>
      </c>
      <c r="T12" s="363" t="e">
        <f>'%QQSea Adjust'!S7</f>
        <v>#REF!</v>
      </c>
      <c r="U12" s="363" t="e">
        <f>'%QQSea Adjust'!T7</f>
        <v>#REF!</v>
      </c>
      <c r="V12" s="363" t="e">
        <f>'%QQSea Adjust'!U7</f>
        <v>#REF!</v>
      </c>
      <c r="W12" s="363" t="e">
        <f>'%QQSea Adjust'!V7</f>
        <v>#REF!</v>
      </c>
      <c r="X12" s="387" t="e">
        <f>'%QQSea Adjust'!W7</f>
        <v>#REF!</v>
      </c>
      <c r="Y12" s="380" t="e">
        <f>'%QQSea Adjust'!X7</f>
        <v>#REF!</v>
      </c>
      <c r="Z12" s="40" t="e">
        <f>'%QQSea Adjust'!Y7</f>
        <v>#REF!</v>
      </c>
      <c r="AC12" s="49" t="e">
        <f>'T4'!AC12/'T4'!AC11*100-100</f>
        <v>#REF!</v>
      </c>
      <c r="AD12" s="49" t="e">
        <f>'T4'!AD12/'T4'!AD11*100-100</f>
        <v>#REF!</v>
      </c>
      <c r="AE12" s="49" t="e">
        <f>'T4'!AE12/'T4'!AE11*100-100</f>
        <v>#REF!</v>
      </c>
    </row>
    <row r="13" spans="2:32" ht="18.75" customHeight="1">
      <c r="B13" s="11"/>
      <c r="C13" s="353">
        <v>4</v>
      </c>
      <c r="D13" s="348" t="e">
        <f>'%QQSea Adjust'!C8</f>
        <v>#REF!</v>
      </c>
      <c r="E13" s="349" t="e">
        <f>'%QQSea Adjust'!D8</f>
        <v>#REF!</v>
      </c>
      <c r="F13" s="348" t="e">
        <f>'%QQSea Adjust'!E8</f>
        <v>#REF!</v>
      </c>
      <c r="G13" s="349" t="e">
        <f>'%QQSea Adjust'!F8</f>
        <v>#REF!</v>
      </c>
      <c r="H13" s="350" t="e">
        <f>'%QQSea Adjust'!G8</f>
        <v>#REF!</v>
      </c>
      <c r="I13" s="350" t="e">
        <f>'%QQSea Adjust'!H8</f>
        <v>#REF!</v>
      </c>
      <c r="J13" s="350" t="e">
        <f>'%QQSea Adjust'!I8</f>
        <v>#REF!</v>
      </c>
      <c r="K13" s="350" t="e">
        <f>'%QQSea Adjust'!J8</f>
        <v>#REF!</v>
      </c>
      <c r="L13" s="350" t="e">
        <f>'%QQSea Adjust'!K8</f>
        <v>#REF!</v>
      </c>
      <c r="M13" s="363" t="e">
        <f>'%QQSea Adjust'!L8</f>
        <v>#REF!</v>
      </c>
      <c r="N13" s="363" t="e">
        <f>'%QQSea Adjust'!M8</f>
        <v>#REF!</v>
      </c>
      <c r="O13" s="363" t="e">
        <f>'%QQSea Adjust'!N8</f>
        <v>#REF!</v>
      </c>
      <c r="P13" s="363" t="e">
        <f>'%QQSea Adjust'!O8</f>
        <v>#REF!</v>
      </c>
      <c r="Q13" s="363" t="e">
        <f>'%QQSea Adjust'!P8</f>
        <v>#REF!</v>
      </c>
      <c r="R13" s="363" t="e">
        <f>'%QQSea Adjust'!Q8</f>
        <v>#REF!</v>
      </c>
      <c r="S13" s="363" t="e">
        <f>'%QQSea Adjust'!R8</f>
        <v>#REF!</v>
      </c>
      <c r="T13" s="363" t="e">
        <f>'%QQSea Adjust'!S8</f>
        <v>#REF!</v>
      </c>
      <c r="U13" s="363" t="e">
        <f>'%QQSea Adjust'!T8</f>
        <v>#REF!</v>
      </c>
      <c r="V13" s="363" t="e">
        <f>'%QQSea Adjust'!U8</f>
        <v>#REF!</v>
      </c>
      <c r="W13" s="363" t="e">
        <f>'%QQSea Adjust'!V8</f>
        <v>#REF!</v>
      </c>
      <c r="X13" s="387" t="e">
        <f>'%QQSea Adjust'!W8</f>
        <v>#REF!</v>
      </c>
      <c r="Y13" s="380" t="e">
        <f>'%QQSea Adjust'!X8</f>
        <v>#REF!</v>
      </c>
      <c r="Z13" s="40" t="e">
        <f>'%QQSea Adjust'!Y8</f>
        <v>#REF!</v>
      </c>
      <c r="AC13" s="49" t="e">
        <f>'T4'!AC13/'T4'!AC12*100-100</f>
        <v>#REF!</v>
      </c>
      <c r="AD13" s="49" t="e">
        <f>'T4'!AD13/'T4'!AD12*100-100</f>
        <v>#REF!</v>
      </c>
      <c r="AE13" s="49" t="e">
        <f>'T4'!AE13/'T4'!AE12*100-100</f>
        <v>#REF!</v>
      </c>
    </row>
    <row r="14" spans="2:32" ht="35.25" customHeight="1">
      <c r="B14" s="11">
        <v>2007</v>
      </c>
      <c r="C14" s="353">
        <v>1</v>
      </c>
      <c r="D14" s="348" t="e">
        <f>'%QQSea Adjust'!C9</f>
        <v>#REF!</v>
      </c>
      <c r="E14" s="349" t="e">
        <f>'%QQSea Adjust'!D9</f>
        <v>#REF!</v>
      </c>
      <c r="F14" s="348" t="e">
        <f>'%QQSea Adjust'!E9</f>
        <v>#REF!</v>
      </c>
      <c r="G14" s="349" t="e">
        <f>'%QQSea Adjust'!F9</f>
        <v>#REF!</v>
      </c>
      <c r="H14" s="350" t="e">
        <f>'%QQSea Adjust'!G9</f>
        <v>#REF!</v>
      </c>
      <c r="I14" s="350" t="e">
        <f>'%QQSea Adjust'!H9</f>
        <v>#REF!</v>
      </c>
      <c r="J14" s="350" t="e">
        <f>'%QQSea Adjust'!I9</f>
        <v>#REF!</v>
      </c>
      <c r="K14" s="350" t="e">
        <f>'%QQSea Adjust'!J9</f>
        <v>#REF!</v>
      </c>
      <c r="L14" s="350" t="e">
        <f>'%QQSea Adjust'!K9</f>
        <v>#REF!</v>
      </c>
      <c r="M14" s="363" t="e">
        <f>'%QQSea Adjust'!L9</f>
        <v>#REF!</v>
      </c>
      <c r="N14" s="363" t="e">
        <f>'%QQSea Adjust'!M9</f>
        <v>#REF!</v>
      </c>
      <c r="O14" s="363" t="e">
        <f>'%QQSea Adjust'!N9</f>
        <v>#REF!</v>
      </c>
      <c r="P14" s="363" t="e">
        <f>'%QQSea Adjust'!O9</f>
        <v>#REF!</v>
      </c>
      <c r="Q14" s="363" t="e">
        <f>'%QQSea Adjust'!P9</f>
        <v>#REF!</v>
      </c>
      <c r="R14" s="363" t="e">
        <f>'%QQSea Adjust'!Q9</f>
        <v>#REF!</v>
      </c>
      <c r="S14" s="363" t="e">
        <f>'%QQSea Adjust'!R9</f>
        <v>#REF!</v>
      </c>
      <c r="T14" s="363" t="e">
        <f>'%QQSea Adjust'!S9</f>
        <v>#REF!</v>
      </c>
      <c r="U14" s="363" t="e">
        <f>'%QQSea Adjust'!T9</f>
        <v>#REF!</v>
      </c>
      <c r="V14" s="363" t="e">
        <f>'%QQSea Adjust'!U9</f>
        <v>#REF!</v>
      </c>
      <c r="W14" s="363" t="e">
        <f>'%QQSea Adjust'!V9</f>
        <v>#REF!</v>
      </c>
      <c r="X14" s="387" t="e">
        <f>'%QQSea Adjust'!W9</f>
        <v>#REF!</v>
      </c>
      <c r="Y14" s="380" t="e">
        <f>'%QQSea Adjust'!X9</f>
        <v>#REF!</v>
      </c>
      <c r="Z14" s="40" t="e">
        <f>'%QQSea Adjust'!Y9</f>
        <v>#REF!</v>
      </c>
      <c r="AC14" s="49" t="e">
        <f>'T4'!AC14/'T4'!AC13*100-100</f>
        <v>#REF!</v>
      </c>
      <c r="AD14" s="49" t="e">
        <f>'T4'!AD14/'T4'!AD13*100-100</f>
        <v>#REF!</v>
      </c>
      <c r="AE14" s="49" t="e">
        <f>'T4'!AE14/'T4'!AE13*100-100</f>
        <v>#REF!</v>
      </c>
    </row>
    <row r="15" spans="2:32" ht="18.75" customHeight="1">
      <c r="B15" s="11"/>
      <c r="C15" s="353">
        <v>2</v>
      </c>
      <c r="D15" s="348" t="e">
        <f>'%QQSea Adjust'!C10</f>
        <v>#REF!</v>
      </c>
      <c r="E15" s="349" t="e">
        <f>'%QQSea Adjust'!D10</f>
        <v>#REF!</v>
      </c>
      <c r="F15" s="348" t="e">
        <f>'%QQSea Adjust'!E10</f>
        <v>#REF!</v>
      </c>
      <c r="G15" s="349" t="e">
        <f>'%QQSea Adjust'!F10</f>
        <v>#REF!</v>
      </c>
      <c r="H15" s="350" t="e">
        <f>'%QQSea Adjust'!G10</f>
        <v>#REF!</v>
      </c>
      <c r="I15" s="350" t="e">
        <f>'%QQSea Adjust'!H10</f>
        <v>#REF!</v>
      </c>
      <c r="J15" s="350" t="e">
        <f>'%QQSea Adjust'!I10</f>
        <v>#REF!</v>
      </c>
      <c r="K15" s="350" t="e">
        <f>'%QQSea Adjust'!J10</f>
        <v>#REF!</v>
      </c>
      <c r="L15" s="350" t="e">
        <f>'%QQSea Adjust'!K10</f>
        <v>#REF!</v>
      </c>
      <c r="M15" s="363" t="e">
        <f>'%QQSea Adjust'!L10</f>
        <v>#REF!</v>
      </c>
      <c r="N15" s="363" t="e">
        <f>'%QQSea Adjust'!M10</f>
        <v>#REF!</v>
      </c>
      <c r="O15" s="363" t="e">
        <f>'%QQSea Adjust'!N10</f>
        <v>#REF!</v>
      </c>
      <c r="P15" s="363" t="e">
        <f>'%QQSea Adjust'!O10</f>
        <v>#REF!</v>
      </c>
      <c r="Q15" s="363" t="e">
        <f>'%QQSea Adjust'!P10</f>
        <v>#REF!</v>
      </c>
      <c r="R15" s="363" t="e">
        <f>'%QQSea Adjust'!Q10</f>
        <v>#REF!</v>
      </c>
      <c r="S15" s="363" t="e">
        <f>'%QQSea Adjust'!R10</f>
        <v>#REF!</v>
      </c>
      <c r="T15" s="363" t="e">
        <f>'%QQSea Adjust'!S10</f>
        <v>#REF!</v>
      </c>
      <c r="U15" s="363" t="e">
        <f>'%QQSea Adjust'!T10</f>
        <v>#REF!</v>
      </c>
      <c r="V15" s="363" t="e">
        <f>'%QQSea Adjust'!U10</f>
        <v>#REF!</v>
      </c>
      <c r="W15" s="363" t="e">
        <f>'%QQSea Adjust'!V10</f>
        <v>#REF!</v>
      </c>
      <c r="X15" s="387" t="e">
        <f>'%QQSea Adjust'!W10</f>
        <v>#REF!</v>
      </c>
      <c r="Y15" s="380" t="e">
        <f>'%QQSea Adjust'!X10</f>
        <v>#REF!</v>
      </c>
      <c r="Z15" s="40" t="e">
        <f>'%QQSea Adjust'!Y10</f>
        <v>#REF!</v>
      </c>
      <c r="AC15" s="49" t="e">
        <f>'T4'!AC15/'T4'!AC14*100-100</f>
        <v>#REF!</v>
      </c>
      <c r="AD15" s="49" t="e">
        <f>'T4'!AD15/'T4'!AD14*100-100</f>
        <v>#REF!</v>
      </c>
      <c r="AE15" s="49" t="e">
        <f>'T4'!AE15/'T4'!AE14*100-100</f>
        <v>#REF!</v>
      </c>
    </row>
    <row r="16" spans="2:32" ht="18.75" customHeight="1">
      <c r="B16" s="11"/>
      <c r="C16" s="353">
        <v>3</v>
      </c>
      <c r="D16" s="348" t="e">
        <f>'%QQSea Adjust'!C11</f>
        <v>#REF!</v>
      </c>
      <c r="E16" s="349" t="e">
        <f>'%QQSea Adjust'!D11</f>
        <v>#REF!</v>
      </c>
      <c r="F16" s="348" t="e">
        <f>'%QQSea Adjust'!E11</f>
        <v>#REF!</v>
      </c>
      <c r="G16" s="349" t="e">
        <f>'%QQSea Adjust'!F11</f>
        <v>#REF!</v>
      </c>
      <c r="H16" s="350" t="e">
        <f>'%QQSea Adjust'!G11</f>
        <v>#REF!</v>
      </c>
      <c r="I16" s="350" t="e">
        <f>'%QQSea Adjust'!H11</f>
        <v>#REF!</v>
      </c>
      <c r="J16" s="350" t="e">
        <f>'%QQSea Adjust'!I11</f>
        <v>#REF!</v>
      </c>
      <c r="K16" s="350" t="e">
        <f>'%QQSea Adjust'!J11</f>
        <v>#REF!</v>
      </c>
      <c r="L16" s="350" t="e">
        <f>'%QQSea Adjust'!K11</f>
        <v>#REF!</v>
      </c>
      <c r="M16" s="363" t="e">
        <f>'%QQSea Adjust'!L11</f>
        <v>#REF!</v>
      </c>
      <c r="N16" s="363" t="e">
        <f>'%QQSea Adjust'!M11</f>
        <v>#REF!</v>
      </c>
      <c r="O16" s="363" t="e">
        <f>'%QQSea Adjust'!N11</f>
        <v>#REF!</v>
      </c>
      <c r="P16" s="363" t="e">
        <f>'%QQSea Adjust'!O11</f>
        <v>#REF!</v>
      </c>
      <c r="Q16" s="363" t="e">
        <f>'%QQSea Adjust'!P11</f>
        <v>#REF!</v>
      </c>
      <c r="R16" s="363" t="e">
        <f>'%QQSea Adjust'!Q11</f>
        <v>#REF!</v>
      </c>
      <c r="S16" s="363" t="e">
        <f>'%QQSea Adjust'!R11</f>
        <v>#REF!</v>
      </c>
      <c r="T16" s="363" t="e">
        <f>'%QQSea Adjust'!S11</f>
        <v>#REF!</v>
      </c>
      <c r="U16" s="363" t="e">
        <f>'%QQSea Adjust'!T11</f>
        <v>#REF!</v>
      </c>
      <c r="V16" s="363" t="e">
        <f>'%QQSea Adjust'!U11</f>
        <v>#REF!</v>
      </c>
      <c r="W16" s="363" t="e">
        <f>'%QQSea Adjust'!V11</f>
        <v>#REF!</v>
      </c>
      <c r="X16" s="387" t="e">
        <f>'%QQSea Adjust'!W11</f>
        <v>#REF!</v>
      </c>
      <c r="Y16" s="380" t="e">
        <f>'%QQSea Adjust'!X11</f>
        <v>#REF!</v>
      </c>
      <c r="Z16" s="40" t="e">
        <f>'%QQSea Adjust'!Y11</f>
        <v>#REF!</v>
      </c>
      <c r="AC16" s="49" t="e">
        <f>'T4'!AC16/'T4'!AC15*100-100</f>
        <v>#REF!</v>
      </c>
      <c r="AD16" s="49" t="e">
        <f>'T4'!AD16/'T4'!AD15*100-100</f>
        <v>#REF!</v>
      </c>
      <c r="AE16" s="49" t="e">
        <f>'T4'!AE16/'T4'!AE15*100-100</f>
        <v>#REF!</v>
      </c>
    </row>
    <row r="17" spans="2:31" ht="18.75" customHeight="1">
      <c r="B17" s="11"/>
      <c r="C17" s="353">
        <v>4</v>
      </c>
      <c r="D17" s="348" t="e">
        <f>'%QQSea Adjust'!C12</f>
        <v>#REF!</v>
      </c>
      <c r="E17" s="349" t="e">
        <f>'%QQSea Adjust'!D12</f>
        <v>#REF!</v>
      </c>
      <c r="F17" s="348" t="e">
        <f>'%QQSea Adjust'!E12</f>
        <v>#REF!</v>
      </c>
      <c r="G17" s="349" t="e">
        <f>'%QQSea Adjust'!F12</f>
        <v>#REF!</v>
      </c>
      <c r="H17" s="350" t="e">
        <f>'%QQSea Adjust'!G12</f>
        <v>#REF!</v>
      </c>
      <c r="I17" s="350" t="e">
        <f>'%QQSea Adjust'!H12</f>
        <v>#REF!</v>
      </c>
      <c r="J17" s="350" t="e">
        <f>'%QQSea Adjust'!I12</f>
        <v>#REF!</v>
      </c>
      <c r="K17" s="350" t="e">
        <f>'%QQSea Adjust'!J12</f>
        <v>#REF!</v>
      </c>
      <c r="L17" s="350" t="e">
        <f>'%QQSea Adjust'!K12</f>
        <v>#REF!</v>
      </c>
      <c r="M17" s="363" t="e">
        <f>'%QQSea Adjust'!L12</f>
        <v>#REF!</v>
      </c>
      <c r="N17" s="363" t="e">
        <f>'%QQSea Adjust'!M12</f>
        <v>#REF!</v>
      </c>
      <c r="O17" s="363" t="e">
        <f>'%QQSea Adjust'!N12</f>
        <v>#REF!</v>
      </c>
      <c r="P17" s="363" t="e">
        <f>'%QQSea Adjust'!O12</f>
        <v>#REF!</v>
      </c>
      <c r="Q17" s="363" t="e">
        <f>'%QQSea Adjust'!P12</f>
        <v>#REF!</v>
      </c>
      <c r="R17" s="363" t="e">
        <f>'%QQSea Adjust'!Q12</f>
        <v>#REF!</v>
      </c>
      <c r="S17" s="363" t="e">
        <f>'%QQSea Adjust'!R12</f>
        <v>#REF!</v>
      </c>
      <c r="T17" s="363" t="e">
        <f>'%QQSea Adjust'!S12</f>
        <v>#REF!</v>
      </c>
      <c r="U17" s="363" t="e">
        <f>'%QQSea Adjust'!T12</f>
        <v>#REF!</v>
      </c>
      <c r="V17" s="363" t="e">
        <f>'%QQSea Adjust'!U12</f>
        <v>#REF!</v>
      </c>
      <c r="W17" s="363" t="e">
        <f>'%QQSea Adjust'!V12</f>
        <v>#REF!</v>
      </c>
      <c r="X17" s="387" t="e">
        <f>'%QQSea Adjust'!W12</f>
        <v>#REF!</v>
      </c>
      <c r="Y17" s="380" t="e">
        <f>'%QQSea Adjust'!X12</f>
        <v>#REF!</v>
      </c>
      <c r="Z17" s="40" t="e">
        <f>'%QQSea Adjust'!Y12</f>
        <v>#REF!</v>
      </c>
      <c r="AC17" s="49" t="e">
        <f>'T4'!AC17/'T4'!AC16*100-100</f>
        <v>#REF!</v>
      </c>
      <c r="AD17" s="49" t="e">
        <f>'T4'!AD17/'T4'!AD16*100-100</f>
        <v>#REF!</v>
      </c>
      <c r="AE17" s="49" t="e">
        <f>'T4'!AE17/'T4'!AE16*100-100</f>
        <v>#REF!</v>
      </c>
    </row>
    <row r="18" spans="2:31" ht="30" customHeight="1">
      <c r="B18" s="11">
        <v>2008</v>
      </c>
      <c r="C18" s="353">
        <v>1</v>
      </c>
      <c r="D18" s="348" t="e">
        <f>'%QQSea Adjust'!C13</f>
        <v>#REF!</v>
      </c>
      <c r="E18" s="349" t="e">
        <f>'%QQSea Adjust'!D13</f>
        <v>#REF!</v>
      </c>
      <c r="F18" s="348" t="e">
        <f>'%QQSea Adjust'!E13</f>
        <v>#REF!</v>
      </c>
      <c r="G18" s="349" t="e">
        <f>'%QQSea Adjust'!F13</f>
        <v>#REF!</v>
      </c>
      <c r="H18" s="350" t="e">
        <f>'%QQSea Adjust'!G13</f>
        <v>#REF!</v>
      </c>
      <c r="I18" s="350" t="e">
        <f>'%QQSea Adjust'!H13</f>
        <v>#REF!</v>
      </c>
      <c r="J18" s="350" t="e">
        <f>'%QQSea Adjust'!I13</f>
        <v>#REF!</v>
      </c>
      <c r="K18" s="350" t="e">
        <f>'%QQSea Adjust'!J13</f>
        <v>#REF!</v>
      </c>
      <c r="L18" s="350" t="e">
        <f>'%QQSea Adjust'!K13</f>
        <v>#REF!</v>
      </c>
      <c r="M18" s="363" t="e">
        <f>'%QQSea Adjust'!L13</f>
        <v>#REF!</v>
      </c>
      <c r="N18" s="363" t="e">
        <f>'%QQSea Adjust'!M13</f>
        <v>#REF!</v>
      </c>
      <c r="O18" s="363" t="e">
        <f>'%QQSea Adjust'!N13</f>
        <v>#REF!</v>
      </c>
      <c r="P18" s="363" t="e">
        <f>'%QQSea Adjust'!O13</f>
        <v>#REF!</v>
      </c>
      <c r="Q18" s="363" t="e">
        <f>'%QQSea Adjust'!P13</f>
        <v>#REF!</v>
      </c>
      <c r="R18" s="363" t="e">
        <f>'%QQSea Adjust'!Q13</f>
        <v>#REF!</v>
      </c>
      <c r="S18" s="363" t="e">
        <f>'%QQSea Adjust'!R13</f>
        <v>#REF!</v>
      </c>
      <c r="T18" s="363" t="e">
        <f>'%QQSea Adjust'!S13</f>
        <v>#REF!</v>
      </c>
      <c r="U18" s="363" t="e">
        <f>'%QQSea Adjust'!T13</f>
        <v>#REF!</v>
      </c>
      <c r="V18" s="363" t="e">
        <f>'%QQSea Adjust'!U13</f>
        <v>#REF!</v>
      </c>
      <c r="W18" s="363" t="e">
        <f>'%QQSea Adjust'!V13</f>
        <v>#REF!</v>
      </c>
      <c r="X18" s="387" t="e">
        <f>'%QQSea Adjust'!W13</f>
        <v>#REF!</v>
      </c>
      <c r="Y18" s="380" t="e">
        <f>'%QQSea Adjust'!X13</f>
        <v>#REF!</v>
      </c>
      <c r="Z18" s="40" t="e">
        <f>'%QQSea Adjust'!Y13</f>
        <v>#REF!</v>
      </c>
      <c r="AC18" s="49" t="e">
        <f>'T4'!AC18/'T4'!AC17*100-100</f>
        <v>#REF!</v>
      </c>
      <c r="AD18" s="49" t="e">
        <f>'T4'!AD18/'T4'!AD17*100-100</f>
        <v>#REF!</v>
      </c>
      <c r="AE18" s="49" t="e">
        <f>'T4'!AE18/'T4'!AE17*100-100</f>
        <v>#REF!</v>
      </c>
    </row>
    <row r="19" spans="2:31" ht="18.75" customHeight="1">
      <c r="B19" s="11"/>
      <c r="C19" s="353">
        <v>2</v>
      </c>
      <c r="D19" s="348" t="e">
        <f>'%QQSea Adjust'!C14</f>
        <v>#REF!</v>
      </c>
      <c r="E19" s="349" t="e">
        <f>'%QQSea Adjust'!D14</f>
        <v>#REF!</v>
      </c>
      <c r="F19" s="348" t="e">
        <f>'%QQSea Adjust'!E14</f>
        <v>#REF!</v>
      </c>
      <c r="G19" s="349" t="e">
        <f>'%QQSea Adjust'!F14</f>
        <v>#REF!</v>
      </c>
      <c r="H19" s="350" t="e">
        <f>'%QQSea Adjust'!G14</f>
        <v>#REF!</v>
      </c>
      <c r="I19" s="350" t="e">
        <f>'%QQSea Adjust'!H14</f>
        <v>#REF!</v>
      </c>
      <c r="J19" s="350" t="e">
        <f>'%QQSea Adjust'!I14</f>
        <v>#REF!</v>
      </c>
      <c r="K19" s="350" t="e">
        <f>'%QQSea Adjust'!J14</f>
        <v>#REF!</v>
      </c>
      <c r="L19" s="350" t="e">
        <f>'%QQSea Adjust'!K14</f>
        <v>#REF!</v>
      </c>
      <c r="M19" s="363" t="e">
        <f>'%QQSea Adjust'!L14</f>
        <v>#REF!</v>
      </c>
      <c r="N19" s="363" t="e">
        <f>'%QQSea Adjust'!M14</f>
        <v>#REF!</v>
      </c>
      <c r="O19" s="363" t="e">
        <f>'%QQSea Adjust'!N14</f>
        <v>#REF!</v>
      </c>
      <c r="P19" s="363" t="e">
        <f>'%QQSea Adjust'!O14</f>
        <v>#REF!</v>
      </c>
      <c r="Q19" s="363" t="e">
        <f>'%QQSea Adjust'!P14</f>
        <v>#REF!</v>
      </c>
      <c r="R19" s="363" t="e">
        <f>'%QQSea Adjust'!Q14</f>
        <v>#REF!</v>
      </c>
      <c r="S19" s="363" t="e">
        <f>'%QQSea Adjust'!R14</f>
        <v>#REF!</v>
      </c>
      <c r="T19" s="363" t="e">
        <f>'%QQSea Adjust'!S14</f>
        <v>#REF!</v>
      </c>
      <c r="U19" s="363" t="e">
        <f>'%QQSea Adjust'!T14</f>
        <v>#REF!</v>
      </c>
      <c r="V19" s="363" t="e">
        <f>'%QQSea Adjust'!U14</f>
        <v>#REF!</v>
      </c>
      <c r="W19" s="363" t="e">
        <f>'%QQSea Adjust'!V14</f>
        <v>#REF!</v>
      </c>
      <c r="X19" s="387" t="e">
        <f>'%QQSea Adjust'!W14</f>
        <v>#REF!</v>
      </c>
      <c r="Y19" s="380" t="e">
        <f>'%QQSea Adjust'!X14</f>
        <v>#REF!</v>
      </c>
      <c r="Z19" s="40" t="e">
        <f>'%QQSea Adjust'!Y14</f>
        <v>#REF!</v>
      </c>
      <c r="AC19" s="49" t="e">
        <f>'T4'!AC19/'T4'!AC18*100-100</f>
        <v>#REF!</v>
      </c>
      <c r="AD19" s="49" t="e">
        <f>'T4'!AD19/'T4'!AD18*100-100</f>
        <v>#REF!</v>
      </c>
      <c r="AE19" s="49" t="e">
        <f>'T4'!AE19/'T4'!AE18*100-100</f>
        <v>#REF!</v>
      </c>
    </row>
    <row r="20" spans="2:31" ht="18.75" customHeight="1">
      <c r="B20" s="11"/>
      <c r="C20" s="353">
        <v>3</v>
      </c>
      <c r="D20" s="348" t="e">
        <f>'%QQSea Adjust'!C15</f>
        <v>#REF!</v>
      </c>
      <c r="E20" s="349" t="e">
        <f>'%QQSea Adjust'!D15</f>
        <v>#REF!</v>
      </c>
      <c r="F20" s="348" t="e">
        <f>'%QQSea Adjust'!E15</f>
        <v>#REF!</v>
      </c>
      <c r="G20" s="349" t="e">
        <f>'%QQSea Adjust'!F15</f>
        <v>#REF!</v>
      </c>
      <c r="H20" s="350" t="e">
        <f>'%QQSea Adjust'!G15</f>
        <v>#REF!</v>
      </c>
      <c r="I20" s="350" t="e">
        <f>'%QQSea Adjust'!H15</f>
        <v>#REF!</v>
      </c>
      <c r="J20" s="350" t="e">
        <f>'%QQSea Adjust'!I15</f>
        <v>#REF!</v>
      </c>
      <c r="K20" s="350" t="e">
        <f>'%QQSea Adjust'!J15</f>
        <v>#REF!</v>
      </c>
      <c r="L20" s="350" t="e">
        <f>'%QQSea Adjust'!K15</f>
        <v>#REF!</v>
      </c>
      <c r="M20" s="363" t="e">
        <f>'%QQSea Adjust'!L15</f>
        <v>#REF!</v>
      </c>
      <c r="N20" s="363" t="e">
        <f>'%QQSea Adjust'!M15</f>
        <v>#REF!</v>
      </c>
      <c r="O20" s="363" t="e">
        <f>'%QQSea Adjust'!N15</f>
        <v>#REF!</v>
      </c>
      <c r="P20" s="363" t="e">
        <f>'%QQSea Adjust'!O15</f>
        <v>#REF!</v>
      </c>
      <c r="Q20" s="363" t="e">
        <f>'%QQSea Adjust'!P15</f>
        <v>#REF!</v>
      </c>
      <c r="R20" s="363" t="e">
        <f>'%QQSea Adjust'!Q15</f>
        <v>#REF!</v>
      </c>
      <c r="S20" s="363" t="e">
        <f>'%QQSea Adjust'!R15</f>
        <v>#REF!</v>
      </c>
      <c r="T20" s="363" t="e">
        <f>'%QQSea Adjust'!S15</f>
        <v>#REF!</v>
      </c>
      <c r="U20" s="363" t="e">
        <f>'%QQSea Adjust'!T15</f>
        <v>#REF!</v>
      </c>
      <c r="V20" s="363" t="e">
        <f>'%QQSea Adjust'!U15</f>
        <v>#REF!</v>
      </c>
      <c r="W20" s="363" t="e">
        <f>'%QQSea Adjust'!V15</f>
        <v>#REF!</v>
      </c>
      <c r="X20" s="387" t="e">
        <f>'%QQSea Adjust'!W15</f>
        <v>#REF!</v>
      </c>
      <c r="Y20" s="380" t="e">
        <f>'%QQSea Adjust'!X15</f>
        <v>#REF!</v>
      </c>
      <c r="Z20" s="40" t="e">
        <f>'%QQSea Adjust'!Y15</f>
        <v>#REF!</v>
      </c>
      <c r="AC20" s="49" t="e">
        <f>'T4'!AC20/'T4'!AC19*100-100</f>
        <v>#REF!</v>
      </c>
      <c r="AD20" s="49" t="e">
        <f>'T4'!AD20/'T4'!AD19*100-100</f>
        <v>#REF!</v>
      </c>
      <c r="AE20" s="49" t="e">
        <f>'T4'!AE20/'T4'!AE19*100-100</f>
        <v>#REF!</v>
      </c>
    </row>
    <row r="21" spans="2:31" ht="18.75" customHeight="1">
      <c r="B21" s="11"/>
      <c r="C21" s="353">
        <v>4</v>
      </c>
      <c r="D21" s="348" t="e">
        <f>'%QQSea Adjust'!C16</f>
        <v>#REF!</v>
      </c>
      <c r="E21" s="349" t="e">
        <f>'%QQSea Adjust'!D16</f>
        <v>#REF!</v>
      </c>
      <c r="F21" s="348" t="e">
        <f>'%QQSea Adjust'!E16</f>
        <v>#REF!</v>
      </c>
      <c r="G21" s="349" t="e">
        <f>'%QQSea Adjust'!F16</f>
        <v>#REF!</v>
      </c>
      <c r="H21" s="350" t="e">
        <f>'%QQSea Adjust'!G16</f>
        <v>#REF!</v>
      </c>
      <c r="I21" s="350" t="e">
        <f>'%QQSea Adjust'!H16</f>
        <v>#REF!</v>
      </c>
      <c r="J21" s="350" t="e">
        <f>'%QQSea Adjust'!I16</f>
        <v>#REF!</v>
      </c>
      <c r="K21" s="350" t="e">
        <f>'%QQSea Adjust'!J16</f>
        <v>#REF!</v>
      </c>
      <c r="L21" s="350" t="e">
        <f>'%QQSea Adjust'!K16</f>
        <v>#REF!</v>
      </c>
      <c r="M21" s="363" t="e">
        <f>'%QQSea Adjust'!L16</f>
        <v>#REF!</v>
      </c>
      <c r="N21" s="363" t="e">
        <f>'%QQSea Adjust'!M16</f>
        <v>#REF!</v>
      </c>
      <c r="O21" s="363" t="e">
        <f>'%QQSea Adjust'!N16</f>
        <v>#REF!</v>
      </c>
      <c r="P21" s="363" t="e">
        <f>'%QQSea Adjust'!O16</f>
        <v>#REF!</v>
      </c>
      <c r="Q21" s="363" t="e">
        <f>'%QQSea Adjust'!P16</f>
        <v>#REF!</v>
      </c>
      <c r="R21" s="363" t="e">
        <f>'%QQSea Adjust'!Q16</f>
        <v>#REF!</v>
      </c>
      <c r="S21" s="363" t="e">
        <f>'%QQSea Adjust'!R16</f>
        <v>#REF!</v>
      </c>
      <c r="T21" s="363" t="e">
        <f>'%QQSea Adjust'!S16</f>
        <v>#REF!</v>
      </c>
      <c r="U21" s="363" t="e">
        <f>'%QQSea Adjust'!T16</f>
        <v>#REF!</v>
      </c>
      <c r="V21" s="363" t="e">
        <f>'%QQSea Adjust'!U16</f>
        <v>#REF!</v>
      </c>
      <c r="W21" s="363" t="e">
        <f>'%QQSea Adjust'!V16</f>
        <v>#REF!</v>
      </c>
      <c r="X21" s="387" t="e">
        <f>'%QQSea Adjust'!W16</f>
        <v>#REF!</v>
      </c>
      <c r="Y21" s="380" t="e">
        <f>'%QQSea Adjust'!X16</f>
        <v>#REF!</v>
      </c>
      <c r="Z21" s="40" t="e">
        <f>'%QQSea Adjust'!Y16</f>
        <v>#REF!</v>
      </c>
      <c r="AC21" s="49" t="e">
        <f>'T4'!AC21/'T4'!AC20*100-100</f>
        <v>#REF!</v>
      </c>
      <c r="AD21" s="49" t="e">
        <f>'T4'!AD21/'T4'!AD20*100-100</f>
        <v>#REF!</v>
      </c>
      <c r="AE21" s="49" t="e">
        <f>'T4'!AE21/'T4'!AE20*100-100</f>
        <v>#REF!</v>
      </c>
    </row>
    <row r="22" spans="2:31" ht="30" customHeight="1">
      <c r="B22" s="11">
        <v>2009</v>
      </c>
      <c r="C22" s="353">
        <v>1</v>
      </c>
      <c r="D22" s="348" t="e">
        <f>'%QQSea Adjust'!C17</f>
        <v>#REF!</v>
      </c>
      <c r="E22" s="349" t="e">
        <f>'%QQSea Adjust'!D17</f>
        <v>#REF!</v>
      </c>
      <c r="F22" s="348" t="e">
        <f>'%QQSea Adjust'!E17</f>
        <v>#REF!</v>
      </c>
      <c r="G22" s="349" t="e">
        <f>'%QQSea Adjust'!F17</f>
        <v>#REF!</v>
      </c>
      <c r="H22" s="350" t="e">
        <f>'%QQSea Adjust'!G17</f>
        <v>#REF!</v>
      </c>
      <c r="I22" s="350" t="e">
        <f>'%QQSea Adjust'!H17</f>
        <v>#REF!</v>
      </c>
      <c r="J22" s="350" t="e">
        <f>'%QQSea Adjust'!I17</f>
        <v>#REF!</v>
      </c>
      <c r="K22" s="350" t="e">
        <f>'%QQSea Adjust'!J17</f>
        <v>#REF!</v>
      </c>
      <c r="L22" s="350" t="e">
        <f>'%QQSea Adjust'!K17</f>
        <v>#REF!</v>
      </c>
      <c r="M22" s="363" t="e">
        <f>'%QQSea Adjust'!L17</f>
        <v>#REF!</v>
      </c>
      <c r="N22" s="363" t="e">
        <f>'%QQSea Adjust'!M17</f>
        <v>#REF!</v>
      </c>
      <c r="O22" s="363" t="e">
        <f>'%QQSea Adjust'!N17</f>
        <v>#REF!</v>
      </c>
      <c r="P22" s="363" t="e">
        <f>'%QQSea Adjust'!O17</f>
        <v>#REF!</v>
      </c>
      <c r="Q22" s="363" t="e">
        <f>'%QQSea Adjust'!P17</f>
        <v>#REF!</v>
      </c>
      <c r="R22" s="363" t="e">
        <f>'%QQSea Adjust'!Q17</f>
        <v>#REF!</v>
      </c>
      <c r="S22" s="363" t="e">
        <f>'%QQSea Adjust'!R17</f>
        <v>#REF!</v>
      </c>
      <c r="T22" s="363" t="e">
        <f>'%QQSea Adjust'!S17</f>
        <v>#REF!</v>
      </c>
      <c r="U22" s="363" t="e">
        <f>'%QQSea Adjust'!T17</f>
        <v>#REF!</v>
      </c>
      <c r="V22" s="363" t="e">
        <f>'%QQSea Adjust'!U17</f>
        <v>#REF!</v>
      </c>
      <c r="W22" s="363" t="e">
        <f>'%QQSea Adjust'!V17</f>
        <v>#REF!</v>
      </c>
      <c r="X22" s="387" t="e">
        <f>'%QQSea Adjust'!W17</f>
        <v>#REF!</v>
      </c>
      <c r="Y22" s="380" t="e">
        <f>'%QQSea Adjust'!X17</f>
        <v>#REF!</v>
      </c>
      <c r="Z22" s="40" t="e">
        <f>'%QQSea Adjust'!Y17</f>
        <v>#REF!</v>
      </c>
      <c r="AC22" s="49" t="e">
        <f>'T4'!AC22/'T4'!AC21*100-100</f>
        <v>#REF!</v>
      </c>
      <c r="AD22" s="49" t="e">
        <f>'T4'!AD22/'T4'!AD21*100-100</f>
        <v>#REF!</v>
      </c>
      <c r="AE22" s="49" t="e">
        <f>'T4'!AE22/'T4'!AE21*100-100</f>
        <v>#REF!</v>
      </c>
    </row>
    <row r="23" spans="2:31" ht="18.75" customHeight="1">
      <c r="B23" s="11"/>
      <c r="C23" s="353">
        <v>2</v>
      </c>
      <c r="D23" s="348" t="e">
        <f>'%QQSea Adjust'!C18</f>
        <v>#REF!</v>
      </c>
      <c r="E23" s="349" t="e">
        <f>'%QQSea Adjust'!D18</f>
        <v>#REF!</v>
      </c>
      <c r="F23" s="348" t="e">
        <f>'%QQSea Adjust'!E18</f>
        <v>#REF!</v>
      </c>
      <c r="G23" s="349" t="e">
        <f>'%QQSea Adjust'!F18</f>
        <v>#REF!</v>
      </c>
      <c r="H23" s="350" t="e">
        <f>'%QQSea Adjust'!G18</f>
        <v>#REF!</v>
      </c>
      <c r="I23" s="350" t="e">
        <f>'%QQSea Adjust'!H18</f>
        <v>#REF!</v>
      </c>
      <c r="J23" s="350" t="e">
        <f>'%QQSea Adjust'!I18</f>
        <v>#REF!</v>
      </c>
      <c r="K23" s="350" t="e">
        <f>'%QQSea Adjust'!J18</f>
        <v>#REF!</v>
      </c>
      <c r="L23" s="350" t="e">
        <f>'%QQSea Adjust'!K18</f>
        <v>#REF!</v>
      </c>
      <c r="M23" s="363" t="e">
        <f>'%QQSea Adjust'!L18</f>
        <v>#REF!</v>
      </c>
      <c r="N23" s="363" t="e">
        <f>'%QQSea Adjust'!M18</f>
        <v>#REF!</v>
      </c>
      <c r="O23" s="363" t="e">
        <f>'%QQSea Adjust'!N18</f>
        <v>#REF!</v>
      </c>
      <c r="P23" s="363" t="e">
        <f>'%QQSea Adjust'!O18</f>
        <v>#REF!</v>
      </c>
      <c r="Q23" s="363" t="e">
        <f>'%QQSea Adjust'!P18</f>
        <v>#REF!</v>
      </c>
      <c r="R23" s="363" t="e">
        <f>'%QQSea Adjust'!Q18</f>
        <v>#REF!</v>
      </c>
      <c r="S23" s="363" t="e">
        <f>'%QQSea Adjust'!R18</f>
        <v>#REF!</v>
      </c>
      <c r="T23" s="363" t="e">
        <f>'%QQSea Adjust'!S18</f>
        <v>#REF!</v>
      </c>
      <c r="U23" s="363" t="e">
        <f>'%QQSea Adjust'!T18</f>
        <v>#REF!</v>
      </c>
      <c r="V23" s="363" t="e">
        <f>'%QQSea Adjust'!U18</f>
        <v>#REF!</v>
      </c>
      <c r="W23" s="363" t="e">
        <f>'%QQSea Adjust'!V18</f>
        <v>#REF!</v>
      </c>
      <c r="X23" s="387" t="e">
        <f>'%QQSea Adjust'!W18</f>
        <v>#REF!</v>
      </c>
      <c r="Y23" s="380" t="e">
        <f>'%QQSea Adjust'!X18</f>
        <v>#REF!</v>
      </c>
      <c r="Z23" s="40" t="e">
        <f>'%QQSea Adjust'!Y18</f>
        <v>#REF!</v>
      </c>
      <c r="AC23" s="49" t="e">
        <f>'T4'!AC23/'T4'!AC22*100-100</f>
        <v>#REF!</v>
      </c>
      <c r="AD23" s="49" t="e">
        <f>'T4'!AD23/'T4'!AD22*100-100</f>
        <v>#REF!</v>
      </c>
      <c r="AE23" s="49" t="e">
        <f>'T4'!AE23/'T4'!AE22*100-100</f>
        <v>#REF!</v>
      </c>
    </row>
    <row r="24" spans="2:31" ht="18.75" customHeight="1">
      <c r="B24" s="11"/>
      <c r="C24" s="353">
        <v>3</v>
      </c>
      <c r="D24" s="348" t="e">
        <f>'%QQSea Adjust'!C19</f>
        <v>#REF!</v>
      </c>
      <c r="E24" s="349" t="e">
        <f>'%QQSea Adjust'!D19</f>
        <v>#REF!</v>
      </c>
      <c r="F24" s="348" t="e">
        <f>'%QQSea Adjust'!E19</f>
        <v>#REF!</v>
      </c>
      <c r="G24" s="349" t="e">
        <f>'%QQSea Adjust'!F19</f>
        <v>#REF!</v>
      </c>
      <c r="H24" s="350" t="e">
        <f>'%QQSea Adjust'!G19</f>
        <v>#REF!</v>
      </c>
      <c r="I24" s="350" t="e">
        <f>'%QQSea Adjust'!H19</f>
        <v>#REF!</v>
      </c>
      <c r="J24" s="350" t="e">
        <f>'%QQSea Adjust'!I19</f>
        <v>#REF!</v>
      </c>
      <c r="K24" s="350" t="e">
        <f>'%QQSea Adjust'!J19</f>
        <v>#REF!</v>
      </c>
      <c r="L24" s="350" t="e">
        <f>'%QQSea Adjust'!K19</f>
        <v>#REF!</v>
      </c>
      <c r="M24" s="363" t="e">
        <f>'%QQSea Adjust'!L19</f>
        <v>#REF!</v>
      </c>
      <c r="N24" s="363" t="e">
        <f>'%QQSea Adjust'!M19</f>
        <v>#REF!</v>
      </c>
      <c r="O24" s="363" t="e">
        <f>'%QQSea Adjust'!N19</f>
        <v>#REF!</v>
      </c>
      <c r="P24" s="363" t="e">
        <f>'%QQSea Adjust'!O19</f>
        <v>#REF!</v>
      </c>
      <c r="Q24" s="363" t="e">
        <f>'%QQSea Adjust'!P19</f>
        <v>#REF!</v>
      </c>
      <c r="R24" s="363" t="e">
        <f>'%QQSea Adjust'!Q19</f>
        <v>#REF!</v>
      </c>
      <c r="S24" s="363" t="e">
        <f>'%QQSea Adjust'!R19</f>
        <v>#REF!</v>
      </c>
      <c r="T24" s="363" t="e">
        <f>'%QQSea Adjust'!S19</f>
        <v>#REF!</v>
      </c>
      <c r="U24" s="363" t="e">
        <f>'%QQSea Adjust'!T19</f>
        <v>#REF!</v>
      </c>
      <c r="V24" s="363" t="e">
        <f>'%QQSea Adjust'!U19</f>
        <v>#REF!</v>
      </c>
      <c r="W24" s="363" t="e">
        <f>'%QQSea Adjust'!V19</f>
        <v>#REF!</v>
      </c>
      <c r="X24" s="387" t="e">
        <f>'%QQSea Adjust'!W19</f>
        <v>#REF!</v>
      </c>
      <c r="Y24" s="380" t="e">
        <f>'%QQSea Adjust'!X19</f>
        <v>#REF!</v>
      </c>
      <c r="Z24" s="40" t="e">
        <f>'%QQSea Adjust'!Y19</f>
        <v>#REF!</v>
      </c>
      <c r="AC24" s="49" t="e">
        <f>'T4'!AC24/'T4'!AC23*100-100</f>
        <v>#REF!</v>
      </c>
      <c r="AD24" s="49" t="e">
        <f>'T4'!AD24/'T4'!AD23*100-100</f>
        <v>#REF!</v>
      </c>
      <c r="AE24" s="49" t="e">
        <f>'T4'!AE24/'T4'!AE23*100-100</f>
        <v>#REF!</v>
      </c>
    </row>
    <row r="25" spans="2:31" ht="18.75" customHeight="1">
      <c r="B25" s="11"/>
      <c r="C25" s="353">
        <v>4</v>
      </c>
      <c r="D25" s="348" t="e">
        <f>'%QQSea Adjust'!C20</f>
        <v>#REF!</v>
      </c>
      <c r="E25" s="349" t="e">
        <f>'%QQSea Adjust'!D20</f>
        <v>#REF!</v>
      </c>
      <c r="F25" s="348" t="e">
        <f>'%QQSea Adjust'!E20</f>
        <v>#REF!</v>
      </c>
      <c r="G25" s="349" t="e">
        <f>'%QQSea Adjust'!F20</f>
        <v>#REF!</v>
      </c>
      <c r="H25" s="350" t="e">
        <f>'%QQSea Adjust'!G20</f>
        <v>#REF!</v>
      </c>
      <c r="I25" s="350" t="e">
        <f>'%QQSea Adjust'!H20</f>
        <v>#REF!</v>
      </c>
      <c r="J25" s="350" t="e">
        <f>'%QQSea Adjust'!I20</f>
        <v>#REF!</v>
      </c>
      <c r="K25" s="350" t="e">
        <f>'%QQSea Adjust'!J20</f>
        <v>#REF!</v>
      </c>
      <c r="L25" s="350" t="e">
        <f>'%QQSea Adjust'!K20</f>
        <v>#REF!</v>
      </c>
      <c r="M25" s="363" t="e">
        <f>'%QQSea Adjust'!L20</f>
        <v>#REF!</v>
      </c>
      <c r="N25" s="363" t="e">
        <f>'%QQSea Adjust'!M20</f>
        <v>#REF!</v>
      </c>
      <c r="O25" s="363" t="e">
        <f>'%QQSea Adjust'!N20</f>
        <v>#REF!</v>
      </c>
      <c r="P25" s="363" t="e">
        <f>'%QQSea Adjust'!O20</f>
        <v>#REF!</v>
      </c>
      <c r="Q25" s="363" t="e">
        <f>'%QQSea Adjust'!P20</f>
        <v>#REF!</v>
      </c>
      <c r="R25" s="363" t="e">
        <f>'%QQSea Adjust'!Q20</f>
        <v>#REF!</v>
      </c>
      <c r="S25" s="363" t="e">
        <f>'%QQSea Adjust'!R20</f>
        <v>#REF!</v>
      </c>
      <c r="T25" s="363" t="e">
        <f>'%QQSea Adjust'!S20</f>
        <v>#REF!</v>
      </c>
      <c r="U25" s="363" t="e">
        <f>'%QQSea Adjust'!T20</f>
        <v>#REF!</v>
      </c>
      <c r="V25" s="363" t="e">
        <f>'%QQSea Adjust'!U20</f>
        <v>#REF!</v>
      </c>
      <c r="W25" s="363" t="e">
        <f>'%QQSea Adjust'!V20</f>
        <v>#REF!</v>
      </c>
      <c r="X25" s="387" t="e">
        <f>'%QQSea Adjust'!W20</f>
        <v>#REF!</v>
      </c>
      <c r="Y25" s="380" t="e">
        <f>'%QQSea Adjust'!X20</f>
        <v>#REF!</v>
      </c>
      <c r="Z25" s="40" t="e">
        <f>'%QQSea Adjust'!Y20</f>
        <v>#REF!</v>
      </c>
      <c r="AC25" s="49" t="e">
        <f>'T4'!AC25/'T4'!AC24*100-100</f>
        <v>#REF!</v>
      </c>
      <c r="AD25" s="49" t="e">
        <f>'T4'!AD25/'T4'!AD24*100-100</f>
        <v>#REF!</v>
      </c>
      <c r="AE25" s="49" t="e">
        <f>'T4'!AE25/'T4'!AE24*100-100</f>
        <v>#REF!</v>
      </c>
    </row>
    <row r="26" spans="2:31" ht="30" customHeight="1">
      <c r="B26" s="11">
        <v>2010</v>
      </c>
      <c r="C26" s="353">
        <v>1</v>
      </c>
      <c r="D26" s="348" t="e">
        <f>'%QQSea Adjust'!C21</f>
        <v>#REF!</v>
      </c>
      <c r="E26" s="349" t="e">
        <f>'%QQSea Adjust'!D21</f>
        <v>#REF!</v>
      </c>
      <c r="F26" s="348" t="e">
        <f>'%QQSea Adjust'!E21</f>
        <v>#REF!</v>
      </c>
      <c r="G26" s="349" t="e">
        <f>'%QQSea Adjust'!F21</f>
        <v>#REF!</v>
      </c>
      <c r="H26" s="350" t="e">
        <f>'%QQSea Adjust'!G21</f>
        <v>#REF!</v>
      </c>
      <c r="I26" s="350" t="e">
        <f>'%QQSea Adjust'!H21</f>
        <v>#REF!</v>
      </c>
      <c r="J26" s="350" t="e">
        <f>'%QQSea Adjust'!I21</f>
        <v>#REF!</v>
      </c>
      <c r="K26" s="350" t="e">
        <f>'%QQSea Adjust'!J21</f>
        <v>#REF!</v>
      </c>
      <c r="L26" s="350" t="e">
        <f>'%QQSea Adjust'!K21</f>
        <v>#REF!</v>
      </c>
      <c r="M26" s="363" t="e">
        <f>'%QQSea Adjust'!L21</f>
        <v>#REF!</v>
      </c>
      <c r="N26" s="363" t="e">
        <f>'%QQSea Adjust'!M21</f>
        <v>#REF!</v>
      </c>
      <c r="O26" s="363" t="e">
        <f>'%QQSea Adjust'!N21</f>
        <v>#REF!</v>
      </c>
      <c r="P26" s="363" t="e">
        <f>'%QQSea Adjust'!O21</f>
        <v>#REF!</v>
      </c>
      <c r="Q26" s="363" t="e">
        <f>'%QQSea Adjust'!P21</f>
        <v>#REF!</v>
      </c>
      <c r="R26" s="363" t="e">
        <f>'%QQSea Adjust'!Q21</f>
        <v>#REF!</v>
      </c>
      <c r="S26" s="363" t="e">
        <f>'%QQSea Adjust'!R21</f>
        <v>#REF!</v>
      </c>
      <c r="T26" s="363" t="e">
        <f>'%QQSea Adjust'!S21</f>
        <v>#REF!</v>
      </c>
      <c r="U26" s="363" t="e">
        <f>'%QQSea Adjust'!T21</f>
        <v>#REF!</v>
      </c>
      <c r="V26" s="363" t="e">
        <f>'%QQSea Adjust'!U21</f>
        <v>#REF!</v>
      </c>
      <c r="W26" s="363" t="e">
        <f>'%QQSea Adjust'!V21</f>
        <v>#REF!</v>
      </c>
      <c r="X26" s="387" t="e">
        <f>'%QQSea Adjust'!W21</f>
        <v>#REF!</v>
      </c>
      <c r="Y26" s="380" t="e">
        <f>'%QQSea Adjust'!X21</f>
        <v>#REF!</v>
      </c>
      <c r="Z26" s="40" t="e">
        <f>'%QQSea Adjust'!Y21</f>
        <v>#REF!</v>
      </c>
      <c r="AC26" s="49" t="e">
        <f>'T4'!AC26/'T4'!AC25*100-100</f>
        <v>#REF!</v>
      </c>
      <c r="AD26" s="49" t="e">
        <f>'T4'!AD26/'T4'!AD25*100-100</f>
        <v>#REF!</v>
      </c>
      <c r="AE26" s="49" t="e">
        <f>'T4'!AE26/'T4'!AE25*100-100</f>
        <v>#REF!</v>
      </c>
    </row>
    <row r="27" spans="2:31" ht="18.75" customHeight="1">
      <c r="B27" s="11"/>
      <c r="C27" s="353">
        <v>2</v>
      </c>
      <c r="D27" s="348" t="e">
        <f>'%QQSea Adjust'!C22</f>
        <v>#REF!</v>
      </c>
      <c r="E27" s="349" t="e">
        <f>'%QQSea Adjust'!D22</f>
        <v>#REF!</v>
      </c>
      <c r="F27" s="348" t="e">
        <f>'%QQSea Adjust'!E22</f>
        <v>#REF!</v>
      </c>
      <c r="G27" s="349" t="e">
        <f>'%QQSea Adjust'!F22</f>
        <v>#REF!</v>
      </c>
      <c r="H27" s="350" t="e">
        <f>'%QQSea Adjust'!G22</f>
        <v>#REF!</v>
      </c>
      <c r="I27" s="350" t="e">
        <f>'%QQSea Adjust'!H22</f>
        <v>#REF!</v>
      </c>
      <c r="J27" s="350" t="e">
        <f>'%QQSea Adjust'!I22</f>
        <v>#REF!</v>
      </c>
      <c r="K27" s="350" t="e">
        <f>'%QQSea Adjust'!J22</f>
        <v>#REF!</v>
      </c>
      <c r="L27" s="350" t="e">
        <f>'%QQSea Adjust'!K22</f>
        <v>#REF!</v>
      </c>
      <c r="M27" s="363" t="e">
        <f>'%QQSea Adjust'!L22</f>
        <v>#REF!</v>
      </c>
      <c r="N27" s="363" t="e">
        <f>'%QQSea Adjust'!M22</f>
        <v>#REF!</v>
      </c>
      <c r="O27" s="363" t="e">
        <f>'%QQSea Adjust'!N22</f>
        <v>#REF!</v>
      </c>
      <c r="P27" s="363" t="e">
        <f>'%QQSea Adjust'!O22</f>
        <v>#REF!</v>
      </c>
      <c r="Q27" s="363" t="e">
        <f>'%QQSea Adjust'!P22</f>
        <v>#REF!</v>
      </c>
      <c r="R27" s="363" t="e">
        <f>'%QQSea Adjust'!Q22</f>
        <v>#REF!</v>
      </c>
      <c r="S27" s="363" t="e">
        <f>'%QQSea Adjust'!R22</f>
        <v>#REF!</v>
      </c>
      <c r="T27" s="363" t="e">
        <f>'%QQSea Adjust'!S22</f>
        <v>#REF!</v>
      </c>
      <c r="U27" s="363" t="e">
        <f>'%QQSea Adjust'!T22</f>
        <v>#REF!</v>
      </c>
      <c r="V27" s="363" t="e">
        <f>'%QQSea Adjust'!U22</f>
        <v>#REF!</v>
      </c>
      <c r="W27" s="363" t="e">
        <f>'%QQSea Adjust'!V22</f>
        <v>#REF!</v>
      </c>
      <c r="X27" s="387" t="e">
        <f>'%QQSea Adjust'!W22</f>
        <v>#REF!</v>
      </c>
      <c r="Y27" s="380" t="e">
        <f>'%QQSea Adjust'!X22</f>
        <v>#REF!</v>
      </c>
      <c r="Z27" s="40" t="e">
        <f>'%QQSea Adjust'!Y22</f>
        <v>#REF!</v>
      </c>
      <c r="AC27" s="49" t="e">
        <f>'T4'!AC27/'T4'!AC26*100-100</f>
        <v>#REF!</v>
      </c>
      <c r="AD27" s="49" t="e">
        <f>'T4'!AD27/'T4'!AD26*100-100</f>
        <v>#REF!</v>
      </c>
      <c r="AE27" s="49" t="e">
        <f>'T4'!AE27/'T4'!AE26*100-100</f>
        <v>#REF!</v>
      </c>
    </row>
    <row r="28" spans="2:31" ht="18.75" customHeight="1">
      <c r="B28" s="11"/>
      <c r="C28" s="353">
        <v>3</v>
      </c>
      <c r="D28" s="348" t="e">
        <f>'%QQSea Adjust'!C23</f>
        <v>#REF!</v>
      </c>
      <c r="E28" s="349" t="e">
        <f>'%QQSea Adjust'!D23</f>
        <v>#REF!</v>
      </c>
      <c r="F28" s="348" t="e">
        <f>'%QQSea Adjust'!E23</f>
        <v>#REF!</v>
      </c>
      <c r="G28" s="349" t="e">
        <f>'%QQSea Adjust'!F23</f>
        <v>#REF!</v>
      </c>
      <c r="H28" s="350" t="e">
        <f>'%QQSea Adjust'!G23</f>
        <v>#REF!</v>
      </c>
      <c r="I28" s="350" t="e">
        <f>'%QQSea Adjust'!H23</f>
        <v>#REF!</v>
      </c>
      <c r="J28" s="350" t="e">
        <f>'%QQSea Adjust'!I23</f>
        <v>#REF!</v>
      </c>
      <c r="K28" s="350" t="e">
        <f>'%QQSea Adjust'!J23</f>
        <v>#REF!</v>
      </c>
      <c r="L28" s="350" t="e">
        <f>'%QQSea Adjust'!K23</f>
        <v>#REF!</v>
      </c>
      <c r="M28" s="363" t="e">
        <f>'%QQSea Adjust'!L23</f>
        <v>#REF!</v>
      </c>
      <c r="N28" s="363" t="e">
        <f>'%QQSea Adjust'!M23</f>
        <v>#REF!</v>
      </c>
      <c r="O28" s="363" t="e">
        <f>'%QQSea Adjust'!N23</f>
        <v>#REF!</v>
      </c>
      <c r="P28" s="363" t="e">
        <f>'%QQSea Adjust'!O23</f>
        <v>#REF!</v>
      </c>
      <c r="Q28" s="363" t="e">
        <f>'%QQSea Adjust'!P23</f>
        <v>#REF!</v>
      </c>
      <c r="R28" s="363" t="e">
        <f>'%QQSea Adjust'!Q23</f>
        <v>#REF!</v>
      </c>
      <c r="S28" s="363" t="e">
        <f>'%QQSea Adjust'!R23</f>
        <v>#REF!</v>
      </c>
      <c r="T28" s="363" t="e">
        <f>'%QQSea Adjust'!S23</f>
        <v>#REF!</v>
      </c>
      <c r="U28" s="363" t="e">
        <f>'%QQSea Adjust'!T23</f>
        <v>#REF!</v>
      </c>
      <c r="V28" s="363" t="e">
        <f>'%QQSea Adjust'!U23</f>
        <v>#REF!</v>
      </c>
      <c r="W28" s="363" t="e">
        <f>'%QQSea Adjust'!V23</f>
        <v>#REF!</v>
      </c>
      <c r="X28" s="387" t="e">
        <f>'%QQSea Adjust'!W23</f>
        <v>#REF!</v>
      </c>
      <c r="Y28" s="380" t="e">
        <f>'%QQSea Adjust'!X23</f>
        <v>#REF!</v>
      </c>
      <c r="Z28" s="40" t="e">
        <f>'%QQSea Adjust'!Y23</f>
        <v>#REF!</v>
      </c>
      <c r="AC28" s="49" t="e">
        <f>'T4'!AC28/'T4'!AC27*100-100</f>
        <v>#REF!</v>
      </c>
      <c r="AD28" s="49" t="e">
        <f>'T4'!AD28/'T4'!AD27*100-100</f>
        <v>#REF!</v>
      </c>
      <c r="AE28" s="49" t="e">
        <f>'T4'!AE28/'T4'!AE27*100-100</f>
        <v>#REF!</v>
      </c>
    </row>
    <row r="29" spans="2:31" ht="18.75" customHeight="1">
      <c r="B29" s="11"/>
      <c r="C29" s="353">
        <v>4</v>
      </c>
      <c r="D29" s="348" t="e">
        <f>'%QQSea Adjust'!C24</f>
        <v>#REF!</v>
      </c>
      <c r="E29" s="349" t="e">
        <f>'%QQSea Adjust'!D24</f>
        <v>#REF!</v>
      </c>
      <c r="F29" s="348" t="e">
        <f>'%QQSea Adjust'!E24</f>
        <v>#REF!</v>
      </c>
      <c r="G29" s="349" t="e">
        <f>'%QQSea Adjust'!F24</f>
        <v>#REF!</v>
      </c>
      <c r="H29" s="350" t="e">
        <f>'%QQSea Adjust'!G24</f>
        <v>#REF!</v>
      </c>
      <c r="I29" s="350" t="e">
        <f>'%QQSea Adjust'!H24</f>
        <v>#REF!</v>
      </c>
      <c r="J29" s="350" t="e">
        <f>'%QQSea Adjust'!I24</f>
        <v>#REF!</v>
      </c>
      <c r="K29" s="350" t="e">
        <f>'%QQSea Adjust'!J24</f>
        <v>#REF!</v>
      </c>
      <c r="L29" s="350" t="e">
        <f>'%QQSea Adjust'!K24</f>
        <v>#REF!</v>
      </c>
      <c r="M29" s="363" t="e">
        <f>'%QQSea Adjust'!L24</f>
        <v>#REF!</v>
      </c>
      <c r="N29" s="363" t="e">
        <f>'%QQSea Adjust'!M24</f>
        <v>#REF!</v>
      </c>
      <c r="O29" s="363" t="e">
        <f>'%QQSea Adjust'!N24</f>
        <v>#REF!</v>
      </c>
      <c r="P29" s="363" t="e">
        <f>'%QQSea Adjust'!O24</f>
        <v>#REF!</v>
      </c>
      <c r="Q29" s="363" t="e">
        <f>'%QQSea Adjust'!P24</f>
        <v>#REF!</v>
      </c>
      <c r="R29" s="363" t="e">
        <f>'%QQSea Adjust'!Q24</f>
        <v>#REF!</v>
      </c>
      <c r="S29" s="363" t="e">
        <f>'%QQSea Adjust'!R24</f>
        <v>#REF!</v>
      </c>
      <c r="T29" s="363" t="e">
        <f>'%QQSea Adjust'!S24</f>
        <v>#REF!</v>
      </c>
      <c r="U29" s="363" t="e">
        <f>'%QQSea Adjust'!T24</f>
        <v>#REF!</v>
      </c>
      <c r="V29" s="363" t="e">
        <f>'%QQSea Adjust'!U24</f>
        <v>#REF!</v>
      </c>
      <c r="W29" s="363" t="e">
        <f>'%QQSea Adjust'!V24</f>
        <v>#REF!</v>
      </c>
      <c r="X29" s="387" t="e">
        <f>'%QQSea Adjust'!W24</f>
        <v>#REF!</v>
      </c>
      <c r="Y29" s="380" t="e">
        <f>'%QQSea Adjust'!X24</f>
        <v>#REF!</v>
      </c>
      <c r="Z29" s="40" t="e">
        <f>'%QQSea Adjust'!Y24</f>
        <v>#REF!</v>
      </c>
      <c r="AC29" s="49" t="e">
        <f>'T4'!AC29/'T4'!AC28*100-100</f>
        <v>#REF!</v>
      </c>
      <c r="AD29" s="49" t="e">
        <f>'T4'!AD29/'T4'!AD28*100-100</f>
        <v>#REF!</v>
      </c>
      <c r="AE29" s="49" t="e">
        <f>'T4'!AE29/'T4'!AE28*100-100</f>
        <v>#REF!</v>
      </c>
    </row>
    <row r="30" spans="2:31" ht="30" customHeight="1">
      <c r="B30" s="11">
        <v>2010</v>
      </c>
      <c r="C30" s="353">
        <v>1</v>
      </c>
      <c r="D30" s="348" t="e">
        <f>'%QQSea Adjust'!C25</f>
        <v>#REF!</v>
      </c>
      <c r="E30" s="349" t="e">
        <f>'%QQSea Adjust'!D25</f>
        <v>#REF!</v>
      </c>
      <c r="F30" s="348" t="e">
        <f>'%QQSea Adjust'!E25</f>
        <v>#REF!</v>
      </c>
      <c r="G30" s="349" t="e">
        <f>'%QQSea Adjust'!F25</f>
        <v>#REF!</v>
      </c>
      <c r="H30" s="350" t="e">
        <f>'%QQSea Adjust'!G25</f>
        <v>#REF!</v>
      </c>
      <c r="I30" s="350" t="e">
        <f>'%QQSea Adjust'!H25</f>
        <v>#REF!</v>
      </c>
      <c r="J30" s="350" t="e">
        <f>'%QQSea Adjust'!I25</f>
        <v>#REF!</v>
      </c>
      <c r="K30" s="350" t="e">
        <f>'%QQSea Adjust'!J25</f>
        <v>#REF!</v>
      </c>
      <c r="L30" s="350" t="e">
        <f>'%QQSea Adjust'!K25</f>
        <v>#REF!</v>
      </c>
      <c r="M30" s="363" t="e">
        <f>'%QQSea Adjust'!L25</f>
        <v>#REF!</v>
      </c>
      <c r="N30" s="363" t="e">
        <f>'%QQSea Adjust'!M25</f>
        <v>#REF!</v>
      </c>
      <c r="O30" s="363" t="e">
        <f>'%QQSea Adjust'!N25</f>
        <v>#REF!</v>
      </c>
      <c r="P30" s="363" t="e">
        <f>'%QQSea Adjust'!O25</f>
        <v>#REF!</v>
      </c>
      <c r="Q30" s="363" t="e">
        <f>'%QQSea Adjust'!P25</f>
        <v>#REF!</v>
      </c>
      <c r="R30" s="363" t="e">
        <f>'%QQSea Adjust'!Q25</f>
        <v>#REF!</v>
      </c>
      <c r="S30" s="363" t="e">
        <f>'%QQSea Adjust'!R25</f>
        <v>#REF!</v>
      </c>
      <c r="T30" s="363" t="e">
        <f>'%QQSea Adjust'!S25</f>
        <v>#REF!</v>
      </c>
      <c r="U30" s="363" t="e">
        <f>'%QQSea Adjust'!T25</f>
        <v>#REF!</v>
      </c>
      <c r="V30" s="363" t="e">
        <f>'%QQSea Adjust'!U25</f>
        <v>#REF!</v>
      </c>
      <c r="W30" s="363" t="e">
        <f>'%QQSea Adjust'!V25</f>
        <v>#REF!</v>
      </c>
      <c r="X30" s="387" t="e">
        <f>'%QQSea Adjust'!W25</f>
        <v>#REF!</v>
      </c>
      <c r="Y30" s="380" t="e">
        <f>'%QQSea Adjust'!X25</f>
        <v>#REF!</v>
      </c>
      <c r="Z30" s="40" t="e">
        <f>'%QQSea Adjust'!Y25</f>
        <v>#REF!</v>
      </c>
      <c r="AC30" s="49" t="e">
        <f>'T4'!AC30/'T4'!AC29*100-100</f>
        <v>#REF!</v>
      </c>
      <c r="AD30" s="49" t="e">
        <f>'T4'!AD30/'T4'!AD29*100-100</f>
        <v>#REF!</v>
      </c>
      <c r="AE30" s="49" t="e">
        <f>'T4'!AE30/'T4'!AE29*100-100</f>
        <v>#REF!</v>
      </c>
    </row>
    <row r="31" spans="2:31" ht="18.75" customHeight="1">
      <c r="B31" s="11"/>
      <c r="C31" s="353">
        <v>2</v>
      </c>
      <c r="D31" s="348" t="e">
        <f>'%QQSea Adjust'!C26</f>
        <v>#REF!</v>
      </c>
      <c r="E31" s="349" t="e">
        <f>'%QQSea Adjust'!D26</f>
        <v>#REF!</v>
      </c>
      <c r="F31" s="348" t="e">
        <f>'%QQSea Adjust'!E26</f>
        <v>#REF!</v>
      </c>
      <c r="G31" s="349" t="e">
        <f>'%QQSea Adjust'!F26</f>
        <v>#REF!</v>
      </c>
      <c r="H31" s="350" t="e">
        <f>'%QQSea Adjust'!G26</f>
        <v>#REF!</v>
      </c>
      <c r="I31" s="350" t="e">
        <f>'%QQSea Adjust'!H26</f>
        <v>#REF!</v>
      </c>
      <c r="J31" s="350" t="e">
        <f>'%QQSea Adjust'!I26</f>
        <v>#REF!</v>
      </c>
      <c r="K31" s="350" t="e">
        <f>'%QQSea Adjust'!J26</f>
        <v>#REF!</v>
      </c>
      <c r="L31" s="350" t="e">
        <f>'%QQSea Adjust'!K26</f>
        <v>#REF!</v>
      </c>
      <c r="M31" s="363" t="e">
        <f>'%QQSea Adjust'!L26</f>
        <v>#REF!</v>
      </c>
      <c r="N31" s="363" t="e">
        <f>'%QQSea Adjust'!M26</f>
        <v>#REF!</v>
      </c>
      <c r="O31" s="363" t="e">
        <f>'%QQSea Adjust'!N26</f>
        <v>#REF!</v>
      </c>
      <c r="P31" s="363" t="e">
        <f>'%QQSea Adjust'!O26</f>
        <v>#REF!</v>
      </c>
      <c r="Q31" s="363" t="e">
        <f>'%QQSea Adjust'!P26</f>
        <v>#REF!</v>
      </c>
      <c r="R31" s="363" t="e">
        <f>'%QQSea Adjust'!Q26</f>
        <v>#REF!</v>
      </c>
      <c r="S31" s="363" t="e">
        <f>'%QQSea Adjust'!R26</f>
        <v>#REF!</v>
      </c>
      <c r="T31" s="363" t="e">
        <f>'%QQSea Adjust'!S26</f>
        <v>#REF!</v>
      </c>
      <c r="U31" s="363" t="e">
        <f>'%QQSea Adjust'!T26</f>
        <v>#REF!</v>
      </c>
      <c r="V31" s="363" t="e">
        <f>'%QQSea Adjust'!U26</f>
        <v>#REF!</v>
      </c>
      <c r="W31" s="363" t="e">
        <f>'%QQSea Adjust'!V26</f>
        <v>#REF!</v>
      </c>
      <c r="X31" s="387" t="e">
        <f>'%QQSea Adjust'!W26</f>
        <v>#REF!</v>
      </c>
      <c r="Y31" s="380" t="e">
        <f>'%QQSea Adjust'!X26</f>
        <v>#REF!</v>
      </c>
      <c r="Z31" s="40" t="e">
        <f>'%QQSea Adjust'!Y26</f>
        <v>#REF!</v>
      </c>
      <c r="AC31" s="49"/>
      <c r="AD31" s="49"/>
      <c r="AE31" s="49"/>
    </row>
    <row r="32" spans="2:31" ht="18.75" customHeight="1">
      <c r="B32" s="11"/>
      <c r="C32" s="353" t="s">
        <v>96</v>
      </c>
      <c r="D32" s="348" t="e">
        <f>'%QQSea Adjust'!C27</f>
        <v>#REF!</v>
      </c>
      <c r="E32" s="349" t="e">
        <f>'%QQSea Adjust'!D27</f>
        <v>#REF!</v>
      </c>
      <c r="F32" s="348" t="e">
        <f>'%QQSea Adjust'!E27</f>
        <v>#REF!</v>
      </c>
      <c r="G32" s="349" t="e">
        <f>'%QQSea Adjust'!F27</f>
        <v>#REF!</v>
      </c>
      <c r="H32" s="350" t="e">
        <f>'%QQSea Adjust'!G27</f>
        <v>#REF!</v>
      </c>
      <c r="I32" s="350" t="e">
        <f>'%QQSea Adjust'!H27</f>
        <v>#REF!</v>
      </c>
      <c r="J32" s="350" t="e">
        <f>'%QQSea Adjust'!I27</f>
        <v>#REF!</v>
      </c>
      <c r="K32" s="350" t="e">
        <f>'%QQSea Adjust'!J27</f>
        <v>#REF!</v>
      </c>
      <c r="L32" s="350" t="e">
        <f>'%QQSea Adjust'!K27</f>
        <v>#REF!</v>
      </c>
      <c r="M32" s="363" t="e">
        <f>'%QQSea Adjust'!L27</f>
        <v>#REF!</v>
      </c>
      <c r="N32" s="363" t="e">
        <f>'%QQSea Adjust'!M27</f>
        <v>#REF!</v>
      </c>
      <c r="O32" s="363" t="e">
        <f>'%QQSea Adjust'!N27</f>
        <v>#REF!</v>
      </c>
      <c r="P32" s="363" t="e">
        <f>'%QQSea Adjust'!O27</f>
        <v>#REF!</v>
      </c>
      <c r="Q32" s="363" t="e">
        <f>'%QQSea Adjust'!P27</f>
        <v>#REF!</v>
      </c>
      <c r="R32" s="363" t="e">
        <f>'%QQSea Adjust'!Q27</f>
        <v>#REF!</v>
      </c>
      <c r="S32" s="363" t="e">
        <f>'%QQSea Adjust'!R27</f>
        <v>#REF!</v>
      </c>
      <c r="T32" s="363" t="e">
        <f>'%QQSea Adjust'!S27</f>
        <v>#REF!</v>
      </c>
      <c r="U32" s="363" t="e">
        <f>'%QQSea Adjust'!T27</f>
        <v>#REF!</v>
      </c>
      <c r="V32" s="363" t="e">
        <f>'%QQSea Adjust'!U27</f>
        <v>#REF!</v>
      </c>
      <c r="W32" s="363" t="e">
        <f>'%QQSea Adjust'!V27</f>
        <v>#REF!</v>
      </c>
      <c r="X32" s="387" t="e">
        <f>'%QQSea Adjust'!W27</f>
        <v>#REF!</v>
      </c>
      <c r="Y32" s="380" t="e">
        <f>'%QQSea Adjust'!X27</f>
        <v>#REF!</v>
      </c>
      <c r="Z32" s="40" t="e">
        <f>'%QQSea Adjust'!Y27</f>
        <v>#REF!</v>
      </c>
      <c r="AC32" s="49"/>
      <c r="AD32" s="49"/>
      <c r="AE32" s="49"/>
    </row>
    <row r="33" spans="2:26" ht="18.75" hidden="1" customHeight="1">
      <c r="B33" s="11"/>
      <c r="C33" s="353">
        <v>4</v>
      </c>
      <c r="D33" s="348">
        <f>'%QQSea Adjust'!C28</f>
        <v>0</v>
      </c>
      <c r="E33" s="349">
        <f>'%QQSea Adjust'!D28</f>
        <v>0</v>
      </c>
      <c r="F33" s="348">
        <f>'%QQSea Adjust'!E28</f>
        <v>0</v>
      </c>
      <c r="G33" s="349">
        <f>'%QQSea Adjust'!F28</f>
        <v>0</v>
      </c>
      <c r="H33" s="350">
        <f>'%QQSea Adjust'!G28</f>
        <v>0</v>
      </c>
      <c r="I33" s="350">
        <f>'%QQSea Adjust'!H28</f>
        <v>0</v>
      </c>
      <c r="J33" s="350">
        <f>'%QQSea Adjust'!I28</f>
        <v>0</v>
      </c>
      <c r="K33" s="350">
        <f>'%QQSea Adjust'!J28</f>
        <v>0</v>
      </c>
      <c r="L33" s="350">
        <f>'%QQSea Adjust'!K28</f>
        <v>0</v>
      </c>
      <c r="M33" s="363">
        <f>'%QQSea Adjust'!L28</f>
        <v>0</v>
      </c>
      <c r="N33" s="363">
        <f>'%QQSea Adjust'!M28</f>
        <v>0</v>
      </c>
      <c r="O33" s="363">
        <f>'%QQSea Adjust'!N28</f>
        <v>0</v>
      </c>
      <c r="P33" s="363">
        <f>'%QQSea Adjust'!O28</f>
        <v>0</v>
      </c>
      <c r="Q33" s="363">
        <f>'%QQSea Adjust'!P28</f>
        <v>0</v>
      </c>
      <c r="R33" s="363">
        <f>'%QQSea Adjust'!Q28</f>
        <v>0</v>
      </c>
      <c r="S33" s="363">
        <f>'%QQSea Adjust'!R28</f>
        <v>0</v>
      </c>
      <c r="T33" s="363">
        <f>'%QQSea Adjust'!S28</f>
        <v>0</v>
      </c>
      <c r="U33" s="363">
        <f>'%QQSea Adjust'!T28</f>
        <v>0</v>
      </c>
      <c r="V33" s="363">
        <f>'%QQSea Adjust'!U28</f>
        <v>0</v>
      </c>
      <c r="W33" s="363">
        <f>'%QQSea Adjust'!V28</f>
        <v>0</v>
      </c>
      <c r="X33" s="387">
        <f>'%QQSea Adjust'!W28</f>
        <v>0</v>
      </c>
      <c r="Y33" s="380">
        <f>'%QQSea Adjust'!X28</f>
        <v>0</v>
      </c>
      <c r="Z33" s="40">
        <f>'%QQSea Adjust'!Y28</f>
        <v>0</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384"/>
      <c r="Y34" s="384"/>
      <c r="Z34" s="41"/>
    </row>
    <row r="35" spans="2:26" ht="13.5" customHeight="1">
      <c r="B35" s="26" t="s">
        <v>99</v>
      </c>
    </row>
    <row r="36" spans="2:26">
      <c r="B36" s="355"/>
    </row>
    <row r="37" spans="2:26">
      <c r="B37" s="355"/>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7"/>
  <sheetViews>
    <sheetView zoomScale="80" zoomScaleNormal="80" workbookViewId="0">
      <selection activeCell="AI50" sqref="AI50"/>
    </sheetView>
  </sheetViews>
  <sheetFormatPr defaultColWidth="9.109375" defaultRowHeight="13.8"/>
  <cols>
    <col min="1" max="1" width="1.21875" style="2" customWidth="1"/>
    <col min="2" max="2" width="6" style="2" customWidth="1"/>
    <col min="3" max="3" width="3.33203125" style="2" customWidth="1"/>
    <col min="4" max="23" width="7.109375" style="2" customWidth="1"/>
    <col min="24" max="24" width="8.44140625" style="2" customWidth="1"/>
    <col min="25" max="25" width="7.109375" style="335" hidden="1" customWidth="1"/>
    <col min="26" max="26" width="8.44140625" style="2" customWidth="1"/>
    <col min="27" max="27" width="1.21875" style="2" customWidth="1"/>
    <col min="28" max="16384" width="9.109375" style="2"/>
  </cols>
  <sheetData>
    <row r="1" spans="2:32" ht="29.25" customHeight="1">
      <c r="B1" s="336" t="s">
        <v>147</v>
      </c>
      <c r="D1" s="1"/>
      <c r="E1" s="1"/>
      <c r="F1" s="337"/>
      <c r="G1" s="1"/>
      <c r="H1" s="1"/>
      <c r="I1" s="1"/>
      <c r="J1" s="1"/>
      <c r="K1" s="1"/>
    </row>
    <row r="2" spans="2:32"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47"/>
      <c r="Y2" s="375"/>
      <c r="Z2" s="307"/>
    </row>
    <row r="3" spans="2:32" s="1" customFormat="1" ht="123.75" customHeight="1">
      <c r="B3" s="339" t="s">
        <v>148</v>
      </c>
      <c r="C3" s="340" t="s">
        <v>142</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67" t="s">
        <v>103</v>
      </c>
      <c r="Y3" s="376" t="s">
        <v>90</v>
      </c>
      <c r="Z3" s="377" t="s">
        <v>91</v>
      </c>
      <c r="AC3" s="47" t="s">
        <v>92</v>
      </c>
      <c r="AD3" s="47" t="s">
        <v>93</v>
      </c>
      <c r="AE3" s="47" t="s">
        <v>94</v>
      </c>
      <c r="AF3" s="1" t="s">
        <v>95</v>
      </c>
    </row>
    <row r="4" spans="2:32" ht="24.75" hidden="1" customHeight="1">
      <c r="B4" s="51">
        <v>2006</v>
      </c>
      <c r="C4" s="95"/>
      <c r="D4" s="343"/>
      <c r="E4" s="344"/>
      <c r="F4" s="345"/>
      <c r="G4" s="346"/>
      <c r="H4" s="347"/>
      <c r="I4" s="359"/>
      <c r="J4" s="347"/>
      <c r="K4" s="360"/>
      <c r="L4" s="347"/>
      <c r="M4" s="361"/>
      <c r="N4" s="362"/>
      <c r="O4" s="361"/>
      <c r="P4" s="362"/>
      <c r="Q4" s="361"/>
      <c r="R4" s="362"/>
      <c r="S4" s="361"/>
      <c r="T4" s="362"/>
      <c r="U4" s="361"/>
      <c r="V4" s="366"/>
      <c r="W4" s="361"/>
      <c r="X4" s="368"/>
      <c r="Y4" s="378"/>
      <c r="Z4" s="379"/>
    </row>
    <row r="5" spans="2:32" ht="27" hidden="1" customHeight="1">
      <c r="B5" s="51"/>
      <c r="C5" s="95"/>
      <c r="D5" s="348"/>
      <c r="E5" s="349"/>
      <c r="F5" s="349"/>
      <c r="G5" s="349"/>
      <c r="H5" s="350"/>
      <c r="I5" s="350"/>
      <c r="J5" s="350"/>
      <c r="K5" s="350"/>
      <c r="L5" s="350"/>
      <c r="M5" s="363"/>
      <c r="N5" s="363"/>
      <c r="O5" s="363"/>
      <c r="P5" s="363"/>
      <c r="Q5" s="363"/>
      <c r="R5" s="363"/>
      <c r="S5" s="363"/>
      <c r="T5" s="363"/>
      <c r="U5" s="363"/>
      <c r="V5" s="363"/>
      <c r="W5" s="363"/>
      <c r="X5" s="369"/>
      <c r="Y5" s="380"/>
      <c r="Z5" s="40"/>
      <c r="AA5" s="52"/>
    </row>
    <row r="6" spans="2:32" ht="20.100000000000001" hidden="1" customHeight="1">
      <c r="B6" s="51"/>
      <c r="C6" s="95"/>
      <c r="D6" s="348"/>
      <c r="E6" s="349"/>
      <c r="F6" s="349"/>
      <c r="G6" s="349"/>
      <c r="H6" s="350"/>
      <c r="I6" s="350"/>
      <c r="J6" s="350"/>
      <c r="K6" s="350"/>
      <c r="L6" s="350"/>
      <c r="M6" s="363"/>
      <c r="N6" s="363"/>
      <c r="O6" s="363"/>
      <c r="P6" s="363"/>
      <c r="Q6" s="363"/>
      <c r="R6" s="363"/>
      <c r="S6" s="363"/>
      <c r="T6" s="363"/>
      <c r="U6" s="363"/>
      <c r="V6" s="363"/>
      <c r="W6" s="363"/>
      <c r="X6" s="369"/>
      <c r="Y6" s="380"/>
      <c r="Z6" s="40"/>
      <c r="AA6" s="52"/>
    </row>
    <row r="7" spans="2:32" ht="20.100000000000001" hidden="1" customHeight="1">
      <c r="B7" s="51"/>
      <c r="C7" s="95"/>
      <c r="D7" s="348"/>
      <c r="E7" s="349"/>
      <c r="F7" s="349"/>
      <c r="G7" s="349"/>
      <c r="H7" s="350"/>
      <c r="I7" s="350"/>
      <c r="J7" s="350"/>
      <c r="K7" s="350"/>
      <c r="L7" s="350"/>
      <c r="M7" s="363"/>
      <c r="N7" s="363"/>
      <c r="O7" s="363"/>
      <c r="P7" s="363"/>
      <c r="Q7" s="363"/>
      <c r="R7" s="363"/>
      <c r="S7" s="363"/>
      <c r="T7" s="363"/>
      <c r="U7" s="363"/>
      <c r="V7" s="363"/>
      <c r="W7" s="363"/>
      <c r="X7" s="369"/>
      <c r="Y7" s="380"/>
      <c r="Z7" s="40"/>
      <c r="AA7" s="52"/>
    </row>
    <row r="8" spans="2:32" ht="20.100000000000001" hidden="1" customHeight="1">
      <c r="B8" s="51"/>
      <c r="D8" s="22"/>
      <c r="E8" s="349"/>
      <c r="F8" s="349"/>
      <c r="G8" s="349"/>
      <c r="H8" s="350"/>
      <c r="I8" s="350"/>
      <c r="J8" s="350"/>
      <c r="K8" s="350"/>
      <c r="L8" s="350"/>
      <c r="M8" s="363"/>
      <c r="N8" s="363"/>
      <c r="O8" s="363"/>
      <c r="P8" s="363"/>
      <c r="Q8" s="363"/>
      <c r="R8" s="363"/>
      <c r="S8" s="363"/>
      <c r="T8" s="363"/>
      <c r="U8" s="363"/>
      <c r="V8" s="363"/>
      <c r="W8" s="363"/>
      <c r="X8" s="369"/>
      <c r="Y8" s="380"/>
      <c r="Z8" s="40"/>
      <c r="AA8" s="52"/>
    </row>
    <row r="9" spans="2:32" ht="5.25" customHeight="1">
      <c r="B9" s="11"/>
      <c r="D9" s="345"/>
      <c r="E9" s="351"/>
      <c r="F9" s="345"/>
      <c r="G9" s="345"/>
      <c r="H9" s="352"/>
      <c r="I9" s="364"/>
      <c r="J9" s="364"/>
      <c r="K9" s="364"/>
      <c r="L9" s="364"/>
      <c r="M9" s="365"/>
      <c r="N9" s="366"/>
      <c r="O9" s="362"/>
      <c r="P9" s="365"/>
      <c r="Q9" s="365"/>
      <c r="R9" s="366"/>
      <c r="S9" s="362"/>
      <c r="T9" s="362"/>
      <c r="U9" s="366"/>
      <c r="V9" s="366"/>
      <c r="W9" s="366"/>
      <c r="X9" s="370"/>
      <c r="Y9" s="381"/>
      <c r="Z9" s="29"/>
    </row>
    <row r="10" spans="2:32" ht="30" hidden="1" customHeight="1">
      <c r="B10" s="11">
        <v>2006</v>
      </c>
      <c r="C10" s="353">
        <v>1</v>
      </c>
      <c r="D10" s="354"/>
      <c r="E10" s="344"/>
      <c r="F10" s="343"/>
      <c r="G10" s="344"/>
      <c r="H10" s="347"/>
      <c r="I10" s="359"/>
      <c r="J10" s="347"/>
      <c r="K10" s="359"/>
      <c r="L10" s="347"/>
      <c r="M10" s="361"/>
      <c r="N10" s="362"/>
      <c r="O10" s="361"/>
      <c r="P10" s="362"/>
      <c r="Q10" s="361"/>
      <c r="R10" s="366"/>
      <c r="S10" s="371"/>
      <c r="T10" s="362"/>
      <c r="U10" s="361"/>
      <c r="V10" s="362"/>
      <c r="W10" s="372"/>
      <c r="X10" s="368"/>
      <c r="Y10" s="378"/>
      <c r="Z10" s="382"/>
      <c r="AC10" s="28">
        <f>D10+E10+F10+G10</f>
        <v>0</v>
      </c>
      <c r="AD10" s="28">
        <f>H10+I10+J10+K10+L10</f>
        <v>0</v>
      </c>
      <c r="AE10" s="28">
        <f>M10+N10+O10+P10+Q10+R10+S10+T10+U10+V10+W10</f>
        <v>0</v>
      </c>
      <c r="AF10" s="28"/>
    </row>
    <row r="11" spans="2:32" ht="18.75" hidden="1" customHeight="1">
      <c r="B11" s="11"/>
      <c r="C11" s="353">
        <v>2</v>
      </c>
      <c r="D11" s="354"/>
      <c r="E11" s="344"/>
      <c r="F11" s="343"/>
      <c r="G11" s="344"/>
      <c r="H11" s="347"/>
      <c r="I11" s="359"/>
      <c r="J11" s="347"/>
      <c r="K11" s="359"/>
      <c r="L11" s="347"/>
      <c r="M11" s="361"/>
      <c r="N11" s="362"/>
      <c r="O11" s="361"/>
      <c r="P11" s="362"/>
      <c r="Q11" s="361"/>
      <c r="R11" s="366"/>
      <c r="S11" s="373"/>
      <c r="T11" s="362"/>
      <c r="U11" s="361"/>
      <c r="V11" s="362"/>
      <c r="W11" s="372"/>
      <c r="X11" s="368"/>
      <c r="Y11" s="378"/>
      <c r="Z11" s="382"/>
      <c r="AC11" s="49" t="e">
        <f>'T4'!AC11/'T4'!AC10*100-100</f>
        <v>#REF!</v>
      </c>
      <c r="AD11" s="49" t="e">
        <f>'T4'!AD11/'T4'!AD10*100-100</f>
        <v>#REF!</v>
      </c>
      <c r="AE11" s="49" t="e">
        <f>'T4'!AE11/'T4'!AE10*100-100</f>
        <v>#REF!</v>
      </c>
    </row>
    <row r="12" spans="2:32" ht="18.75" hidden="1" customHeight="1">
      <c r="B12" s="11"/>
      <c r="C12" s="353">
        <v>3</v>
      </c>
      <c r="D12" s="354"/>
      <c r="E12" s="344"/>
      <c r="F12" s="343"/>
      <c r="G12" s="344"/>
      <c r="H12" s="347"/>
      <c r="I12" s="359"/>
      <c r="J12" s="347"/>
      <c r="K12" s="359"/>
      <c r="L12" s="347"/>
      <c r="M12" s="361"/>
      <c r="N12" s="362"/>
      <c r="O12" s="361"/>
      <c r="P12" s="362"/>
      <c r="Q12" s="361"/>
      <c r="R12" s="366"/>
      <c r="S12" s="373"/>
      <c r="T12" s="362"/>
      <c r="U12" s="361"/>
      <c r="V12" s="362"/>
      <c r="W12" s="372"/>
      <c r="X12" s="368"/>
      <c r="Y12" s="378"/>
      <c r="Z12" s="382"/>
    </row>
    <row r="13" spans="2:32" ht="18.75" hidden="1" customHeight="1">
      <c r="B13" s="11"/>
      <c r="C13" s="353">
        <v>4</v>
      </c>
      <c r="D13" s="354"/>
      <c r="E13" s="344"/>
      <c r="F13" s="343"/>
      <c r="G13" s="344"/>
      <c r="H13" s="347"/>
      <c r="I13" s="359"/>
      <c r="J13" s="347"/>
      <c r="K13" s="359"/>
      <c r="L13" s="347"/>
      <c r="M13" s="361"/>
      <c r="N13" s="362"/>
      <c r="O13" s="361"/>
      <c r="P13" s="362"/>
      <c r="Q13" s="361"/>
      <c r="R13" s="366"/>
      <c r="S13" s="373"/>
      <c r="T13" s="362"/>
      <c r="U13" s="361"/>
      <c r="V13" s="362"/>
      <c r="W13" s="372"/>
      <c r="X13" s="368"/>
      <c r="Y13" s="378"/>
      <c r="Z13" s="382"/>
    </row>
    <row r="14" spans="2:32" ht="35.25" customHeight="1">
      <c r="B14" s="11">
        <v>2007</v>
      </c>
      <c r="C14" s="353">
        <v>1</v>
      </c>
      <c r="D14" s="348" t="e">
        <f>'YY%4qsea adj'!C5</f>
        <v>#REF!</v>
      </c>
      <c r="E14" s="22" t="e">
        <f>'YY%4qsea adj'!D5</f>
        <v>#REF!</v>
      </c>
      <c r="F14" s="349" t="e">
        <f>'YY%4qsea adj'!E5</f>
        <v>#REF!</v>
      </c>
      <c r="G14" s="348" t="e">
        <f>'YY%4qsea adj'!F5</f>
        <v>#REF!</v>
      </c>
      <c r="H14" s="350" t="e">
        <f>'YY%4qsea adj'!G5</f>
        <v>#REF!</v>
      </c>
      <c r="I14" s="350" t="e">
        <f>'YY%4qsea adj'!H5</f>
        <v>#REF!</v>
      </c>
      <c r="J14" s="350" t="e">
        <f>'YY%4qsea adj'!I5</f>
        <v>#REF!</v>
      </c>
      <c r="K14" s="350" t="e">
        <f>'YY%4qsea adj'!J5</f>
        <v>#REF!</v>
      </c>
      <c r="L14" s="350" t="e">
        <f>'YY%4qsea adj'!K5</f>
        <v>#REF!</v>
      </c>
      <c r="M14" s="363" t="e">
        <f>'YY%4qsea adj'!L5</f>
        <v>#REF!</v>
      </c>
      <c r="N14" s="363" t="e">
        <f>'YY%4qsea adj'!M5</f>
        <v>#REF!</v>
      </c>
      <c r="O14" s="363" t="e">
        <f>'YY%4qsea adj'!N5</f>
        <v>#REF!</v>
      </c>
      <c r="P14" s="363" t="e">
        <f>'YY%4qsea adj'!O5</f>
        <v>#REF!</v>
      </c>
      <c r="Q14" s="363" t="e">
        <f>'YY%4qsea adj'!P5</f>
        <v>#REF!</v>
      </c>
      <c r="R14" s="363" t="e">
        <f>'YY%4qsea adj'!Q5</f>
        <v>#REF!</v>
      </c>
      <c r="S14" s="363" t="e">
        <f>'YY%4qsea adj'!R5</f>
        <v>#REF!</v>
      </c>
      <c r="T14" s="363" t="e">
        <f>'YY%4qsea adj'!S5</f>
        <v>#REF!</v>
      </c>
      <c r="U14" s="363" t="e">
        <f>'YY%4qsea adj'!T5</f>
        <v>#REF!</v>
      </c>
      <c r="V14" s="363" t="e">
        <f>'YY%4qsea adj'!U5</f>
        <v>#REF!</v>
      </c>
      <c r="W14" s="363" t="e">
        <f>'YY%4qsea adj'!V5</f>
        <v>#REF!</v>
      </c>
      <c r="X14" s="374" t="e">
        <f>'YY%4qsea adj'!W5</f>
        <v>#REF!</v>
      </c>
      <c r="Y14" s="374" t="e">
        <f>'YY%4qsea adj'!X5</f>
        <v>#REF!</v>
      </c>
      <c r="Z14" s="383" t="e">
        <f>'YY%4qsea adj'!Y5</f>
        <v>#REF!</v>
      </c>
      <c r="AC14" s="49" t="e">
        <f>'T4'!AC14/'T4'!AC10*100-100</f>
        <v>#REF!</v>
      </c>
      <c r="AD14" s="49" t="e">
        <f>'T4'!AD14/'T4'!AD10*100-100</f>
        <v>#REF!</v>
      </c>
      <c r="AE14" s="49" t="e">
        <f>'T4'!AE14/'T4'!AE10*100-100</f>
        <v>#REF!</v>
      </c>
    </row>
    <row r="15" spans="2:32" ht="18.75" customHeight="1">
      <c r="B15" s="11"/>
      <c r="C15" s="353">
        <v>2</v>
      </c>
      <c r="D15" s="348" t="e">
        <f>'YY%4qsea adj'!C6</f>
        <v>#REF!</v>
      </c>
      <c r="E15" s="22" t="e">
        <f>'YY%4qsea adj'!D6</f>
        <v>#REF!</v>
      </c>
      <c r="F15" s="349" t="e">
        <f>'YY%4qsea adj'!E6</f>
        <v>#REF!</v>
      </c>
      <c r="G15" s="348" t="e">
        <f>'YY%4qsea adj'!F6</f>
        <v>#REF!</v>
      </c>
      <c r="H15" s="350" t="e">
        <f>'YY%4qsea adj'!G6</f>
        <v>#REF!</v>
      </c>
      <c r="I15" s="350" t="e">
        <f>'YY%4qsea adj'!H6</f>
        <v>#REF!</v>
      </c>
      <c r="J15" s="350" t="e">
        <f>'YY%4qsea adj'!I6</f>
        <v>#REF!</v>
      </c>
      <c r="K15" s="350" t="e">
        <f>'YY%4qsea adj'!J6</f>
        <v>#REF!</v>
      </c>
      <c r="L15" s="350" t="e">
        <f>'YY%4qsea adj'!K6</f>
        <v>#REF!</v>
      </c>
      <c r="M15" s="363" t="e">
        <f>'YY%4qsea adj'!L6</f>
        <v>#REF!</v>
      </c>
      <c r="N15" s="363" t="e">
        <f>'YY%4qsea adj'!M6</f>
        <v>#REF!</v>
      </c>
      <c r="O15" s="363" t="e">
        <f>'YY%4qsea adj'!N6</f>
        <v>#REF!</v>
      </c>
      <c r="P15" s="363" t="e">
        <f>'YY%4qsea adj'!O6</f>
        <v>#REF!</v>
      </c>
      <c r="Q15" s="363" t="e">
        <f>'YY%4qsea adj'!P6</f>
        <v>#REF!</v>
      </c>
      <c r="R15" s="363" t="e">
        <f>'YY%4qsea adj'!Q6</f>
        <v>#REF!</v>
      </c>
      <c r="S15" s="363" t="e">
        <f>'YY%4qsea adj'!R6</f>
        <v>#REF!</v>
      </c>
      <c r="T15" s="363" t="e">
        <f>'YY%4qsea adj'!S6</f>
        <v>#REF!</v>
      </c>
      <c r="U15" s="363" t="e">
        <f>'YY%4qsea adj'!T6</f>
        <v>#REF!</v>
      </c>
      <c r="V15" s="363" t="e">
        <f>'YY%4qsea adj'!U6</f>
        <v>#REF!</v>
      </c>
      <c r="W15" s="363" t="e">
        <f>'YY%4qsea adj'!V6</f>
        <v>#REF!</v>
      </c>
      <c r="X15" s="374" t="e">
        <f>'YY%4qsea adj'!W6</f>
        <v>#REF!</v>
      </c>
      <c r="Y15" s="374" t="e">
        <f>'YY%4qsea adj'!X6</f>
        <v>#REF!</v>
      </c>
      <c r="Z15" s="383" t="e">
        <f>'YY%4qsea adj'!Y6</f>
        <v>#REF!</v>
      </c>
      <c r="AC15" s="49" t="e">
        <f>'T4'!AC15/'T4'!AC11*100-100</f>
        <v>#REF!</v>
      </c>
      <c r="AD15" s="49" t="e">
        <f>'T4'!AD15/'T4'!AD11*100-100</f>
        <v>#REF!</v>
      </c>
      <c r="AE15" s="49" t="e">
        <f>'T4'!AE15/'T4'!AE11*100-100</f>
        <v>#REF!</v>
      </c>
    </row>
    <row r="16" spans="2:32" ht="18.75" customHeight="1">
      <c r="B16" s="11"/>
      <c r="C16" s="353">
        <v>3</v>
      </c>
      <c r="D16" s="348" t="e">
        <f>'YY%4qsea adj'!C7</f>
        <v>#REF!</v>
      </c>
      <c r="E16" s="22" t="e">
        <f>'YY%4qsea adj'!D7</f>
        <v>#REF!</v>
      </c>
      <c r="F16" s="349" t="e">
        <f>'YY%4qsea adj'!E7</f>
        <v>#REF!</v>
      </c>
      <c r="G16" s="348" t="e">
        <f>'YY%4qsea adj'!F7</f>
        <v>#REF!</v>
      </c>
      <c r="H16" s="350" t="e">
        <f>'YY%4qsea adj'!G7</f>
        <v>#REF!</v>
      </c>
      <c r="I16" s="350" t="e">
        <f>'YY%4qsea adj'!H7</f>
        <v>#REF!</v>
      </c>
      <c r="J16" s="350" t="e">
        <f>'YY%4qsea adj'!I7</f>
        <v>#REF!</v>
      </c>
      <c r="K16" s="350" t="e">
        <f>'YY%4qsea adj'!J7</f>
        <v>#REF!</v>
      </c>
      <c r="L16" s="350" t="e">
        <f>'YY%4qsea adj'!K7</f>
        <v>#REF!</v>
      </c>
      <c r="M16" s="363" t="e">
        <f>'YY%4qsea adj'!L7</f>
        <v>#REF!</v>
      </c>
      <c r="N16" s="363" t="e">
        <f>'YY%4qsea adj'!M7</f>
        <v>#REF!</v>
      </c>
      <c r="O16" s="363" t="e">
        <f>'YY%4qsea adj'!N7</f>
        <v>#REF!</v>
      </c>
      <c r="P16" s="363" t="e">
        <f>'YY%4qsea adj'!O7</f>
        <v>#REF!</v>
      </c>
      <c r="Q16" s="363" t="e">
        <f>'YY%4qsea adj'!P7</f>
        <v>#REF!</v>
      </c>
      <c r="R16" s="363" t="e">
        <f>'YY%4qsea adj'!Q7</f>
        <v>#REF!</v>
      </c>
      <c r="S16" s="363" t="e">
        <f>'YY%4qsea adj'!R7</f>
        <v>#REF!</v>
      </c>
      <c r="T16" s="363" t="e">
        <f>'YY%4qsea adj'!S7</f>
        <v>#REF!</v>
      </c>
      <c r="U16" s="363" t="e">
        <f>'YY%4qsea adj'!T7</f>
        <v>#REF!</v>
      </c>
      <c r="V16" s="363" t="e">
        <f>'YY%4qsea adj'!U7</f>
        <v>#REF!</v>
      </c>
      <c r="W16" s="363" t="e">
        <f>'YY%4qsea adj'!V7</f>
        <v>#REF!</v>
      </c>
      <c r="X16" s="374" t="e">
        <f>'YY%4qsea adj'!W7</f>
        <v>#REF!</v>
      </c>
      <c r="Y16" s="374" t="e">
        <f>'YY%4qsea adj'!X7</f>
        <v>#REF!</v>
      </c>
      <c r="Z16" s="383" t="e">
        <f>'YY%4qsea adj'!Y7</f>
        <v>#REF!</v>
      </c>
      <c r="AC16" s="49" t="e">
        <f>'T4'!AC16/'T4'!AC12*100-100</f>
        <v>#REF!</v>
      </c>
      <c r="AD16" s="49" t="e">
        <f>'T4'!AD16/'T4'!AD12*100-100</f>
        <v>#REF!</v>
      </c>
      <c r="AE16" s="49" t="e">
        <f>'T4'!AE16/'T4'!AE12*100-100</f>
        <v>#REF!</v>
      </c>
    </row>
    <row r="17" spans="2:31" ht="18.75" customHeight="1">
      <c r="B17" s="11"/>
      <c r="C17" s="353">
        <v>4</v>
      </c>
      <c r="D17" s="348" t="e">
        <f>'YY%4qsea adj'!C8</f>
        <v>#REF!</v>
      </c>
      <c r="E17" s="22" t="e">
        <f>'YY%4qsea adj'!D8</f>
        <v>#REF!</v>
      </c>
      <c r="F17" s="349" t="e">
        <f>'YY%4qsea adj'!E8</f>
        <v>#REF!</v>
      </c>
      <c r="G17" s="348" t="e">
        <f>'YY%4qsea adj'!F8</f>
        <v>#REF!</v>
      </c>
      <c r="H17" s="350" t="e">
        <f>'YY%4qsea adj'!G8</f>
        <v>#REF!</v>
      </c>
      <c r="I17" s="350" t="e">
        <f>'YY%4qsea adj'!H8</f>
        <v>#REF!</v>
      </c>
      <c r="J17" s="350" t="e">
        <f>'YY%4qsea adj'!I8</f>
        <v>#REF!</v>
      </c>
      <c r="K17" s="350" t="e">
        <f>'YY%4qsea adj'!J8</f>
        <v>#REF!</v>
      </c>
      <c r="L17" s="350" t="e">
        <f>'YY%4qsea adj'!K8</f>
        <v>#REF!</v>
      </c>
      <c r="M17" s="363" t="e">
        <f>'YY%4qsea adj'!L8</f>
        <v>#REF!</v>
      </c>
      <c r="N17" s="363" t="e">
        <f>'YY%4qsea adj'!M8</f>
        <v>#REF!</v>
      </c>
      <c r="O17" s="363" t="e">
        <f>'YY%4qsea adj'!N8</f>
        <v>#REF!</v>
      </c>
      <c r="P17" s="363" t="e">
        <f>'YY%4qsea adj'!O8</f>
        <v>#REF!</v>
      </c>
      <c r="Q17" s="363" t="e">
        <f>'YY%4qsea adj'!P8</f>
        <v>#REF!</v>
      </c>
      <c r="R17" s="363" t="e">
        <f>'YY%4qsea adj'!Q8</f>
        <v>#REF!</v>
      </c>
      <c r="S17" s="363" t="e">
        <f>'YY%4qsea adj'!R8</f>
        <v>#REF!</v>
      </c>
      <c r="T17" s="363" t="e">
        <f>'YY%4qsea adj'!S8</f>
        <v>#REF!</v>
      </c>
      <c r="U17" s="363" t="e">
        <f>'YY%4qsea adj'!T8</f>
        <v>#REF!</v>
      </c>
      <c r="V17" s="363" t="e">
        <f>'YY%4qsea adj'!U8</f>
        <v>#REF!</v>
      </c>
      <c r="W17" s="363" t="e">
        <f>'YY%4qsea adj'!V8</f>
        <v>#REF!</v>
      </c>
      <c r="X17" s="374" t="e">
        <f>'YY%4qsea adj'!W8</f>
        <v>#REF!</v>
      </c>
      <c r="Y17" s="374" t="e">
        <f>'YY%4qsea adj'!X8</f>
        <v>#REF!</v>
      </c>
      <c r="Z17" s="383" t="e">
        <f>'YY%4qsea adj'!Y8</f>
        <v>#REF!</v>
      </c>
      <c r="AC17" s="49" t="e">
        <f>'T4'!AC17/'T4'!AC13*100-100</f>
        <v>#REF!</v>
      </c>
      <c r="AD17" s="49" t="e">
        <f>'T4'!AD17/'T4'!AD13*100-100</f>
        <v>#REF!</v>
      </c>
      <c r="AE17" s="49" t="e">
        <f>'T4'!AE17/'T4'!AE13*100-100</f>
        <v>#REF!</v>
      </c>
    </row>
    <row r="18" spans="2:31" ht="30" customHeight="1">
      <c r="B18" s="11">
        <v>2008</v>
      </c>
      <c r="C18" s="353">
        <v>1</v>
      </c>
      <c r="D18" s="348" t="e">
        <f>'YY%4qsea adj'!C9</f>
        <v>#REF!</v>
      </c>
      <c r="E18" s="22" t="e">
        <f>'YY%4qsea adj'!D9</f>
        <v>#REF!</v>
      </c>
      <c r="F18" s="349" t="e">
        <f>'YY%4qsea adj'!E9</f>
        <v>#REF!</v>
      </c>
      <c r="G18" s="348" t="e">
        <f>'YY%4qsea adj'!F9</f>
        <v>#REF!</v>
      </c>
      <c r="H18" s="350" t="e">
        <f>'YY%4qsea adj'!G9</f>
        <v>#REF!</v>
      </c>
      <c r="I18" s="350" t="e">
        <f>'YY%4qsea adj'!H9</f>
        <v>#REF!</v>
      </c>
      <c r="J18" s="350" t="e">
        <f>'YY%4qsea adj'!I9</f>
        <v>#REF!</v>
      </c>
      <c r="K18" s="350" t="e">
        <f>'YY%4qsea adj'!J9</f>
        <v>#REF!</v>
      </c>
      <c r="L18" s="350" t="e">
        <f>'YY%4qsea adj'!K9</f>
        <v>#REF!</v>
      </c>
      <c r="M18" s="363" t="e">
        <f>'YY%4qsea adj'!L9</f>
        <v>#REF!</v>
      </c>
      <c r="N18" s="363" t="e">
        <f>'YY%4qsea adj'!M9</f>
        <v>#REF!</v>
      </c>
      <c r="O18" s="363" t="e">
        <f>'YY%4qsea adj'!N9</f>
        <v>#REF!</v>
      </c>
      <c r="P18" s="363" t="e">
        <f>'YY%4qsea adj'!O9</f>
        <v>#REF!</v>
      </c>
      <c r="Q18" s="363" t="e">
        <f>'YY%4qsea adj'!P9</f>
        <v>#REF!</v>
      </c>
      <c r="R18" s="363" t="e">
        <f>'YY%4qsea adj'!Q9</f>
        <v>#REF!</v>
      </c>
      <c r="S18" s="363" t="e">
        <f>'YY%4qsea adj'!R9</f>
        <v>#REF!</v>
      </c>
      <c r="T18" s="363" t="e">
        <f>'YY%4qsea adj'!S9</f>
        <v>#REF!</v>
      </c>
      <c r="U18" s="363" t="e">
        <f>'YY%4qsea adj'!T9</f>
        <v>#REF!</v>
      </c>
      <c r="V18" s="363" t="e">
        <f>'YY%4qsea adj'!U9</f>
        <v>#REF!</v>
      </c>
      <c r="W18" s="363" t="e">
        <f>'YY%4qsea adj'!V9</f>
        <v>#REF!</v>
      </c>
      <c r="X18" s="374" t="e">
        <f>'YY%4qsea adj'!W9</f>
        <v>#REF!</v>
      </c>
      <c r="Y18" s="374" t="e">
        <f>'YY%4qsea adj'!X9</f>
        <v>#REF!</v>
      </c>
      <c r="Z18" s="383" t="e">
        <f>'YY%4qsea adj'!Y9</f>
        <v>#REF!</v>
      </c>
      <c r="AC18" s="49" t="e">
        <f>'T4'!AC18/'T4'!AC14*100-100</f>
        <v>#REF!</v>
      </c>
      <c r="AD18" s="49" t="e">
        <f>'T4'!AD18/'T4'!AD14*100-100</f>
        <v>#REF!</v>
      </c>
      <c r="AE18" s="49" t="e">
        <f>'T4'!AE18/'T4'!AE14*100-100</f>
        <v>#REF!</v>
      </c>
    </row>
    <row r="19" spans="2:31" ht="18.75" customHeight="1">
      <c r="B19" s="11"/>
      <c r="C19" s="353">
        <v>2</v>
      </c>
      <c r="D19" s="348" t="e">
        <f>'YY%4qsea adj'!C10</f>
        <v>#REF!</v>
      </c>
      <c r="E19" s="22" t="e">
        <f>'YY%4qsea adj'!D10</f>
        <v>#REF!</v>
      </c>
      <c r="F19" s="349" t="e">
        <f>'YY%4qsea adj'!E10</f>
        <v>#REF!</v>
      </c>
      <c r="G19" s="348" t="e">
        <f>'YY%4qsea adj'!F10</f>
        <v>#REF!</v>
      </c>
      <c r="H19" s="350" t="e">
        <f>'YY%4qsea adj'!G10</f>
        <v>#REF!</v>
      </c>
      <c r="I19" s="350" t="e">
        <f>'YY%4qsea adj'!H10</f>
        <v>#REF!</v>
      </c>
      <c r="J19" s="350" t="e">
        <f>'YY%4qsea adj'!I10</f>
        <v>#REF!</v>
      </c>
      <c r="K19" s="350" t="e">
        <f>'YY%4qsea adj'!J10</f>
        <v>#REF!</v>
      </c>
      <c r="L19" s="350" t="e">
        <f>'YY%4qsea adj'!K10</f>
        <v>#REF!</v>
      </c>
      <c r="M19" s="363" t="e">
        <f>'YY%4qsea adj'!L10</f>
        <v>#REF!</v>
      </c>
      <c r="N19" s="363" t="e">
        <f>'YY%4qsea adj'!M10</f>
        <v>#REF!</v>
      </c>
      <c r="O19" s="363" t="e">
        <f>'YY%4qsea adj'!N10</f>
        <v>#REF!</v>
      </c>
      <c r="P19" s="363" t="e">
        <f>'YY%4qsea adj'!O10</f>
        <v>#REF!</v>
      </c>
      <c r="Q19" s="363" t="e">
        <f>'YY%4qsea adj'!P10</f>
        <v>#REF!</v>
      </c>
      <c r="R19" s="363" t="e">
        <f>'YY%4qsea adj'!Q10</f>
        <v>#REF!</v>
      </c>
      <c r="S19" s="363" t="e">
        <f>'YY%4qsea adj'!R10</f>
        <v>#REF!</v>
      </c>
      <c r="T19" s="363" t="e">
        <f>'YY%4qsea adj'!S10</f>
        <v>#REF!</v>
      </c>
      <c r="U19" s="363" t="e">
        <f>'YY%4qsea adj'!T10</f>
        <v>#REF!</v>
      </c>
      <c r="V19" s="363" t="e">
        <f>'YY%4qsea adj'!U10</f>
        <v>#REF!</v>
      </c>
      <c r="W19" s="363" t="e">
        <f>'YY%4qsea adj'!V10</f>
        <v>#REF!</v>
      </c>
      <c r="X19" s="374" t="e">
        <f>'YY%4qsea adj'!W10</f>
        <v>#REF!</v>
      </c>
      <c r="Y19" s="374" t="e">
        <f>'YY%4qsea adj'!X10</f>
        <v>#REF!</v>
      </c>
      <c r="Z19" s="383" t="e">
        <f>'YY%4qsea adj'!Y10</f>
        <v>#REF!</v>
      </c>
      <c r="AC19" s="49" t="e">
        <f>'T4'!AC19/'T4'!AC15*100-100</f>
        <v>#REF!</v>
      </c>
      <c r="AD19" s="49" t="e">
        <f>'T4'!AD19/'T4'!AD15*100-100</f>
        <v>#REF!</v>
      </c>
      <c r="AE19" s="49" t="e">
        <f>'T4'!AE19/'T4'!AE15*100-100</f>
        <v>#REF!</v>
      </c>
    </row>
    <row r="20" spans="2:31" ht="18.75" customHeight="1">
      <c r="B20" s="11"/>
      <c r="C20" s="353">
        <v>3</v>
      </c>
      <c r="D20" s="348" t="e">
        <f>'YY%4qsea adj'!C11</f>
        <v>#REF!</v>
      </c>
      <c r="E20" s="22" t="e">
        <f>'YY%4qsea adj'!D11</f>
        <v>#REF!</v>
      </c>
      <c r="F20" s="349" t="e">
        <f>'YY%4qsea adj'!E11</f>
        <v>#REF!</v>
      </c>
      <c r="G20" s="348" t="e">
        <f>'YY%4qsea adj'!F11</f>
        <v>#REF!</v>
      </c>
      <c r="H20" s="350" t="e">
        <f>'YY%4qsea adj'!G11</f>
        <v>#REF!</v>
      </c>
      <c r="I20" s="350" t="e">
        <f>'YY%4qsea adj'!H11</f>
        <v>#REF!</v>
      </c>
      <c r="J20" s="350" t="e">
        <f>'YY%4qsea adj'!I11</f>
        <v>#REF!</v>
      </c>
      <c r="K20" s="350" t="e">
        <f>'YY%4qsea adj'!J11</f>
        <v>#REF!</v>
      </c>
      <c r="L20" s="350" t="e">
        <f>'YY%4qsea adj'!K11</f>
        <v>#REF!</v>
      </c>
      <c r="M20" s="363" t="e">
        <f>'YY%4qsea adj'!L11</f>
        <v>#REF!</v>
      </c>
      <c r="N20" s="363" t="e">
        <f>'YY%4qsea adj'!M11</f>
        <v>#REF!</v>
      </c>
      <c r="O20" s="363" t="e">
        <f>'YY%4qsea adj'!N11</f>
        <v>#REF!</v>
      </c>
      <c r="P20" s="363" t="e">
        <f>'YY%4qsea adj'!O11</f>
        <v>#REF!</v>
      </c>
      <c r="Q20" s="363" t="e">
        <f>'YY%4qsea adj'!P11</f>
        <v>#REF!</v>
      </c>
      <c r="R20" s="363" t="e">
        <f>'YY%4qsea adj'!Q11</f>
        <v>#REF!</v>
      </c>
      <c r="S20" s="363" t="e">
        <f>'YY%4qsea adj'!R11</f>
        <v>#REF!</v>
      </c>
      <c r="T20" s="363" t="e">
        <f>'YY%4qsea adj'!S11</f>
        <v>#REF!</v>
      </c>
      <c r="U20" s="363" t="e">
        <f>'YY%4qsea adj'!T11</f>
        <v>#REF!</v>
      </c>
      <c r="V20" s="363" t="e">
        <f>'YY%4qsea adj'!U11</f>
        <v>#REF!</v>
      </c>
      <c r="W20" s="363" t="e">
        <f>'YY%4qsea adj'!V11</f>
        <v>#REF!</v>
      </c>
      <c r="X20" s="374" t="e">
        <f>'YY%4qsea adj'!W11</f>
        <v>#REF!</v>
      </c>
      <c r="Y20" s="374" t="e">
        <f>'YY%4qsea adj'!X11</f>
        <v>#REF!</v>
      </c>
      <c r="Z20" s="383" t="e">
        <f>'YY%4qsea adj'!Y11</f>
        <v>#REF!</v>
      </c>
      <c r="AC20" s="49" t="e">
        <f>'T4'!AC20/'T4'!AC16*100-100</f>
        <v>#REF!</v>
      </c>
      <c r="AD20" s="49" t="e">
        <f>'T4'!AD20/'T4'!AD16*100-100</f>
        <v>#REF!</v>
      </c>
      <c r="AE20" s="49" t="e">
        <f>'T4'!AE20/'T4'!AE16*100-100</f>
        <v>#REF!</v>
      </c>
    </row>
    <row r="21" spans="2:31" ht="18.75" customHeight="1">
      <c r="B21" s="11"/>
      <c r="C21" s="353">
        <v>4</v>
      </c>
      <c r="D21" s="348" t="e">
        <f>'YY%4qsea adj'!C12</f>
        <v>#REF!</v>
      </c>
      <c r="E21" s="22" t="e">
        <f>'YY%4qsea adj'!D12</f>
        <v>#REF!</v>
      </c>
      <c r="F21" s="349" t="e">
        <f>'YY%4qsea adj'!E12</f>
        <v>#REF!</v>
      </c>
      <c r="G21" s="348" t="e">
        <f>'YY%4qsea adj'!F12</f>
        <v>#REF!</v>
      </c>
      <c r="H21" s="350" t="e">
        <f>'YY%4qsea adj'!G12</f>
        <v>#REF!</v>
      </c>
      <c r="I21" s="350" t="e">
        <f>'YY%4qsea adj'!H12</f>
        <v>#REF!</v>
      </c>
      <c r="J21" s="350" t="e">
        <f>'YY%4qsea adj'!I12</f>
        <v>#REF!</v>
      </c>
      <c r="K21" s="350" t="e">
        <f>'YY%4qsea adj'!J12</f>
        <v>#REF!</v>
      </c>
      <c r="L21" s="350" t="e">
        <f>'YY%4qsea adj'!K12</f>
        <v>#REF!</v>
      </c>
      <c r="M21" s="363" t="e">
        <f>'YY%4qsea adj'!L12</f>
        <v>#REF!</v>
      </c>
      <c r="N21" s="363" t="e">
        <f>'YY%4qsea adj'!M12</f>
        <v>#REF!</v>
      </c>
      <c r="O21" s="363" t="e">
        <f>'YY%4qsea adj'!N12</f>
        <v>#REF!</v>
      </c>
      <c r="P21" s="363" t="e">
        <f>'YY%4qsea adj'!O12</f>
        <v>#REF!</v>
      </c>
      <c r="Q21" s="363" t="e">
        <f>'YY%4qsea adj'!P12</f>
        <v>#REF!</v>
      </c>
      <c r="R21" s="363" t="e">
        <f>'YY%4qsea adj'!Q12</f>
        <v>#REF!</v>
      </c>
      <c r="S21" s="363" t="e">
        <f>'YY%4qsea adj'!R12</f>
        <v>#REF!</v>
      </c>
      <c r="T21" s="363" t="e">
        <f>'YY%4qsea adj'!S12</f>
        <v>#REF!</v>
      </c>
      <c r="U21" s="363" t="e">
        <f>'YY%4qsea adj'!T12</f>
        <v>#REF!</v>
      </c>
      <c r="V21" s="363" t="e">
        <f>'YY%4qsea adj'!U12</f>
        <v>#REF!</v>
      </c>
      <c r="W21" s="363" t="e">
        <f>'YY%4qsea adj'!V12</f>
        <v>#REF!</v>
      </c>
      <c r="X21" s="374" t="e">
        <f>'YY%4qsea adj'!W12</f>
        <v>#REF!</v>
      </c>
      <c r="Y21" s="374" t="e">
        <f>'YY%4qsea adj'!X12</f>
        <v>#REF!</v>
      </c>
      <c r="Z21" s="383" t="e">
        <f>'YY%4qsea adj'!Y12</f>
        <v>#REF!</v>
      </c>
      <c r="AC21" s="49" t="e">
        <f>'T4'!AC21/'T4'!AC17*100-100</f>
        <v>#REF!</v>
      </c>
      <c r="AD21" s="49" t="e">
        <f>'T4'!AD21/'T4'!AD17*100-100</f>
        <v>#REF!</v>
      </c>
      <c r="AE21" s="49" t="e">
        <f>'T4'!AE21/'T4'!AE17*100-100</f>
        <v>#REF!</v>
      </c>
    </row>
    <row r="22" spans="2:31" ht="30" customHeight="1">
      <c r="B22" s="11">
        <v>2009</v>
      </c>
      <c r="C22" s="353">
        <v>1</v>
      </c>
      <c r="D22" s="348" t="e">
        <f>'YY%4qsea adj'!C13</f>
        <v>#REF!</v>
      </c>
      <c r="E22" s="22" t="e">
        <f>'YY%4qsea adj'!D13</f>
        <v>#REF!</v>
      </c>
      <c r="F22" s="349" t="e">
        <f>'YY%4qsea adj'!E13</f>
        <v>#REF!</v>
      </c>
      <c r="G22" s="348" t="e">
        <f>'YY%4qsea adj'!F13</f>
        <v>#REF!</v>
      </c>
      <c r="H22" s="350" t="e">
        <f>'YY%4qsea adj'!G13</f>
        <v>#REF!</v>
      </c>
      <c r="I22" s="350" t="e">
        <f>'YY%4qsea adj'!H13</f>
        <v>#REF!</v>
      </c>
      <c r="J22" s="350" t="e">
        <f>'YY%4qsea adj'!I13</f>
        <v>#REF!</v>
      </c>
      <c r="K22" s="350" t="e">
        <f>'YY%4qsea adj'!J13</f>
        <v>#REF!</v>
      </c>
      <c r="L22" s="350" t="e">
        <f>'YY%4qsea adj'!K13</f>
        <v>#REF!</v>
      </c>
      <c r="M22" s="363" t="e">
        <f>'YY%4qsea adj'!L13</f>
        <v>#REF!</v>
      </c>
      <c r="N22" s="363" t="e">
        <f>'YY%4qsea adj'!M13</f>
        <v>#REF!</v>
      </c>
      <c r="O22" s="363" t="e">
        <f>'YY%4qsea adj'!N13</f>
        <v>#REF!</v>
      </c>
      <c r="P22" s="363" t="e">
        <f>'YY%4qsea adj'!O13</f>
        <v>#REF!</v>
      </c>
      <c r="Q22" s="363" t="e">
        <f>'YY%4qsea adj'!P13</f>
        <v>#REF!</v>
      </c>
      <c r="R22" s="363" t="e">
        <f>'YY%4qsea adj'!Q13</f>
        <v>#REF!</v>
      </c>
      <c r="S22" s="363" t="e">
        <f>'YY%4qsea adj'!R13</f>
        <v>#REF!</v>
      </c>
      <c r="T22" s="363" t="e">
        <f>'YY%4qsea adj'!S13</f>
        <v>#REF!</v>
      </c>
      <c r="U22" s="363" t="e">
        <f>'YY%4qsea adj'!T13</f>
        <v>#REF!</v>
      </c>
      <c r="V22" s="363" t="e">
        <f>'YY%4qsea adj'!U13</f>
        <v>#REF!</v>
      </c>
      <c r="W22" s="363" t="e">
        <f>'YY%4qsea adj'!V13</f>
        <v>#REF!</v>
      </c>
      <c r="X22" s="374" t="e">
        <f>'YY%4qsea adj'!W13</f>
        <v>#REF!</v>
      </c>
      <c r="Y22" s="374" t="e">
        <f>'YY%4qsea adj'!X13</f>
        <v>#REF!</v>
      </c>
      <c r="Z22" s="383" t="e">
        <f>'YY%4qsea adj'!Y13</f>
        <v>#REF!</v>
      </c>
      <c r="AC22" s="49" t="e">
        <f>'T4'!AC22/'T4'!AC18*100-100</f>
        <v>#REF!</v>
      </c>
      <c r="AD22" s="49" t="e">
        <f>'T4'!AD22/'T4'!AD18*100-100</f>
        <v>#REF!</v>
      </c>
      <c r="AE22" s="49" t="e">
        <f>'T4'!AE22/'T4'!AE18*100-100</f>
        <v>#REF!</v>
      </c>
    </row>
    <row r="23" spans="2:31" ht="18.75" customHeight="1">
      <c r="B23" s="11"/>
      <c r="C23" s="353">
        <v>2</v>
      </c>
      <c r="D23" s="348" t="e">
        <f>'YY%4qsea adj'!C14</f>
        <v>#REF!</v>
      </c>
      <c r="E23" s="22" t="e">
        <f>'YY%4qsea adj'!D14</f>
        <v>#REF!</v>
      </c>
      <c r="F23" s="349" t="e">
        <f>'YY%4qsea adj'!E14</f>
        <v>#REF!</v>
      </c>
      <c r="G23" s="348" t="e">
        <f>'YY%4qsea adj'!F14</f>
        <v>#REF!</v>
      </c>
      <c r="H23" s="350" t="e">
        <f>'YY%4qsea adj'!G14</f>
        <v>#REF!</v>
      </c>
      <c r="I23" s="350" t="e">
        <f>'YY%4qsea adj'!H14</f>
        <v>#REF!</v>
      </c>
      <c r="J23" s="350" t="e">
        <f>'YY%4qsea adj'!I14</f>
        <v>#REF!</v>
      </c>
      <c r="K23" s="350" t="e">
        <f>'YY%4qsea adj'!J14</f>
        <v>#REF!</v>
      </c>
      <c r="L23" s="350" t="e">
        <f>'YY%4qsea adj'!K14</f>
        <v>#REF!</v>
      </c>
      <c r="M23" s="363" t="e">
        <f>'YY%4qsea adj'!L14</f>
        <v>#REF!</v>
      </c>
      <c r="N23" s="363" t="e">
        <f>'YY%4qsea adj'!M14</f>
        <v>#REF!</v>
      </c>
      <c r="O23" s="363" t="e">
        <f>'YY%4qsea adj'!N14</f>
        <v>#REF!</v>
      </c>
      <c r="P23" s="363" t="e">
        <f>'YY%4qsea adj'!O14</f>
        <v>#REF!</v>
      </c>
      <c r="Q23" s="363" t="e">
        <f>'YY%4qsea adj'!P14</f>
        <v>#REF!</v>
      </c>
      <c r="R23" s="363" t="e">
        <f>'YY%4qsea adj'!Q14</f>
        <v>#REF!</v>
      </c>
      <c r="S23" s="363" t="e">
        <f>'YY%4qsea adj'!R14</f>
        <v>#REF!</v>
      </c>
      <c r="T23" s="363" t="e">
        <f>'YY%4qsea adj'!S14</f>
        <v>#REF!</v>
      </c>
      <c r="U23" s="363" t="e">
        <f>'YY%4qsea adj'!T14</f>
        <v>#REF!</v>
      </c>
      <c r="V23" s="363" t="e">
        <f>'YY%4qsea adj'!U14</f>
        <v>#REF!</v>
      </c>
      <c r="W23" s="363" t="e">
        <f>'YY%4qsea adj'!V14</f>
        <v>#REF!</v>
      </c>
      <c r="X23" s="374" t="e">
        <f>'YY%4qsea adj'!W14</f>
        <v>#REF!</v>
      </c>
      <c r="Y23" s="374" t="e">
        <f>'YY%4qsea adj'!X14</f>
        <v>#REF!</v>
      </c>
      <c r="Z23" s="383" t="e">
        <f>'YY%4qsea adj'!Y14</f>
        <v>#REF!</v>
      </c>
      <c r="AC23" s="49" t="e">
        <f>'T4'!AC23/'T4'!AC19*100-100</f>
        <v>#REF!</v>
      </c>
      <c r="AD23" s="49" t="e">
        <f>'T4'!AD23/'T4'!AD19*100-100</f>
        <v>#REF!</v>
      </c>
      <c r="AE23" s="49" t="e">
        <f>'T4'!AE23/'T4'!AE19*100-100</f>
        <v>#REF!</v>
      </c>
    </row>
    <row r="24" spans="2:31" ht="18.75" customHeight="1">
      <c r="B24" s="11"/>
      <c r="C24" s="353">
        <v>3</v>
      </c>
      <c r="D24" s="348" t="e">
        <f>'YY%4qsea adj'!C15</f>
        <v>#REF!</v>
      </c>
      <c r="E24" s="22" t="e">
        <f>'YY%4qsea adj'!D15</f>
        <v>#REF!</v>
      </c>
      <c r="F24" s="349" t="e">
        <f>'YY%4qsea adj'!E15</f>
        <v>#REF!</v>
      </c>
      <c r="G24" s="348" t="e">
        <f>'YY%4qsea adj'!F15</f>
        <v>#REF!</v>
      </c>
      <c r="H24" s="350" t="e">
        <f>'YY%4qsea adj'!G15</f>
        <v>#REF!</v>
      </c>
      <c r="I24" s="350" t="e">
        <f>'YY%4qsea adj'!H15</f>
        <v>#REF!</v>
      </c>
      <c r="J24" s="350" t="e">
        <f>'YY%4qsea adj'!I15</f>
        <v>#REF!</v>
      </c>
      <c r="K24" s="350" t="e">
        <f>'YY%4qsea adj'!J15</f>
        <v>#REF!</v>
      </c>
      <c r="L24" s="350" t="e">
        <f>'YY%4qsea adj'!K15</f>
        <v>#REF!</v>
      </c>
      <c r="M24" s="363" t="e">
        <f>'YY%4qsea adj'!L15</f>
        <v>#REF!</v>
      </c>
      <c r="N24" s="363" t="e">
        <f>'YY%4qsea adj'!M15</f>
        <v>#REF!</v>
      </c>
      <c r="O24" s="363" t="e">
        <f>'YY%4qsea adj'!N15</f>
        <v>#REF!</v>
      </c>
      <c r="P24" s="363" t="e">
        <f>'YY%4qsea adj'!O15</f>
        <v>#REF!</v>
      </c>
      <c r="Q24" s="363" t="e">
        <f>'YY%4qsea adj'!P15</f>
        <v>#REF!</v>
      </c>
      <c r="R24" s="363" t="e">
        <f>'YY%4qsea adj'!Q15</f>
        <v>#REF!</v>
      </c>
      <c r="S24" s="363" t="e">
        <f>'YY%4qsea adj'!R15</f>
        <v>#REF!</v>
      </c>
      <c r="T24" s="363" t="e">
        <f>'YY%4qsea adj'!S15</f>
        <v>#REF!</v>
      </c>
      <c r="U24" s="363" t="e">
        <f>'YY%4qsea adj'!T15</f>
        <v>#REF!</v>
      </c>
      <c r="V24" s="363" t="e">
        <f>'YY%4qsea adj'!U15</f>
        <v>#REF!</v>
      </c>
      <c r="W24" s="363" t="e">
        <f>'YY%4qsea adj'!V15</f>
        <v>#REF!</v>
      </c>
      <c r="X24" s="374" t="e">
        <f>'YY%4qsea adj'!W15</f>
        <v>#REF!</v>
      </c>
      <c r="Y24" s="374" t="e">
        <f>'YY%4qsea adj'!X15</f>
        <v>#REF!</v>
      </c>
      <c r="Z24" s="383" t="e">
        <f>'YY%4qsea adj'!Y15</f>
        <v>#REF!</v>
      </c>
      <c r="AC24" s="49" t="e">
        <f>'T4'!AC24/'T4'!AC20*100-100</f>
        <v>#REF!</v>
      </c>
      <c r="AD24" s="49" t="e">
        <f>'T4'!AD24/'T4'!AD20*100-100</f>
        <v>#REF!</v>
      </c>
      <c r="AE24" s="49" t="e">
        <f>'T4'!AE24/'T4'!AE20*100-100</f>
        <v>#REF!</v>
      </c>
    </row>
    <row r="25" spans="2:31" ht="18.75" customHeight="1">
      <c r="B25" s="11"/>
      <c r="C25" s="353">
        <v>4</v>
      </c>
      <c r="D25" s="348" t="e">
        <f>'YY%4qsea adj'!C16</f>
        <v>#REF!</v>
      </c>
      <c r="E25" s="22" t="e">
        <f>'YY%4qsea adj'!D16</f>
        <v>#REF!</v>
      </c>
      <c r="F25" s="349" t="e">
        <f>'YY%4qsea adj'!E16</f>
        <v>#REF!</v>
      </c>
      <c r="G25" s="348" t="e">
        <f>'YY%4qsea adj'!F16</f>
        <v>#REF!</v>
      </c>
      <c r="H25" s="350" t="e">
        <f>'YY%4qsea adj'!G16</f>
        <v>#REF!</v>
      </c>
      <c r="I25" s="350" t="e">
        <f>'YY%4qsea adj'!H16</f>
        <v>#REF!</v>
      </c>
      <c r="J25" s="350" t="e">
        <f>'YY%4qsea adj'!I16</f>
        <v>#REF!</v>
      </c>
      <c r="K25" s="350" t="e">
        <f>'YY%4qsea adj'!J16</f>
        <v>#REF!</v>
      </c>
      <c r="L25" s="350" t="e">
        <f>'YY%4qsea adj'!K16</f>
        <v>#REF!</v>
      </c>
      <c r="M25" s="363" t="e">
        <f>'YY%4qsea adj'!L16</f>
        <v>#REF!</v>
      </c>
      <c r="N25" s="363" t="e">
        <f>'YY%4qsea adj'!M16</f>
        <v>#REF!</v>
      </c>
      <c r="O25" s="363" t="e">
        <f>'YY%4qsea adj'!N16</f>
        <v>#REF!</v>
      </c>
      <c r="P25" s="363" t="e">
        <f>'YY%4qsea adj'!O16</f>
        <v>#REF!</v>
      </c>
      <c r="Q25" s="363" t="e">
        <f>'YY%4qsea adj'!P16</f>
        <v>#REF!</v>
      </c>
      <c r="R25" s="363" t="e">
        <f>'YY%4qsea adj'!Q16</f>
        <v>#REF!</v>
      </c>
      <c r="S25" s="363" t="e">
        <f>'YY%4qsea adj'!R16</f>
        <v>#REF!</v>
      </c>
      <c r="T25" s="363" t="e">
        <f>'YY%4qsea adj'!S16</f>
        <v>#REF!</v>
      </c>
      <c r="U25" s="363" t="e">
        <f>'YY%4qsea adj'!T16</f>
        <v>#REF!</v>
      </c>
      <c r="V25" s="363" t="e">
        <f>'YY%4qsea adj'!U16</f>
        <v>#REF!</v>
      </c>
      <c r="W25" s="363" t="e">
        <f>'YY%4qsea adj'!V16</f>
        <v>#REF!</v>
      </c>
      <c r="X25" s="374" t="e">
        <f>'YY%4qsea adj'!W16</f>
        <v>#REF!</v>
      </c>
      <c r="Y25" s="374" t="e">
        <f>'YY%4qsea adj'!X16</f>
        <v>#REF!</v>
      </c>
      <c r="Z25" s="383" t="e">
        <f>'YY%4qsea adj'!Y16</f>
        <v>#REF!</v>
      </c>
      <c r="AC25" s="49" t="e">
        <f>'T4'!AC25/'T4'!AC21*100-100</f>
        <v>#REF!</v>
      </c>
      <c r="AD25" s="49" t="e">
        <f>'T4'!AD25/'T4'!AD21*100-100</f>
        <v>#REF!</v>
      </c>
      <c r="AE25" s="49" t="e">
        <f>'T4'!AE25/'T4'!AE21*100-100</f>
        <v>#REF!</v>
      </c>
    </row>
    <row r="26" spans="2:31" ht="30" customHeight="1">
      <c r="B26" s="11">
        <v>2010</v>
      </c>
      <c r="C26" s="353">
        <v>1</v>
      </c>
      <c r="D26" s="348" t="e">
        <f>'YY%4qsea adj'!C17</f>
        <v>#REF!</v>
      </c>
      <c r="E26" s="22" t="e">
        <f>'YY%4qsea adj'!D17</f>
        <v>#REF!</v>
      </c>
      <c r="F26" s="349" t="e">
        <f>'YY%4qsea adj'!E17</f>
        <v>#REF!</v>
      </c>
      <c r="G26" s="348" t="e">
        <f>'YY%4qsea adj'!F17</f>
        <v>#REF!</v>
      </c>
      <c r="H26" s="350" t="e">
        <f>'YY%4qsea adj'!G17</f>
        <v>#REF!</v>
      </c>
      <c r="I26" s="350" t="e">
        <f>'YY%4qsea adj'!H17</f>
        <v>#REF!</v>
      </c>
      <c r="J26" s="350" t="e">
        <f>'YY%4qsea adj'!I17</f>
        <v>#REF!</v>
      </c>
      <c r="K26" s="350" t="e">
        <f>'YY%4qsea adj'!J17</f>
        <v>#REF!</v>
      </c>
      <c r="L26" s="350" t="e">
        <f>'YY%4qsea adj'!K17</f>
        <v>#REF!</v>
      </c>
      <c r="M26" s="363" t="e">
        <f>'YY%4qsea adj'!L17</f>
        <v>#REF!</v>
      </c>
      <c r="N26" s="363" t="e">
        <f>'YY%4qsea adj'!M17</f>
        <v>#REF!</v>
      </c>
      <c r="O26" s="363" t="e">
        <f>'YY%4qsea adj'!N17</f>
        <v>#REF!</v>
      </c>
      <c r="P26" s="363" t="e">
        <f>'YY%4qsea adj'!O17</f>
        <v>#REF!</v>
      </c>
      <c r="Q26" s="363" t="e">
        <f>'YY%4qsea adj'!P17</f>
        <v>#REF!</v>
      </c>
      <c r="R26" s="363" t="e">
        <f>'YY%4qsea adj'!Q17</f>
        <v>#REF!</v>
      </c>
      <c r="S26" s="363" t="e">
        <f>'YY%4qsea adj'!R17</f>
        <v>#REF!</v>
      </c>
      <c r="T26" s="363" t="e">
        <f>'YY%4qsea adj'!S17</f>
        <v>#REF!</v>
      </c>
      <c r="U26" s="363" t="e">
        <f>'YY%4qsea adj'!T17</f>
        <v>#REF!</v>
      </c>
      <c r="V26" s="363" t="e">
        <f>'YY%4qsea adj'!U17</f>
        <v>#REF!</v>
      </c>
      <c r="W26" s="363" t="e">
        <f>'YY%4qsea adj'!V17</f>
        <v>#REF!</v>
      </c>
      <c r="X26" s="374" t="e">
        <f>'YY%4qsea adj'!W17</f>
        <v>#REF!</v>
      </c>
      <c r="Y26" s="374" t="e">
        <f>'YY%4qsea adj'!X17</f>
        <v>#REF!</v>
      </c>
      <c r="Z26" s="383" t="e">
        <f>'YY%4qsea adj'!Y17</f>
        <v>#REF!</v>
      </c>
      <c r="AC26" s="49" t="e">
        <f>'T4'!AC26/'T4'!AC22*100-100</f>
        <v>#REF!</v>
      </c>
      <c r="AD26" s="49" t="e">
        <f>'T4'!AD26/'T4'!AD22*100-100</f>
        <v>#REF!</v>
      </c>
      <c r="AE26" s="49" t="e">
        <f>'T4'!AE26/'T4'!AE22*100-100</f>
        <v>#REF!</v>
      </c>
    </row>
    <row r="27" spans="2:31" ht="18.75" customHeight="1">
      <c r="B27" s="11"/>
      <c r="C27" s="353">
        <v>2</v>
      </c>
      <c r="D27" s="348" t="e">
        <f>'YY%4qsea adj'!C18</f>
        <v>#REF!</v>
      </c>
      <c r="E27" s="22" t="e">
        <f>'YY%4qsea adj'!D18</f>
        <v>#REF!</v>
      </c>
      <c r="F27" s="349" t="e">
        <f>'YY%4qsea adj'!E18</f>
        <v>#REF!</v>
      </c>
      <c r="G27" s="348" t="e">
        <f>'YY%4qsea adj'!F18</f>
        <v>#REF!</v>
      </c>
      <c r="H27" s="350" t="e">
        <f>'YY%4qsea adj'!G18</f>
        <v>#REF!</v>
      </c>
      <c r="I27" s="350" t="e">
        <f>'YY%4qsea adj'!H18</f>
        <v>#REF!</v>
      </c>
      <c r="J27" s="350" t="e">
        <f>'YY%4qsea adj'!I18</f>
        <v>#REF!</v>
      </c>
      <c r="K27" s="350" t="e">
        <f>'YY%4qsea adj'!J18</f>
        <v>#REF!</v>
      </c>
      <c r="L27" s="350" t="e">
        <f>'YY%4qsea adj'!K18</f>
        <v>#REF!</v>
      </c>
      <c r="M27" s="363" t="e">
        <f>'YY%4qsea adj'!L18</f>
        <v>#REF!</v>
      </c>
      <c r="N27" s="363" t="e">
        <f>'YY%4qsea adj'!M18</f>
        <v>#REF!</v>
      </c>
      <c r="O27" s="363" t="e">
        <f>'YY%4qsea adj'!N18</f>
        <v>#REF!</v>
      </c>
      <c r="P27" s="363" t="e">
        <f>'YY%4qsea adj'!O18</f>
        <v>#REF!</v>
      </c>
      <c r="Q27" s="363" t="e">
        <f>'YY%4qsea adj'!P18</f>
        <v>#REF!</v>
      </c>
      <c r="R27" s="363" t="e">
        <f>'YY%4qsea adj'!Q18</f>
        <v>#REF!</v>
      </c>
      <c r="S27" s="363" t="e">
        <f>'YY%4qsea adj'!R18</f>
        <v>#REF!</v>
      </c>
      <c r="T27" s="363" t="e">
        <f>'YY%4qsea adj'!S18</f>
        <v>#REF!</v>
      </c>
      <c r="U27" s="363" t="e">
        <f>'YY%4qsea adj'!T18</f>
        <v>#REF!</v>
      </c>
      <c r="V27" s="363" t="e">
        <f>'YY%4qsea adj'!U18</f>
        <v>#REF!</v>
      </c>
      <c r="W27" s="363" t="e">
        <f>'YY%4qsea adj'!V18</f>
        <v>#REF!</v>
      </c>
      <c r="X27" s="374" t="e">
        <f>'YY%4qsea adj'!W18</f>
        <v>#REF!</v>
      </c>
      <c r="Y27" s="374" t="e">
        <f>'YY%4qsea adj'!X18</f>
        <v>#REF!</v>
      </c>
      <c r="Z27" s="383" t="e">
        <f>'YY%4qsea adj'!Y18</f>
        <v>#REF!</v>
      </c>
      <c r="AC27" s="49" t="e">
        <f>'T4'!AC27/'T4'!AC23*100-100</f>
        <v>#REF!</v>
      </c>
      <c r="AD27" s="49" t="e">
        <f>'T4'!AD27/'T4'!AD23*100-100</f>
        <v>#REF!</v>
      </c>
      <c r="AE27" s="49" t="e">
        <f>'T4'!AE27/'T4'!AE23*100-100</f>
        <v>#REF!</v>
      </c>
    </row>
    <row r="28" spans="2:31" ht="18.75" customHeight="1">
      <c r="B28" s="11"/>
      <c r="C28" s="353">
        <v>3</v>
      </c>
      <c r="D28" s="348" t="e">
        <f>'YY%4qsea adj'!C19</f>
        <v>#REF!</v>
      </c>
      <c r="E28" s="22" t="e">
        <f>'YY%4qsea adj'!D19</f>
        <v>#REF!</v>
      </c>
      <c r="F28" s="349" t="e">
        <f>'YY%4qsea adj'!E19</f>
        <v>#REF!</v>
      </c>
      <c r="G28" s="348" t="e">
        <f>'YY%4qsea adj'!F19</f>
        <v>#REF!</v>
      </c>
      <c r="H28" s="350" t="e">
        <f>'YY%4qsea adj'!G19</f>
        <v>#REF!</v>
      </c>
      <c r="I28" s="350" t="e">
        <f>'YY%4qsea adj'!H19</f>
        <v>#REF!</v>
      </c>
      <c r="J28" s="350" t="e">
        <f>'YY%4qsea adj'!I19</f>
        <v>#REF!</v>
      </c>
      <c r="K28" s="350" t="e">
        <f>'YY%4qsea adj'!J19</f>
        <v>#REF!</v>
      </c>
      <c r="L28" s="350" t="e">
        <f>'YY%4qsea adj'!K19</f>
        <v>#REF!</v>
      </c>
      <c r="M28" s="363" t="e">
        <f>'YY%4qsea adj'!L19</f>
        <v>#REF!</v>
      </c>
      <c r="N28" s="363" t="e">
        <f>'YY%4qsea adj'!M19</f>
        <v>#REF!</v>
      </c>
      <c r="O28" s="363" t="e">
        <f>'YY%4qsea adj'!N19</f>
        <v>#REF!</v>
      </c>
      <c r="P28" s="363" t="e">
        <f>'YY%4qsea adj'!O19</f>
        <v>#REF!</v>
      </c>
      <c r="Q28" s="363" t="e">
        <f>'YY%4qsea adj'!P19</f>
        <v>#REF!</v>
      </c>
      <c r="R28" s="363" t="e">
        <f>'YY%4qsea adj'!Q19</f>
        <v>#REF!</v>
      </c>
      <c r="S28" s="363" t="e">
        <f>'YY%4qsea adj'!R19</f>
        <v>#REF!</v>
      </c>
      <c r="T28" s="363" t="e">
        <f>'YY%4qsea adj'!S19</f>
        <v>#REF!</v>
      </c>
      <c r="U28" s="363" t="e">
        <f>'YY%4qsea adj'!T19</f>
        <v>#REF!</v>
      </c>
      <c r="V28" s="363" t="e">
        <f>'YY%4qsea adj'!U19</f>
        <v>#REF!</v>
      </c>
      <c r="W28" s="363" t="e">
        <f>'YY%4qsea adj'!V19</f>
        <v>#REF!</v>
      </c>
      <c r="X28" s="374" t="e">
        <f>'YY%4qsea adj'!W19</f>
        <v>#REF!</v>
      </c>
      <c r="Y28" s="374" t="e">
        <f>'YY%4qsea adj'!X19</f>
        <v>#REF!</v>
      </c>
      <c r="Z28" s="383" t="e">
        <f>'YY%4qsea adj'!Y19</f>
        <v>#REF!</v>
      </c>
      <c r="AC28" s="49" t="e">
        <f>'T4'!AC28/'T4'!AC24*100-100</f>
        <v>#REF!</v>
      </c>
      <c r="AD28" s="49" t="e">
        <f>'T4'!AD28/'T4'!AD24*100-100</f>
        <v>#REF!</v>
      </c>
      <c r="AE28" s="49" t="e">
        <f>'T4'!AE28/'T4'!AE24*100-100</f>
        <v>#REF!</v>
      </c>
    </row>
    <row r="29" spans="2:31" ht="18.75" customHeight="1">
      <c r="B29" s="11"/>
      <c r="C29" s="353">
        <v>4</v>
      </c>
      <c r="D29" s="348" t="e">
        <f>'YY%4qsea adj'!C20</f>
        <v>#REF!</v>
      </c>
      <c r="E29" s="22" t="e">
        <f>'YY%4qsea adj'!D20</f>
        <v>#REF!</v>
      </c>
      <c r="F29" s="349" t="e">
        <f>'YY%4qsea adj'!E20</f>
        <v>#REF!</v>
      </c>
      <c r="G29" s="348" t="e">
        <f>'YY%4qsea adj'!F20</f>
        <v>#REF!</v>
      </c>
      <c r="H29" s="350" t="e">
        <f>'YY%4qsea adj'!G20</f>
        <v>#REF!</v>
      </c>
      <c r="I29" s="350" t="e">
        <f>'YY%4qsea adj'!H20</f>
        <v>#REF!</v>
      </c>
      <c r="J29" s="350" t="e">
        <f>'YY%4qsea adj'!I20</f>
        <v>#REF!</v>
      </c>
      <c r="K29" s="350" t="e">
        <f>'YY%4qsea adj'!J20</f>
        <v>#REF!</v>
      </c>
      <c r="L29" s="350" t="e">
        <f>'YY%4qsea adj'!K20</f>
        <v>#REF!</v>
      </c>
      <c r="M29" s="363" t="e">
        <f>'YY%4qsea adj'!L20</f>
        <v>#REF!</v>
      </c>
      <c r="N29" s="363" t="e">
        <f>'YY%4qsea adj'!M20</f>
        <v>#REF!</v>
      </c>
      <c r="O29" s="363" t="e">
        <f>'YY%4qsea adj'!N20</f>
        <v>#REF!</v>
      </c>
      <c r="P29" s="363" t="e">
        <f>'YY%4qsea adj'!O20</f>
        <v>#REF!</v>
      </c>
      <c r="Q29" s="363" t="e">
        <f>'YY%4qsea adj'!P20</f>
        <v>#REF!</v>
      </c>
      <c r="R29" s="363" t="e">
        <f>'YY%4qsea adj'!Q20</f>
        <v>#REF!</v>
      </c>
      <c r="S29" s="363" t="e">
        <f>'YY%4qsea adj'!R20</f>
        <v>#REF!</v>
      </c>
      <c r="T29" s="363" t="e">
        <f>'YY%4qsea adj'!S20</f>
        <v>#REF!</v>
      </c>
      <c r="U29" s="363" t="e">
        <f>'YY%4qsea adj'!T20</f>
        <v>#REF!</v>
      </c>
      <c r="V29" s="363" t="e">
        <f>'YY%4qsea adj'!U20</f>
        <v>#REF!</v>
      </c>
      <c r="W29" s="363" t="e">
        <f>'YY%4qsea adj'!V20</f>
        <v>#REF!</v>
      </c>
      <c r="X29" s="374" t="e">
        <f>'YY%4qsea adj'!W20</f>
        <v>#REF!</v>
      </c>
      <c r="Y29" s="374" t="e">
        <f>'YY%4qsea adj'!X20</f>
        <v>#REF!</v>
      </c>
      <c r="Z29" s="383" t="e">
        <f>'YY%4qsea adj'!Y20</f>
        <v>#REF!</v>
      </c>
      <c r="AC29" s="49" t="e">
        <f>'T4'!AC29/'T4'!AC25*100-100</f>
        <v>#REF!</v>
      </c>
      <c r="AD29" s="49" t="e">
        <f>'T4'!AD29/'T4'!AD25*100-100</f>
        <v>#REF!</v>
      </c>
      <c r="AE29" s="49" t="e">
        <f>'T4'!AE29/'T4'!AE25*100-100</f>
        <v>#REF!</v>
      </c>
    </row>
    <row r="30" spans="2:31" ht="30" customHeight="1">
      <c r="B30" s="11">
        <v>2011</v>
      </c>
      <c r="C30" s="353">
        <v>1</v>
      </c>
      <c r="D30" s="348" t="e">
        <f>'YY%4qsea adj'!C21</f>
        <v>#REF!</v>
      </c>
      <c r="E30" s="22" t="e">
        <f>'YY%4qsea adj'!D21</f>
        <v>#REF!</v>
      </c>
      <c r="F30" s="349" t="e">
        <f>'YY%4qsea adj'!E21</f>
        <v>#REF!</v>
      </c>
      <c r="G30" s="348" t="e">
        <f>'YY%4qsea adj'!F21</f>
        <v>#REF!</v>
      </c>
      <c r="H30" s="350" t="e">
        <f>'YY%4qsea adj'!G21</f>
        <v>#REF!</v>
      </c>
      <c r="I30" s="350" t="e">
        <f>'YY%4qsea adj'!H21</f>
        <v>#REF!</v>
      </c>
      <c r="J30" s="350" t="e">
        <f>'YY%4qsea adj'!I21</f>
        <v>#REF!</v>
      </c>
      <c r="K30" s="350" t="e">
        <f>'YY%4qsea adj'!J21</f>
        <v>#REF!</v>
      </c>
      <c r="L30" s="350" t="e">
        <f>'YY%4qsea adj'!K21</f>
        <v>#REF!</v>
      </c>
      <c r="M30" s="363" t="e">
        <f>'YY%4qsea adj'!L21</f>
        <v>#REF!</v>
      </c>
      <c r="N30" s="363" t="e">
        <f>'YY%4qsea adj'!M21</f>
        <v>#REF!</v>
      </c>
      <c r="O30" s="363" t="e">
        <f>'YY%4qsea adj'!N21</f>
        <v>#REF!</v>
      </c>
      <c r="P30" s="363" t="e">
        <f>'YY%4qsea adj'!O21</f>
        <v>#REF!</v>
      </c>
      <c r="Q30" s="363" t="e">
        <f>'YY%4qsea adj'!P21</f>
        <v>#REF!</v>
      </c>
      <c r="R30" s="363" t="e">
        <f>'YY%4qsea adj'!Q21</f>
        <v>#REF!</v>
      </c>
      <c r="S30" s="363" t="e">
        <f>'YY%4qsea adj'!R21</f>
        <v>#REF!</v>
      </c>
      <c r="T30" s="363" t="e">
        <f>'YY%4qsea adj'!S21</f>
        <v>#REF!</v>
      </c>
      <c r="U30" s="363" t="e">
        <f>'YY%4qsea adj'!T21</f>
        <v>#REF!</v>
      </c>
      <c r="V30" s="363" t="e">
        <f>'YY%4qsea adj'!U21</f>
        <v>#REF!</v>
      </c>
      <c r="W30" s="363" t="e">
        <f>'YY%4qsea adj'!V21</f>
        <v>#REF!</v>
      </c>
      <c r="X30" s="374" t="e">
        <f>'YY%4qsea adj'!W21</f>
        <v>#REF!</v>
      </c>
      <c r="Y30" s="374" t="e">
        <f>'YY%4qsea adj'!X21</f>
        <v>#REF!</v>
      </c>
      <c r="Z30" s="383" t="e">
        <f>'YY%4qsea adj'!Y21</f>
        <v>#REF!</v>
      </c>
      <c r="AC30" s="49" t="e">
        <f>'T4'!AC30/'T4'!AC26*100-100</f>
        <v>#REF!</v>
      </c>
      <c r="AD30" s="49" t="e">
        <f>'T4'!AD30/'T4'!AD26*100-100</f>
        <v>#REF!</v>
      </c>
      <c r="AE30" s="49" t="e">
        <f>'T4'!AE30/'T4'!AE26*100-100</f>
        <v>#REF!</v>
      </c>
    </row>
    <row r="31" spans="2:31" ht="18.75" customHeight="1">
      <c r="B31" s="11"/>
      <c r="C31" s="353">
        <v>2</v>
      </c>
      <c r="D31" s="348" t="e">
        <f>'YY%4qsea adj'!C22</f>
        <v>#REF!</v>
      </c>
      <c r="E31" s="22" t="e">
        <f>'YY%4qsea adj'!D22</f>
        <v>#REF!</v>
      </c>
      <c r="F31" s="349" t="e">
        <f>'YY%4qsea adj'!E22</f>
        <v>#REF!</v>
      </c>
      <c r="G31" s="348" t="e">
        <f>'YY%4qsea adj'!F22</f>
        <v>#REF!</v>
      </c>
      <c r="H31" s="350" t="e">
        <f>'YY%4qsea adj'!G22</f>
        <v>#REF!</v>
      </c>
      <c r="I31" s="350" t="e">
        <f>'YY%4qsea adj'!H22</f>
        <v>#REF!</v>
      </c>
      <c r="J31" s="350" t="e">
        <f>'YY%4qsea adj'!I22</f>
        <v>#REF!</v>
      </c>
      <c r="K31" s="350" t="e">
        <f>'YY%4qsea adj'!J22</f>
        <v>#REF!</v>
      </c>
      <c r="L31" s="350" t="e">
        <f>'YY%4qsea adj'!K22</f>
        <v>#REF!</v>
      </c>
      <c r="M31" s="363" t="e">
        <f>'YY%4qsea adj'!L22</f>
        <v>#REF!</v>
      </c>
      <c r="N31" s="363" t="e">
        <f>'YY%4qsea adj'!M22</f>
        <v>#REF!</v>
      </c>
      <c r="O31" s="363" t="e">
        <f>'YY%4qsea adj'!N22</f>
        <v>#REF!</v>
      </c>
      <c r="P31" s="363" t="e">
        <f>'YY%4qsea adj'!O22</f>
        <v>#REF!</v>
      </c>
      <c r="Q31" s="363" t="e">
        <f>'YY%4qsea adj'!P22</f>
        <v>#REF!</v>
      </c>
      <c r="R31" s="363" t="e">
        <f>'YY%4qsea adj'!Q22</f>
        <v>#REF!</v>
      </c>
      <c r="S31" s="363" t="e">
        <f>'YY%4qsea adj'!R22</f>
        <v>#REF!</v>
      </c>
      <c r="T31" s="363" t="e">
        <f>'YY%4qsea adj'!S22</f>
        <v>#REF!</v>
      </c>
      <c r="U31" s="363" t="e">
        <f>'YY%4qsea adj'!T22</f>
        <v>#REF!</v>
      </c>
      <c r="V31" s="363" t="e">
        <f>'YY%4qsea adj'!U22</f>
        <v>#REF!</v>
      </c>
      <c r="W31" s="363" t="e">
        <f>'YY%4qsea adj'!V22</f>
        <v>#REF!</v>
      </c>
      <c r="X31" s="374" t="e">
        <f>'YY%4qsea adj'!W22</f>
        <v>#REF!</v>
      </c>
      <c r="Y31" s="374" t="e">
        <f>'YY%4qsea adj'!X22</f>
        <v>#REF!</v>
      </c>
      <c r="Z31" s="383" t="e">
        <f>'YY%4qsea adj'!Y22</f>
        <v>#REF!</v>
      </c>
      <c r="AC31" s="49" t="e">
        <f>'T4'!AC31/'T4'!AC27*100-100</f>
        <v>#REF!</v>
      </c>
      <c r="AD31" s="49" t="e">
        <f>'T4'!AD31/'T4'!AD27*100-100</f>
        <v>#REF!</v>
      </c>
      <c r="AE31" s="49" t="e">
        <f>'T4'!AE31/'T4'!AE27*100-100</f>
        <v>#REF!</v>
      </c>
    </row>
    <row r="32" spans="2:31" ht="18.75" customHeight="1">
      <c r="B32" s="11"/>
      <c r="C32" s="353" t="s">
        <v>96</v>
      </c>
      <c r="D32" s="348" t="e">
        <f>'YY%4qsea adj'!C23</f>
        <v>#REF!</v>
      </c>
      <c r="E32" s="22" t="e">
        <f>'YY%4qsea adj'!D23</f>
        <v>#REF!</v>
      </c>
      <c r="F32" s="349" t="e">
        <f>'YY%4qsea adj'!E23</f>
        <v>#REF!</v>
      </c>
      <c r="G32" s="348" t="e">
        <f>'YY%4qsea adj'!F23</f>
        <v>#REF!</v>
      </c>
      <c r="H32" s="350" t="e">
        <f>'YY%4qsea adj'!G23</f>
        <v>#REF!</v>
      </c>
      <c r="I32" s="350" t="e">
        <f>'YY%4qsea adj'!H23</f>
        <v>#REF!</v>
      </c>
      <c r="J32" s="350" t="e">
        <f>'YY%4qsea adj'!I23</f>
        <v>#REF!</v>
      </c>
      <c r="K32" s="350" t="e">
        <f>'YY%4qsea adj'!J23</f>
        <v>#REF!</v>
      </c>
      <c r="L32" s="350" t="e">
        <f>'YY%4qsea adj'!K23</f>
        <v>#REF!</v>
      </c>
      <c r="M32" s="363" t="e">
        <f>'YY%4qsea adj'!L23</f>
        <v>#REF!</v>
      </c>
      <c r="N32" s="363" t="e">
        <f>'YY%4qsea adj'!M23</f>
        <v>#REF!</v>
      </c>
      <c r="O32" s="363" t="e">
        <f>'YY%4qsea adj'!N23</f>
        <v>#REF!</v>
      </c>
      <c r="P32" s="363" t="e">
        <f>'YY%4qsea adj'!O23</f>
        <v>#REF!</v>
      </c>
      <c r="Q32" s="363" t="e">
        <f>'YY%4qsea adj'!P23</f>
        <v>#REF!</v>
      </c>
      <c r="R32" s="363" t="e">
        <f>'YY%4qsea adj'!Q23</f>
        <v>#REF!</v>
      </c>
      <c r="S32" s="363" t="e">
        <f>'YY%4qsea adj'!R23</f>
        <v>#REF!</v>
      </c>
      <c r="T32" s="363" t="e">
        <f>'YY%4qsea adj'!S23</f>
        <v>#REF!</v>
      </c>
      <c r="U32" s="363" t="e">
        <f>'YY%4qsea adj'!T23</f>
        <v>#REF!</v>
      </c>
      <c r="V32" s="363" t="e">
        <f>'YY%4qsea adj'!U23</f>
        <v>#REF!</v>
      </c>
      <c r="W32" s="363" t="e">
        <f>'YY%4qsea adj'!V23</f>
        <v>#REF!</v>
      </c>
      <c r="X32" s="374" t="e">
        <f>'YY%4qsea adj'!W23</f>
        <v>#REF!</v>
      </c>
      <c r="Y32" s="374" t="e">
        <f>'YY%4qsea adj'!X23</f>
        <v>#REF!</v>
      </c>
      <c r="Z32" s="383" t="e">
        <f>'YY%4qsea adj'!Y23</f>
        <v>#REF!</v>
      </c>
      <c r="AC32" s="49"/>
      <c r="AD32" s="49"/>
      <c r="AE32" s="49"/>
    </row>
    <row r="33" spans="2:26" ht="18.75" hidden="1" customHeight="1">
      <c r="B33" s="11"/>
      <c r="C33" s="353">
        <v>4</v>
      </c>
      <c r="D33" s="348">
        <f>'YY%4qsea adj'!C24</f>
        <v>0</v>
      </c>
      <c r="E33" s="22">
        <f>'YY%4qsea adj'!D24</f>
        <v>0</v>
      </c>
      <c r="F33" s="349">
        <f>'YY%4qsea adj'!E24</f>
        <v>0</v>
      </c>
      <c r="G33" s="348">
        <f>'YY%4qsea adj'!F24</f>
        <v>0</v>
      </c>
      <c r="H33" s="350">
        <f>'YY%4qsea adj'!G24</f>
        <v>0</v>
      </c>
      <c r="I33" s="350">
        <f>'YY%4qsea adj'!H24</f>
        <v>0</v>
      </c>
      <c r="J33" s="350">
        <f>'YY%4qsea adj'!I24</f>
        <v>0</v>
      </c>
      <c r="K33" s="350">
        <f>'YY%4qsea adj'!J24</f>
        <v>0</v>
      </c>
      <c r="L33" s="350">
        <f>'YY%4qsea adj'!K24</f>
        <v>0</v>
      </c>
      <c r="M33" s="363">
        <f>'YY%4qsea adj'!L24</f>
        <v>0</v>
      </c>
      <c r="N33" s="363">
        <f>'YY%4qsea adj'!M24</f>
        <v>0</v>
      </c>
      <c r="O33" s="363">
        <f>'YY%4qsea adj'!N24</f>
        <v>0</v>
      </c>
      <c r="P33" s="363">
        <f>'YY%4qsea adj'!O24</f>
        <v>0</v>
      </c>
      <c r="Q33" s="363">
        <f>'YY%4qsea adj'!P24</f>
        <v>0</v>
      </c>
      <c r="R33" s="363">
        <f>'YY%4qsea adj'!Q24</f>
        <v>0</v>
      </c>
      <c r="S33" s="363">
        <f>'YY%4qsea adj'!R24</f>
        <v>0</v>
      </c>
      <c r="T33" s="363">
        <f>'YY%4qsea adj'!S24</f>
        <v>0</v>
      </c>
      <c r="U33" s="363">
        <f>'YY%4qsea adj'!T24</f>
        <v>0</v>
      </c>
      <c r="V33" s="363">
        <f>'YY%4qsea adj'!U24</f>
        <v>0</v>
      </c>
      <c r="W33" s="363">
        <f>'YY%4qsea adj'!V24</f>
        <v>0</v>
      </c>
      <c r="X33" s="374">
        <f>'YY%4qsea adj'!W24</f>
        <v>0</v>
      </c>
      <c r="Y33" s="374">
        <f>'YY%4qsea adj'!X24</f>
        <v>0</v>
      </c>
      <c r="Z33" s="383">
        <f>'YY%4qsea adj'!Y24</f>
        <v>0</v>
      </c>
    </row>
    <row r="34" spans="2:26" ht="3" customHeight="1">
      <c r="B34" s="41"/>
      <c r="C34" s="41"/>
      <c r="D34" s="24"/>
      <c r="E34" s="25"/>
      <c r="F34" s="25"/>
      <c r="G34" s="25"/>
      <c r="H34" s="25"/>
      <c r="I34" s="25"/>
      <c r="J34" s="25"/>
      <c r="K34" s="41"/>
      <c r="L34" s="41"/>
      <c r="M34" s="41"/>
      <c r="N34" s="41"/>
      <c r="O34" s="41"/>
      <c r="P34" s="41"/>
      <c r="Q34" s="41"/>
      <c r="R34" s="41"/>
      <c r="S34" s="41"/>
      <c r="T34" s="41"/>
      <c r="U34" s="41"/>
      <c r="V34" s="41"/>
      <c r="W34" s="41"/>
      <c r="X34" s="41"/>
      <c r="Y34" s="384"/>
      <c r="Z34" s="41"/>
    </row>
    <row r="35" spans="2:26" ht="15" customHeight="1">
      <c r="B35" s="26" t="s">
        <v>99</v>
      </c>
    </row>
    <row r="36" spans="2:26">
      <c r="B36" s="355" t="s">
        <v>143</v>
      </c>
    </row>
    <row r="37" spans="2:26">
      <c r="B37" s="355" t="s">
        <v>144</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
  <sheetViews>
    <sheetView view="pageBreakPreview" zoomScale="70" zoomScaleNormal="100" workbookViewId="0">
      <selection activeCell="AI50" sqref="AI50"/>
    </sheetView>
  </sheetViews>
  <sheetFormatPr defaultColWidth="9" defaultRowHeight="14.4"/>
  <cols>
    <col min="4" max="4" width="8" customWidth="1"/>
    <col min="31" max="31" width="1.21875" customWidth="1"/>
  </cols>
  <sheetData>
    <row r="1" spans="1:10" ht="102" customHeight="1"/>
    <row r="2" spans="1:10">
      <c r="B2" t="s">
        <v>149</v>
      </c>
      <c r="E2" t="s">
        <v>150</v>
      </c>
    </row>
    <row r="3" spans="1:10">
      <c r="B3" t="s">
        <v>151</v>
      </c>
      <c r="C3" t="s">
        <v>152</v>
      </c>
      <c r="D3" t="s">
        <v>153</v>
      </c>
    </row>
    <row r="4" spans="1:10">
      <c r="B4" s="73" t="s">
        <v>154</v>
      </c>
      <c r="C4" s="73" t="s">
        <v>155</v>
      </c>
      <c r="E4" s="73" t="s">
        <v>154</v>
      </c>
      <c r="F4" s="73" t="s">
        <v>155</v>
      </c>
    </row>
    <row r="5" spans="1:10" ht="49.5" customHeight="1">
      <c r="A5" s="115" t="s">
        <v>113</v>
      </c>
      <c r="B5" s="143" t="e">
        <f>'T3'!Z14</f>
        <v>#REF!</v>
      </c>
      <c r="C5" s="143" t="e">
        <f>'T2'!Z14</f>
        <v>#REF!</v>
      </c>
      <c r="E5" s="143" t="e">
        <f>'T6'!Z14</f>
        <v>#REF!</v>
      </c>
      <c r="F5" s="143" t="e">
        <f>'T5'!Z14</f>
        <v>#REF!</v>
      </c>
      <c r="J5" t="s">
        <v>109</v>
      </c>
    </row>
    <row r="6" spans="1:10" ht="49.5" customHeight="1">
      <c r="A6" t="s">
        <v>114</v>
      </c>
      <c r="B6" s="143" t="e">
        <f>'T3'!Z15</f>
        <v>#REF!</v>
      </c>
      <c r="C6" s="143" t="e">
        <f>'T2'!Z15</f>
        <v>#REF!</v>
      </c>
      <c r="E6" s="143" t="e">
        <f>'T6'!Z15</f>
        <v>#REF!</v>
      </c>
      <c r="F6" s="143" t="e">
        <f>'T5'!Z15</f>
        <v>#REF!</v>
      </c>
      <c r="J6" t="s">
        <v>110</v>
      </c>
    </row>
    <row r="7" spans="1:10" ht="49.5" customHeight="1">
      <c r="A7" t="s">
        <v>116</v>
      </c>
      <c r="B7" s="143" t="e">
        <f>'T3'!Z16</f>
        <v>#REF!</v>
      </c>
      <c r="C7" s="143" t="e">
        <f>'T2'!Z16</f>
        <v>#REF!</v>
      </c>
      <c r="E7" s="143" t="e">
        <f>'T6'!Z16</f>
        <v>#REF!</v>
      </c>
      <c r="F7" s="143" t="e">
        <f>'T5'!Z16</f>
        <v>#REF!</v>
      </c>
      <c r="J7" t="s">
        <v>111</v>
      </c>
    </row>
    <row r="8" spans="1:10" ht="49.5" customHeight="1">
      <c r="A8" t="s">
        <v>118</v>
      </c>
      <c r="B8" s="143" t="e">
        <f>'T3'!Z17</f>
        <v>#REF!</v>
      </c>
      <c r="C8" s="143" t="e">
        <f>'T2'!Z17</f>
        <v>#REF!</v>
      </c>
      <c r="E8" s="143" t="e">
        <f>'T6'!Z17</f>
        <v>#REF!</v>
      </c>
      <c r="F8" s="143" t="e">
        <f>'T5'!Z17</f>
        <v>#REF!</v>
      </c>
      <c r="J8" t="s">
        <v>112</v>
      </c>
    </row>
    <row r="9" spans="1:10" ht="49.5" customHeight="1">
      <c r="A9" s="115" t="s">
        <v>120</v>
      </c>
      <c r="B9" s="143" t="e">
        <f>'T3'!Z18</f>
        <v>#REF!</v>
      </c>
      <c r="C9" s="143" t="e">
        <f>'T2'!Z18</f>
        <v>#REF!</v>
      </c>
      <c r="E9" s="143" t="e">
        <f>'T6'!Z18</f>
        <v>#REF!</v>
      </c>
      <c r="F9" s="143" t="e">
        <f>'T5'!Z18</f>
        <v>#REF!</v>
      </c>
      <c r="J9" t="s">
        <v>113</v>
      </c>
    </row>
    <row r="10" spans="1:10" ht="49.5" customHeight="1">
      <c r="A10" t="s">
        <v>122</v>
      </c>
      <c r="B10" s="143" t="e">
        <f>'T3'!Z19</f>
        <v>#REF!</v>
      </c>
      <c r="C10" s="143" t="e">
        <f>'T2'!Z19</f>
        <v>#REF!</v>
      </c>
      <c r="E10" s="143" t="e">
        <f>'T6'!Z19</f>
        <v>#REF!</v>
      </c>
      <c r="F10" s="143" t="e">
        <f>'T5'!Z19</f>
        <v>#REF!</v>
      </c>
      <c r="J10" t="s">
        <v>114</v>
      </c>
    </row>
    <row r="11" spans="1:10" ht="49.5" customHeight="1">
      <c r="A11" t="s">
        <v>123</v>
      </c>
      <c r="B11" s="143" t="e">
        <f>'T3'!Z20</f>
        <v>#REF!</v>
      </c>
      <c r="C11" s="143" t="e">
        <f>'T2'!Z20</f>
        <v>#REF!</v>
      </c>
      <c r="E11" s="143" t="e">
        <f>'T6'!Z20</f>
        <v>#REF!</v>
      </c>
      <c r="F11" s="143" t="e">
        <f>'T5'!Z20</f>
        <v>#REF!</v>
      </c>
      <c r="J11" t="s">
        <v>116</v>
      </c>
    </row>
    <row r="12" spans="1:10" ht="49.5" customHeight="1">
      <c r="A12" t="s">
        <v>124</v>
      </c>
      <c r="B12" s="143" t="e">
        <f>'T3'!Z21</f>
        <v>#REF!</v>
      </c>
      <c r="C12" s="143" t="e">
        <f>'T2'!Z21</f>
        <v>#REF!</v>
      </c>
      <c r="E12" s="143" t="e">
        <f>'T6'!Z21</f>
        <v>#REF!</v>
      </c>
      <c r="F12" s="143" t="e">
        <f>'T5'!Z21</f>
        <v>#REF!</v>
      </c>
      <c r="J12" t="s">
        <v>118</v>
      </c>
    </row>
    <row r="13" spans="1:10" ht="49.5" customHeight="1">
      <c r="A13" s="115" t="s">
        <v>125</v>
      </c>
      <c r="B13" s="143" t="e">
        <f>'T3'!Z22</f>
        <v>#REF!</v>
      </c>
      <c r="C13" s="143" t="e">
        <f>'T2'!Z22</f>
        <v>#REF!</v>
      </c>
      <c r="E13" s="143" t="e">
        <f>'T6'!Z22</f>
        <v>#REF!</v>
      </c>
      <c r="F13" s="143" t="e">
        <f>'T5'!Z22</f>
        <v>#REF!</v>
      </c>
      <c r="J13" t="s">
        <v>120</v>
      </c>
    </row>
    <row r="14" spans="1:10" ht="49.5" customHeight="1">
      <c r="A14" t="s">
        <v>126</v>
      </c>
      <c r="B14" s="143" t="e">
        <f>'T3'!Z23</f>
        <v>#REF!</v>
      </c>
      <c r="C14" s="143" t="e">
        <f>'T2'!Z23</f>
        <v>#REF!</v>
      </c>
      <c r="E14" s="143" t="e">
        <f>'T6'!Z23</f>
        <v>#REF!</v>
      </c>
      <c r="F14" s="143" t="e">
        <f>'T5'!Z23</f>
        <v>#REF!</v>
      </c>
      <c r="J14" t="s">
        <v>122</v>
      </c>
    </row>
    <row r="15" spans="1:10" ht="49.5" customHeight="1">
      <c r="A15" t="s">
        <v>127</v>
      </c>
      <c r="B15" s="143" t="e">
        <f>'T3'!Z24</f>
        <v>#REF!</v>
      </c>
      <c r="C15" s="143" t="e">
        <f>'T2'!Z24</f>
        <v>#REF!</v>
      </c>
      <c r="E15" s="143" t="e">
        <f>'T6'!Z24</f>
        <v>#REF!</v>
      </c>
      <c r="F15" s="143" t="e">
        <f>'T5'!Z24</f>
        <v>#REF!</v>
      </c>
      <c r="J15" t="s">
        <v>123</v>
      </c>
    </row>
    <row r="16" spans="1:10" ht="49.5" customHeight="1">
      <c r="A16" t="s">
        <v>128</v>
      </c>
      <c r="B16" s="143" t="e">
        <f>'T3'!Z25</f>
        <v>#REF!</v>
      </c>
      <c r="C16" s="143" t="e">
        <f>'T2'!Z25</f>
        <v>#REF!</v>
      </c>
      <c r="E16" s="143" t="e">
        <f>'T6'!Z25</f>
        <v>#REF!</v>
      </c>
      <c r="F16" s="143" t="e">
        <f>'T5'!Z25</f>
        <v>#REF!</v>
      </c>
      <c r="J16" t="s">
        <v>124</v>
      </c>
    </row>
    <row r="17" spans="1:10" ht="49.5" customHeight="1">
      <c r="A17" s="115" t="s">
        <v>129</v>
      </c>
      <c r="B17" s="143" t="e">
        <f>'T3'!Z26</f>
        <v>#REF!</v>
      </c>
      <c r="C17" s="143" t="e">
        <f>'T2'!Z26</f>
        <v>#REF!</v>
      </c>
      <c r="E17" s="143" t="e">
        <f>'T6'!Z26</f>
        <v>#REF!</v>
      </c>
      <c r="F17" s="143" t="e">
        <f>'T5'!Z26</f>
        <v>#REF!</v>
      </c>
      <c r="J17" t="s">
        <v>125</v>
      </c>
    </row>
    <row r="18" spans="1:10" ht="49.5" customHeight="1">
      <c r="A18" t="s">
        <v>130</v>
      </c>
      <c r="B18" s="143" t="e">
        <f>'T3'!Z27</f>
        <v>#REF!</v>
      </c>
      <c r="C18" s="143" t="e">
        <f>'T2'!Z27</f>
        <v>#REF!</v>
      </c>
      <c r="E18" s="143" t="e">
        <f>'T6'!Z27</f>
        <v>#REF!</v>
      </c>
      <c r="F18" s="143" t="e">
        <f>'T5'!Z27</f>
        <v>#REF!</v>
      </c>
      <c r="J18" t="s">
        <v>126</v>
      </c>
    </row>
    <row r="19" spans="1:10" ht="49.5" customHeight="1">
      <c r="A19" t="s">
        <v>131</v>
      </c>
      <c r="B19" s="143" t="e">
        <f>'T3'!Z28</f>
        <v>#REF!</v>
      </c>
      <c r="C19" s="143" t="e">
        <f>'T2'!Z28</f>
        <v>#REF!</v>
      </c>
      <c r="E19" s="143" t="e">
        <f>'T6'!Z28</f>
        <v>#REF!</v>
      </c>
      <c r="F19" s="143" t="e">
        <f>'T5'!Z28</f>
        <v>#REF!</v>
      </c>
      <c r="J19" t="s">
        <v>127</v>
      </c>
    </row>
    <row r="20" spans="1:10" ht="49.5" customHeight="1">
      <c r="A20" t="s">
        <v>132</v>
      </c>
      <c r="B20" s="143" t="e">
        <f>'T3'!Z29</f>
        <v>#REF!</v>
      </c>
      <c r="C20" s="143" t="e">
        <f>'T2'!Z29</f>
        <v>#REF!</v>
      </c>
      <c r="E20" s="143" t="e">
        <f>'T6'!Z29</f>
        <v>#REF!</v>
      </c>
      <c r="F20" s="143" t="e">
        <f>'T5'!Z29</f>
        <v>#REF!</v>
      </c>
      <c r="J20" t="s">
        <v>128</v>
      </c>
    </row>
    <row r="21" spans="1:10" ht="49.5" customHeight="1">
      <c r="A21" s="115" t="s">
        <v>133</v>
      </c>
      <c r="B21" s="143" t="e">
        <f>'T3'!Z30</f>
        <v>#REF!</v>
      </c>
      <c r="C21" s="143" t="e">
        <f>'T2'!Z30</f>
        <v>#REF!</v>
      </c>
      <c r="E21" s="143" t="e">
        <f>'T6'!Z30</f>
        <v>#REF!</v>
      </c>
      <c r="F21" s="143" t="e">
        <f>'T5'!Z30</f>
        <v>#REF!</v>
      </c>
      <c r="J21" t="s">
        <v>129</v>
      </c>
    </row>
    <row r="22" spans="1:10" ht="49.5" customHeight="1">
      <c r="A22" s="115" t="s">
        <v>134</v>
      </c>
      <c r="B22" s="143" t="e">
        <f>'T3'!Z31</f>
        <v>#REF!</v>
      </c>
      <c r="C22" s="143" t="e">
        <f>'T2'!Z31</f>
        <v>#REF!</v>
      </c>
      <c r="E22" s="143" t="e">
        <f>'T6'!Z31</f>
        <v>#REF!</v>
      </c>
      <c r="F22" s="143" t="e">
        <f>'T5'!Z31</f>
        <v>#REF!</v>
      </c>
      <c r="J22" t="s">
        <v>130</v>
      </c>
    </row>
    <row r="23" spans="1:10" ht="49.5" customHeight="1">
      <c r="A23" s="115" t="s">
        <v>135</v>
      </c>
      <c r="B23" s="143" t="e">
        <f>'T3'!Z32</f>
        <v>#REF!</v>
      </c>
      <c r="C23" s="143" t="e">
        <f>'T2'!Z32</f>
        <v>#REF!</v>
      </c>
      <c r="E23" s="143" t="e">
        <f>'T6'!Z32</f>
        <v>#REF!</v>
      </c>
      <c r="F23" s="143" t="e">
        <f>'T5'!Z32</f>
        <v>#REF!</v>
      </c>
    </row>
    <row r="24" spans="1:10" ht="49.5" customHeight="1">
      <c r="A24" s="115" t="s">
        <v>156</v>
      </c>
      <c r="B24" s="143">
        <f>'T3'!Z33</f>
        <v>0</v>
      </c>
      <c r="C24" s="143">
        <f>'T2'!Z33</f>
        <v>0</v>
      </c>
      <c r="E24" s="143">
        <f>'T6'!Z33</f>
        <v>0</v>
      </c>
      <c r="F24" s="143">
        <f>'T5'!Z33</f>
        <v>0</v>
      </c>
    </row>
    <row r="25" spans="1:10">
      <c r="E25" s="73" t="s">
        <v>154</v>
      </c>
      <c r="F25" s="73" t="s">
        <v>155</v>
      </c>
      <c r="J25" t="s">
        <v>131</v>
      </c>
    </row>
    <row r="26" spans="1:10" ht="28.5" customHeight="1">
      <c r="A26" t="s">
        <v>113</v>
      </c>
      <c r="E26" s="143" t="e">
        <f>'T6'!Z14</f>
        <v>#REF!</v>
      </c>
      <c r="F26" s="143" t="e">
        <f>'T5'!Z14</f>
        <v>#REF!</v>
      </c>
      <c r="J26" t="s">
        <v>132</v>
      </c>
    </row>
    <row r="27" spans="1:10" ht="28.5" customHeight="1">
      <c r="A27" t="s">
        <v>114</v>
      </c>
      <c r="E27" s="143" t="e">
        <f>'T6'!Z15</f>
        <v>#REF!</v>
      </c>
      <c r="F27" s="143" t="e">
        <f>'T5'!Z15</f>
        <v>#REF!</v>
      </c>
      <c r="J27" t="s">
        <v>133</v>
      </c>
    </row>
    <row r="28" spans="1:10" ht="28.5" customHeight="1">
      <c r="A28" t="s">
        <v>116</v>
      </c>
      <c r="E28" s="143" t="e">
        <f>'T6'!Z16</f>
        <v>#REF!</v>
      </c>
      <c r="F28" s="143" t="e">
        <f>'T5'!Z16</f>
        <v>#REF!</v>
      </c>
      <c r="J28" t="s">
        <v>134</v>
      </c>
    </row>
    <row r="29" spans="1:10" ht="28.5" customHeight="1">
      <c r="A29" t="s">
        <v>118</v>
      </c>
      <c r="E29" s="143" t="e">
        <f>'T6'!Z17</f>
        <v>#REF!</v>
      </c>
      <c r="F29" s="143" t="e">
        <f>'T5'!Z17</f>
        <v>#REF!</v>
      </c>
      <c r="J29" t="s">
        <v>135</v>
      </c>
    </row>
    <row r="30" spans="1:10" ht="28.5" customHeight="1">
      <c r="A30" t="s">
        <v>120</v>
      </c>
      <c r="E30" s="143" t="e">
        <f>'T6'!Z18</f>
        <v>#REF!</v>
      </c>
      <c r="F30" s="143" t="e">
        <f>'T5'!Z18</f>
        <v>#REF!</v>
      </c>
      <c r="J30" t="s">
        <v>156</v>
      </c>
    </row>
    <row r="31" spans="1:10" ht="28.5" customHeight="1">
      <c r="A31" t="s">
        <v>122</v>
      </c>
      <c r="E31" s="143" t="e">
        <f>'T6'!Z19</f>
        <v>#REF!</v>
      </c>
      <c r="F31" s="143" t="e">
        <f>'T5'!Z19</f>
        <v>#REF!</v>
      </c>
    </row>
    <row r="32" spans="1:10" ht="28.5" customHeight="1">
      <c r="A32" t="s">
        <v>123</v>
      </c>
      <c r="E32" s="143" t="e">
        <f>'T6'!Z20</f>
        <v>#REF!</v>
      </c>
      <c r="F32" s="143" t="e">
        <f>'T5'!Z20</f>
        <v>#REF!</v>
      </c>
    </row>
    <row r="33" spans="1:7" ht="28.5" customHeight="1">
      <c r="A33" t="s">
        <v>124</v>
      </c>
      <c r="E33" s="143" t="e">
        <f>'T6'!Z21</f>
        <v>#REF!</v>
      </c>
      <c r="F33" s="143" t="e">
        <f>'T5'!Z21</f>
        <v>#REF!</v>
      </c>
    </row>
    <row r="34" spans="1:7" ht="28.5" customHeight="1">
      <c r="A34" t="s">
        <v>125</v>
      </c>
      <c r="E34" s="143" t="e">
        <f>'T6'!Z22</f>
        <v>#REF!</v>
      </c>
      <c r="F34" s="143" t="e">
        <f>'T5'!Z22</f>
        <v>#REF!</v>
      </c>
    </row>
    <row r="35" spans="1:7" ht="28.5" customHeight="1">
      <c r="A35" t="s">
        <v>126</v>
      </c>
      <c r="E35" s="143" t="e">
        <f>'T6'!Z23</f>
        <v>#REF!</v>
      </c>
      <c r="F35" s="143" t="e">
        <f>'T5'!Z23</f>
        <v>#REF!</v>
      </c>
    </row>
    <row r="36" spans="1:7" ht="28.5" customHeight="1">
      <c r="A36" t="s">
        <v>127</v>
      </c>
      <c r="E36" s="143" t="e">
        <f>'T6'!Z24</f>
        <v>#REF!</v>
      </c>
      <c r="F36" s="143" t="e">
        <f>'T5'!Z24</f>
        <v>#REF!</v>
      </c>
    </row>
    <row r="37" spans="1:7" ht="28.5" customHeight="1">
      <c r="A37" t="s">
        <v>128</v>
      </c>
      <c r="E37" s="143" t="e">
        <f>'T6'!Z25</f>
        <v>#REF!</v>
      </c>
      <c r="F37" s="143" t="e">
        <f>'T5'!Z25</f>
        <v>#REF!</v>
      </c>
    </row>
    <row r="38" spans="1:7" ht="28.5" customHeight="1">
      <c r="A38" t="s">
        <v>129</v>
      </c>
      <c r="E38" s="143" t="e">
        <f>'T6'!Z26</f>
        <v>#REF!</v>
      </c>
      <c r="F38" s="143" t="e">
        <f>'T5'!Z26</f>
        <v>#REF!</v>
      </c>
    </row>
    <row r="39" spans="1:7" ht="28.5" customHeight="1">
      <c r="A39" t="s">
        <v>130</v>
      </c>
      <c r="E39" s="143" t="e">
        <f>'T6'!Z27</f>
        <v>#REF!</v>
      </c>
      <c r="F39" s="143" t="e">
        <f>'T5'!Z27</f>
        <v>#REF!</v>
      </c>
    </row>
    <row r="40" spans="1:7" ht="28.5" customHeight="1">
      <c r="A40" t="s">
        <v>131</v>
      </c>
      <c r="E40" s="143" t="e">
        <f>'T6'!Z28</f>
        <v>#REF!</v>
      </c>
      <c r="F40" s="143" t="e">
        <f>'T5'!Z28</f>
        <v>#REF!</v>
      </c>
    </row>
    <row r="41" spans="1:7" ht="28.5" customHeight="1">
      <c r="A41" t="s">
        <v>132</v>
      </c>
      <c r="E41" s="143" t="e">
        <f>'T6'!Z29</f>
        <v>#REF!</v>
      </c>
      <c r="F41" s="143" t="e">
        <f>'T5'!Z29</f>
        <v>#REF!</v>
      </c>
    </row>
    <row r="42" spans="1:7" ht="28.5" customHeight="1">
      <c r="A42" t="s">
        <v>133</v>
      </c>
      <c r="E42" s="143" t="e">
        <f>'T6'!Z30</f>
        <v>#REF!</v>
      </c>
      <c r="F42" s="143" t="e">
        <f>'T5'!Z30</f>
        <v>#REF!</v>
      </c>
    </row>
    <row r="43" spans="1:7" ht="28.5" customHeight="1">
      <c r="A43" t="s">
        <v>134</v>
      </c>
      <c r="E43" s="143" t="e">
        <f>'T6'!Z31</f>
        <v>#REF!</v>
      </c>
      <c r="F43" s="143" t="e">
        <f>'T5'!Z31</f>
        <v>#REF!</v>
      </c>
    </row>
    <row r="44" spans="1:7" ht="28.5" customHeight="1">
      <c r="B44" s="73" t="s">
        <v>92</v>
      </c>
      <c r="C44" s="73" t="s">
        <v>157</v>
      </c>
      <c r="D44" s="73" t="s">
        <v>158</v>
      </c>
      <c r="E44" s="73" t="s">
        <v>92</v>
      </c>
      <c r="F44" s="73" t="s">
        <v>157</v>
      </c>
      <c r="G44" s="73" t="s">
        <v>158</v>
      </c>
    </row>
    <row r="45" spans="1:7" ht="28.5" customHeight="1">
      <c r="A45" t="s">
        <v>113</v>
      </c>
      <c r="B45" s="143" t="e">
        <f>'current gdp_all'!#REF!</f>
        <v>#REF!</v>
      </c>
      <c r="C45" s="143" t="e">
        <f>'current gdp_all'!#REF!</f>
        <v>#REF!</v>
      </c>
      <c r="D45" s="143" t="e">
        <f>'current gdp_all'!#REF!</f>
        <v>#REF!</v>
      </c>
      <c r="E45" s="143" t="e">
        <f>Tsum2!H9</f>
        <v>#REF!</v>
      </c>
      <c r="F45" s="143" t="e">
        <f>Tsum2!I9</f>
        <v>#REF!</v>
      </c>
      <c r="G45" s="143" t="e">
        <f>Tsum2!J9</f>
        <v>#REF!</v>
      </c>
    </row>
    <row r="46" spans="1:7" ht="28.5" customHeight="1">
      <c r="A46" t="s">
        <v>114</v>
      </c>
      <c r="B46" s="143" t="e">
        <f>'current gdp_all'!#REF!</f>
        <v>#REF!</v>
      </c>
      <c r="C46" s="143" t="e">
        <f>'current gdp_all'!#REF!</f>
        <v>#REF!</v>
      </c>
      <c r="D46" s="143" t="e">
        <f>'current gdp_all'!#REF!</f>
        <v>#REF!</v>
      </c>
      <c r="E46" s="143" t="e">
        <f>Tsum2!H10</f>
        <v>#REF!</v>
      </c>
      <c r="F46" s="143" t="e">
        <f>Tsum2!I10</f>
        <v>#REF!</v>
      </c>
      <c r="G46" s="143" t="e">
        <f>Tsum2!J10</f>
        <v>#REF!</v>
      </c>
    </row>
    <row r="47" spans="1:7" ht="28.5" customHeight="1">
      <c r="A47" t="s">
        <v>116</v>
      </c>
      <c r="B47" s="143" t="e">
        <f>'current gdp_all'!#REF!</f>
        <v>#REF!</v>
      </c>
      <c r="C47" s="143" t="e">
        <f>'current gdp_all'!#REF!</f>
        <v>#REF!</v>
      </c>
      <c r="D47" s="143" t="e">
        <f>'current gdp_all'!#REF!</f>
        <v>#REF!</v>
      </c>
      <c r="E47" s="143" t="e">
        <f>Tsum2!H11</f>
        <v>#REF!</v>
      </c>
      <c r="F47" s="143" t="e">
        <f>Tsum2!I11</f>
        <v>#REF!</v>
      </c>
      <c r="G47" s="143" t="e">
        <f>Tsum2!J11</f>
        <v>#REF!</v>
      </c>
    </row>
    <row r="48" spans="1:7" ht="28.5" customHeight="1">
      <c r="A48" t="s">
        <v>118</v>
      </c>
      <c r="B48" s="143" t="e">
        <f>'current gdp_all'!#REF!</f>
        <v>#REF!</v>
      </c>
      <c r="C48" s="143" t="e">
        <f>'current gdp_all'!#REF!</f>
        <v>#REF!</v>
      </c>
      <c r="D48" s="143" t="e">
        <f>'current gdp_all'!#REF!</f>
        <v>#REF!</v>
      </c>
      <c r="E48" s="143" t="e">
        <f>Tsum2!H12</f>
        <v>#REF!</v>
      </c>
      <c r="F48" s="143" t="e">
        <f>Tsum2!I12</f>
        <v>#REF!</v>
      </c>
      <c r="G48" s="143" t="e">
        <f>Tsum2!J12</f>
        <v>#REF!</v>
      </c>
    </row>
    <row r="49" spans="1:31" ht="28.5" customHeight="1">
      <c r="A49" t="s">
        <v>120</v>
      </c>
      <c r="B49" s="143" t="e">
        <f>'current gdp_all'!#REF!</f>
        <v>#REF!</v>
      </c>
      <c r="C49" s="143" t="e">
        <f>'current gdp_all'!#REF!</f>
        <v>#REF!</v>
      </c>
      <c r="D49" s="143" t="e">
        <f>'current gdp_all'!#REF!</f>
        <v>#REF!</v>
      </c>
      <c r="E49" s="143" t="e">
        <f>Tsum2!H13</f>
        <v>#REF!</v>
      </c>
      <c r="F49" s="143" t="e">
        <f>Tsum2!I13</f>
        <v>#REF!</v>
      </c>
      <c r="G49" s="143" t="e">
        <f>Tsum2!J13</f>
        <v>#REF!</v>
      </c>
      <c r="U49" s="313" t="s">
        <v>159</v>
      </c>
    </row>
    <row r="50" spans="1:31" ht="28.5" customHeight="1">
      <c r="A50" t="s">
        <v>122</v>
      </c>
      <c r="B50" s="143" t="e">
        <f>'current gdp_all'!#REF!</f>
        <v>#REF!</v>
      </c>
      <c r="C50" s="143" t="e">
        <f>'current gdp_all'!#REF!</f>
        <v>#REF!</v>
      </c>
      <c r="D50" s="143" t="e">
        <f>'current gdp_all'!#REF!</f>
        <v>#REF!</v>
      </c>
      <c r="E50" s="143" t="e">
        <f>Tsum2!H14</f>
        <v>#REF!</v>
      </c>
      <c r="F50" s="143" t="e">
        <f>Tsum2!I14</f>
        <v>#REF!</v>
      </c>
      <c r="G50" s="143" t="e">
        <f>Tsum2!J14</f>
        <v>#REF!</v>
      </c>
    </row>
    <row r="51" spans="1:31" ht="28.5" customHeight="1">
      <c r="A51" t="s">
        <v>123</v>
      </c>
      <c r="B51" s="143" t="e">
        <f>'current gdp_all'!#REF!</f>
        <v>#REF!</v>
      </c>
      <c r="C51" s="143" t="e">
        <f>'current gdp_all'!#REF!</f>
        <v>#REF!</v>
      </c>
      <c r="D51" s="143" t="e">
        <f>'current gdp_all'!#REF!</f>
        <v>#REF!</v>
      </c>
      <c r="E51" s="143" t="e">
        <f>Tsum2!H15</f>
        <v>#REF!</v>
      </c>
      <c r="F51" s="143" t="e">
        <f>Tsum2!I15</f>
        <v>#REF!</v>
      </c>
      <c r="G51" s="143" t="e">
        <f>Tsum2!J15</f>
        <v>#REF!</v>
      </c>
    </row>
    <row r="52" spans="1:31" ht="28.5" customHeight="1">
      <c r="A52" t="s">
        <v>124</v>
      </c>
      <c r="B52" s="143" t="e">
        <f>'current gdp_all'!#REF!</f>
        <v>#REF!</v>
      </c>
      <c r="C52" s="143" t="e">
        <f>'current gdp_all'!#REF!</f>
        <v>#REF!</v>
      </c>
      <c r="D52" s="143" t="e">
        <f>'current gdp_all'!#REF!</f>
        <v>#REF!</v>
      </c>
      <c r="E52" s="143" t="e">
        <f>Tsum2!H16</f>
        <v>#REF!</v>
      </c>
      <c r="F52" s="143" t="e">
        <f>Tsum2!I16</f>
        <v>#REF!</v>
      </c>
      <c r="G52" s="143" t="e">
        <f>Tsum2!J16</f>
        <v>#REF!</v>
      </c>
    </row>
    <row r="53" spans="1:31" ht="28.5" customHeight="1">
      <c r="A53" t="s">
        <v>125</v>
      </c>
      <c r="B53" s="143" t="e">
        <f>'current gdp_all'!#REF!</f>
        <v>#REF!</v>
      </c>
      <c r="C53" s="143" t="e">
        <f>'current gdp_all'!#REF!</f>
        <v>#REF!</v>
      </c>
      <c r="D53" s="143" t="e">
        <f>'current gdp_all'!#REF!</f>
        <v>#REF!</v>
      </c>
      <c r="E53" s="143" t="e">
        <f>Tsum2!H17</f>
        <v>#REF!</v>
      </c>
      <c r="F53" s="143" t="e">
        <f>Tsum2!I17</f>
        <v>#REF!</v>
      </c>
      <c r="G53" s="143" t="e">
        <f>Tsum2!J17</f>
        <v>#REF!</v>
      </c>
    </row>
    <row r="54" spans="1:31" ht="28.5" customHeight="1">
      <c r="A54" t="s">
        <v>126</v>
      </c>
      <c r="B54" s="143" t="e">
        <f>'current gdp_all'!#REF!</f>
        <v>#REF!</v>
      </c>
      <c r="C54" s="143" t="e">
        <f>'current gdp_all'!#REF!</f>
        <v>#REF!</v>
      </c>
      <c r="D54" s="143" t="e">
        <f>'current gdp_all'!#REF!</f>
        <v>#REF!</v>
      </c>
      <c r="E54" s="143" t="e">
        <f>Tsum2!H18</f>
        <v>#REF!</v>
      </c>
      <c r="F54" s="143" t="e">
        <f>Tsum2!I18</f>
        <v>#REF!</v>
      </c>
      <c r="G54" s="143" t="e">
        <f>Tsum2!J18</f>
        <v>#REF!</v>
      </c>
    </row>
    <row r="55" spans="1:31" ht="28.5" customHeight="1">
      <c r="A55" t="s">
        <v>127</v>
      </c>
      <c r="B55" s="143" t="e">
        <f>'current gdp_all'!#REF!</f>
        <v>#REF!</v>
      </c>
      <c r="C55" s="143" t="e">
        <f>'current gdp_all'!#REF!</f>
        <v>#REF!</v>
      </c>
      <c r="D55" s="143" t="e">
        <f>'current gdp_all'!#REF!</f>
        <v>#REF!</v>
      </c>
      <c r="E55" s="143" t="e">
        <f>Tsum2!H19</f>
        <v>#REF!</v>
      </c>
      <c r="F55" s="143" t="e">
        <f>Tsum2!I19</f>
        <v>#REF!</v>
      </c>
      <c r="G55" s="143" t="e">
        <f>Tsum2!J19</f>
        <v>#REF!</v>
      </c>
    </row>
    <row r="56" spans="1:31" ht="28.5" customHeight="1">
      <c r="A56" t="s">
        <v>128</v>
      </c>
      <c r="B56" s="143" t="e">
        <f>'current gdp_all'!#REF!</f>
        <v>#REF!</v>
      </c>
      <c r="C56" s="143" t="e">
        <f>'current gdp_all'!#REF!</f>
        <v>#REF!</v>
      </c>
      <c r="D56" s="143" t="e">
        <f>'current gdp_all'!#REF!</f>
        <v>#REF!</v>
      </c>
      <c r="E56" s="143" t="e">
        <f>Tsum2!H20</f>
        <v>#REF!</v>
      </c>
      <c r="F56" s="143" t="e">
        <f>Tsum2!I20</f>
        <v>#REF!</v>
      </c>
      <c r="G56" s="143" t="e">
        <f>Tsum2!J20</f>
        <v>#REF!</v>
      </c>
    </row>
    <row r="57" spans="1:31" ht="28.5" customHeight="1">
      <c r="A57" t="s">
        <v>129</v>
      </c>
      <c r="B57" s="143" t="e">
        <f>'current gdp_all'!#REF!</f>
        <v>#REF!</v>
      </c>
      <c r="C57" s="143" t="e">
        <f>'current gdp_all'!#REF!</f>
        <v>#REF!</v>
      </c>
      <c r="D57" s="143" t="e">
        <f>'current gdp_all'!#REF!</f>
        <v>#REF!</v>
      </c>
      <c r="E57" s="143" t="e">
        <f>Tsum2!H21</f>
        <v>#REF!</v>
      </c>
      <c r="F57" s="143" t="e">
        <f>Tsum2!I21</f>
        <v>#REF!</v>
      </c>
      <c r="G57" s="143" t="e">
        <f>Tsum2!J21</f>
        <v>#REF!</v>
      </c>
      <c r="T57" s="314"/>
      <c r="U57" s="315"/>
      <c r="W57" s="315"/>
      <c r="X57" s="315"/>
      <c r="Z57" s="315"/>
      <c r="AA57" s="315"/>
      <c r="AB57" s="315"/>
      <c r="AC57" s="315"/>
      <c r="AD57" s="320"/>
    </row>
    <row r="58" spans="1:31" ht="28.5" customHeight="1">
      <c r="A58" t="s">
        <v>130</v>
      </c>
      <c r="B58" s="143" t="e">
        <f>'current gdp_all'!#REF!</f>
        <v>#REF!</v>
      </c>
      <c r="C58" s="143" t="e">
        <f>'current gdp_all'!#REF!</f>
        <v>#REF!</v>
      </c>
      <c r="D58" s="143" t="e">
        <f>'current gdp_all'!#REF!</f>
        <v>#REF!</v>
      </c>
      <c r="E58" s="143" t="e">
        <f>Tsum2!H22</f>
        <v>#REF!</v>
      </c>
      <c r="F58" s="143" t="e">
        <f>Tsum2!I22</f>
        <v>#REF!</v>
      </c>
      <c r="G58" s="143" t="e">
        <f>Tsum2!J22</f>
        <v>#REF!</v>
      </c>
      <c r="T58" s="316"/>
      <c r="AD58" s="321"/>
    </row>
    <row r="59" spans="1:31" ht="28.5" customHeight="1">
      <c r="A59" t="s">
        <v>131</v>
      </c>
      <c r="B59" s="143" t="e">
        <f>'current gdp_all'!#REF!</f>
        <v>#REF!</v>
      </c>
      <c r="C59" s="143" t="e">
        <f>'current gdp_all'!#REF!</f>
        <v>#REF!</v>
      </c>
      <c r="D59" s="143" t="e">
        <f>'current gdp_all'!#REF!</f>
        <v>#REF!</v>
      </c>
      <c r="E59" s="143" t="e">
        <f>Tsum2!H23</f>
        <v>#REF!</v>
      </c>
      <c r="F59" s="143" t="e">
        <f>Tsum2!I23</f>
        <v>#REF!</v>
      </c>
      <c r="G59" s="143" t="e">
        <f>Tsum2!J23</f>
        <v>#REF!</v>
      </c>
      <c r="T59" s="316"/>
      <c r="AD59" s="321"/>
    </row>
    <row r="60" spans="1:31" ht="28.5" customHeight="1">
      <c r="A60" t="s">
        <v>132</v>
      </c>
      <c r="B60" s="143" t="e">
        <f>'current gdp_all'!#REF!</f>
        <v>#REF!</v>
      </c>
      <c r="C60" s="143" t="e">
        <f>'current gdp_all'!#REF!</f>
        <v>#REF!</v>
      </c>
      <c r="D60" s="143" t="e">
        <f>'current gdp_all'!#REF!</f>
        <v>#REF!</v>
      </c>
      <c r="E60" s="143" t="e">
        <f>Tsum2!H24</f>
        <v>#REF!</v>
      </c>
      <c r="F60" s="143" t="e">
        <f>Tsum2!I24</f>
        <v>#REF!</v>
      </c>
      <c r="G60" s="143" t="e">
        <f>Tsum2!J24</f>
        <v>#REF!</v>
      </c>
      <c r="T60" s="316"/>
      <c r="AD60" s="321"/>
    </row>
    <row r="61" spans="1:31" ht="28.5" customHeight="1">
      <c r="A61" t="s">
        <v>133</v>
      </c>
      <c r="B61" s="143" t="e">
        <f>'current gdp_all'!#REF!</f>
        <v>#REF!</v>
      </c>
      <c r="C61" s="143" t="e">
        <f>'current gdp_all'!#REF!</f>
        <v>#REF!</v>
      </c>
      <c r="D61" s="143" t="e">
        <f>'current gdp_all'!#REF!</f>
        <v>#REF!</v>
      </c>
      <c r="E61" s="143" t="e">
        <f>Tsum2!H25</f>
        <v>#REF!</v>
      </c>
      <c r="F61" s="143" t="e">
        <f>Tsum2!I25</f>
        <v>#REF!</v>
      </c>
      <c r="G61" s="143" t="e">
        <f>Tsum2!J25</f>
        <v>#REF!</v>
      </c>
      <c r="T61" s="316"/>
      <c r="AD61" s="321"/>
    </row>
    <row r="62" spans="1:31" ht="28.5" customHeight="1">
      <c r="A62" t="s">
        <v>134</v>
      </c>
      <c r="B62" s="143" t="e">
        <f>'current gdp_all'!#REF!</f>
        <v>#REF!</v>
      </c>
      <c r="C62" s="143" t="e">
        <f>'current gdp_all'!#REF!</f>
        <v>#REF!</v>
      </c>
      <c r="D62" s="143" t="e">
        <f>'current gdp_all'!#REF!</f>
        <v>#REF!</v>
      </c>
      <c r="E62" s="143" t="e">
        <f>Tsum2!H26</f>
        <v>#REF!</v>
      </c>
      <c r="F62" s="143" t="e">
        <f>Tsum2!I26</f>
        <v>#REF!</v>
      </c>
      <c r="G62" s="143" t="e">
        <f>Tsum2!J26</f>
        <v>#REF!</v>
      </c>
      <c r="T62" s="316"/>
      <c r="AD62" s="321"/>
    </row>
    <row r="63" spans="1:31">
      <c r="T63" s="317"/>
      <c r="U63" s="318"/>
      <c r="V63" s="318"/>
      <c r="W63" s="318"/>
      <c r="X63" s="318"/>
      <c r="Z63" s="318"/>
      <c r="AA63" s="318"/>
      <c r="AB63" s="318"/>
      <c r="AC63" s="318"/>
      <c r="AD63" s="322"/>
      <c r="AE63" s="323"/>
    </row>
    <row r="64" spans="1:31">
      <c r="T64" s="319"/>
      <c r="AD64" s="321"/>
      <c r="AE64" s="324"/>
    </row>
    <row r="65" spans="1:31">
      <c r="T65" s="319"/>
      <c r="AD65" s="321"/>
      <c r="AE65" s="324"/>
    </row>
    <row r="66" spans="1:31">
      <c r="T66" s="319"/>
      <c r="AD66" s="321"/>
      <c r="AE66" s="324"/>
    </row>
    <row r="67" spans="1:31">
      <c r="T67" s="319"/>
      <c r="AD67" s="321"/>
      <c r="AE67" s="324"/>
    </row>
    <row r="68" spans="1:31">
      <c r="T68" s="319"/>
      <c r="AD68" s="321"/>
      <c r="AE68" s="324"/>
    </row>
    <row r="69" spans="1:31">
      <c r="T69" s="319"/>
      <c r="AD69" s="321"/>
      <c r="AE69" s="324"/>
    </row>
    <row r="70" spans="1:31">
      <c r="B70" t="s">
        <v>160</v>
      </c>
      <c r="C70" t="s">
        <v>92</v>
      </c>
      <c r="D70" t="s">
        <v>157</v>
      </c>
      <c r="E70" t="s">
        <v>158</v>
      </c>
      <c r="T70" s="319"/>
      <c r="AD70" s="321"/>
      <c r="AE70" s="324"/>
    </row>
    <row r="71" spans="1:31">
      <c r="A71" s="325" t="s">
        <v>113</v>
      </c>
      <c r="B71" s="326" t="e">
        <f>'T2'!Z14</f>
        <v>#REF!</v>
      </c>
      <c r="C71" s="143" t="e">
        <f>'T2'!AC14</f>
        <v>#REF!</v>
      </c>
      <c r="D71" s="143" t="e">
        <f>'T2'!AD14</f>
        <v>#REF!</v>
      </c>
      <c r="E71" s="143" t="e">
        <f>'T2'!AE14</f>
        <v>#REF!</v>
      </c>
      <c r="T71" s="319"/>
      <c r="AD71" s="321"/>
      <c r="AE71" s="324"/>
    </row>
    <row r="72" spans="1:31">
      <c r="A72" t="s">
        <v>114</v>
      </c>
      <c r="B72" s="143" t="e">
        <f>'T2'!Z15</f>
        <v>#REF!</v>
      </c>
      <c r="C72" s="143" t="e">
        <f>'T2'!AC15</f>
        <v>#REF!</v>
      </c>
      <c r="D72" s="143" t="e">
        <f>'T2'!AD15</f>
        <v>#REF!</v>
      </c>
      <c r="E72" s="143" t="e">
        <f>'T2'!AE15</f>
        <v>#REF!</v>
      </c>
      <c r="T72" s="319"/>
      <c r="AD72" s="321"/>
      <c r="AE72" s="324"/>
    </row>
    <row r="73" spans="1:31">
      <c r="A73" t="s">
        <v>116</v>
      </c>
      <c r="B73" s="143" t="e">
        <f>'T2'!Z16</f>
        <v>#REF!</v>
      </c>
      <c r="C73" s="143" t="e">
        <f>'T2'!AC16</f>
        <v>#REF!</v>
      </c>
      <c r="D73" s="143" t="e">
        <f>'T2'!AD16</f>
        <v>#REF!</v>
      </c>
      <c r="E73" s="143" t="e">
        <f>'T2'!AE16</f>
        <v>#REF!</v>
      </c>
      <c r="T73" s="319"/>
      <c r="AD73" s="321"/>
      <c r="AE73" s="324"/>
    </row>
    <row r="74" spans="1:31">
      <c r="A74" t="s">
        <v>118</v>
      </c>
      <c r="B74" s="143" t="e">
        <f>'T2'!Z17</f>
        <v>#REF!</v>
      </c>
      <c r="C74" s="143" t="e">
        <f>'T2'!AC17</f>
        <v>#REF!</v>
      </c>
      <c r="D74" s="143" t="e">
        <f>'T2'!AD17</f>
        <v>#REF!</v>
      </c>
      <c r="E74" s="143" t="e">
        <f>'T2'!AE17</f>
        <v>#REF!</v>
      </c>
      <c r="T74" s="319"/>
      <c r="AD74" s="321"/>
      <c r="AE74" s="324"/>
    </row>
    <row r="75" spans="1:31">
      <c r="A75" s="325" t="s">
        <v>120</v>
      </c>
      <c r="B75" s="326" t="e">
        <f>'T2'!Z18</f>
        <v>#REF!</v>
      </c>
      <c r="C75" s="143" t="e">
        <f>'T2'!AC18</f>
        <v>#REF!</v>
      </c>
      <c r="D75" s="143" t="e">
        <f>'T2'!AD18</f>
        <v>#REF!</v>
      </c>
      <c r="E75" s="143" t="e">
        <f>'T2'!AE18</f>
        <v>#REF!</v>
      </c>
      <c r="T75" s="319"/>
      <c r="AD75" s="321"/>
      <c r="AE75" s="324"/>
    </row>
    <row r="76" spans="1:31">
      <c r="A76" t="s">
        <v>122</v>
      </c>
      <c r="B76" s="143" t="e">
        <f>'T2'!Z19</f>
        <v>#REF!</v>
      </c>
      <c r="C76" s="143" t="e">
        <f>'T2'!AC19</f>
        <v>#REF!</v>
      </c>
      <c r="D76" s="143" t="e">
        <f>'T2'!AD19</f>
        <v>#REF!</v>
      </c>
      <c r="E76" s="143" t="e">
        <f>'T2'!AE19</f>
        <v>#REF!</v>
      </c>
      <c r="T76" s="319"/>
      <c r="AD76" s="321"/>
      <c r="AE76" s="324"/>
    </row>
    <row r="77" spans="1:31">
      <c r="A77" t="s">
        <v>123</v>
      </c>
      <c r="B77" s="143" t="e">
        <f>'T2'!Z20</f>
        <v>#REF!</v>
      </c>
      <c r="C77" s="143" t="e">
        <f>'T2'!AC20</f>
        <v>#REF!</v>
      </c>
      <c r="D77" s="143" t="e">
        <f>'T2'!AD20</f>
        <v>#REF!</v>
      </c>
      <c r="E77" s="143" t="e">
        <f>'T2'!AE20</f>
        <v>#REF!</v>
      </c>
      <c r="T77" s="319"/>
      <c r="AD77" s="321"/>
      <c r="AE77" s="324"/>
    </row>
    <row r="78" spans="1:31">
      <c r="A78" t="s">
        <v>124</v>
      </c>
      <c r="B78" s="143" t="e">
        <f>'T2'!Z21</f>
        <v>#REF!</v>
      </c>
      <c r="C78" s="143" t="e">
        <f>'T2'!AC21</f>
        <v>#REF!</v>
      </c>
      <c r="D78" s="143" t="e">
        <f>'T2'!AD21</f>
        <v>#REF!</v>
      </c>
      <c r="E78" s="143" t="e">
        <f>'T2'!AE21</f>
        <v>#REF!</v>
      </c>
      <c r="T78" s="319"/>
      <c r="AD78" s="321"/>
      <c r="AE78" s="324"/>
    </row>
    <row r="79" spans="1:31">
      <c r="A79" s="325" t="s">
        <v>125</v>
      </c>
      <c r="B79" s="326" t="e">
        <f>'T2'!Z22</f>
        <v>#REF!</v>
      </c>
      <c r="C79" s="143" t="e">
        <f>'T2'!AC22</f>
        <v>#REF!</v>
      </c>
      <c r="D79" s="143" t="e">
        <f>'T2'!AD22</f>
        <v>#REF!</v>
      </c>
      <c r="E79" s="143" t="e">
        <f>'T2'!AE22</f>
        <v>#REF!</v>
      </c>
      <c r="T79" s="319"/>
      <c r="AD79" s="321"/>
      <c r="AE79" s="324"/>
    </row>
    <row r="80" spans="1:31">
      <c r="A80" t="s">
        <v>126</v>
      </c>
      <c r="B80" s="143" t="e">
        <f>'T2'!Z23</f>
        <v>#REF!</v>
      </c>
      <c r="C80" s="143" t="e">
        <f>'T2'!AC23</f>
        <v>#REF!</v>
      </c>
      <c r="D80" s="143" t="e">
        <f>'T2'!AD23</f>
        <v>#REF!</v>
      </c>
      <c r="E80" s="143" t="e">
        <f>'T2'!AE23</f>
        <v>#REF!</v>
      </c>
      <c r="T80" s="319"/>
      <c r="AD80" s="321"/>
      <c r="AE80" s="324"/>
    </row>
    <row r="81" spans="1:31">
      <c r="A81" t="s">
        <v>127</v>
      </c>
      <c r="B81" s="143" t="e">
        <f>'T2'!Z24</f>
        <v>#REF!</v>
      </c>
      <c r="C81" s="143" t="e">
        <f>'T2'!AC24</f>
        <v>#REF!</v>
      </c>
      <c r="D81" s="143" t="e">
        <f>'T2'!AD24</f>
        <v>#REF!</v>
      </c>
      <c r="E81" s="143" t="e">
        <f>'T2'!AE24</f>
        <v>#REF!</v>
      </c>
      <c r="T81" s="319"/>
      <c r="AD81" s="321"/>
      <c r="AE81" s="324"/>
    </row>
    <row r="82" spans="1:31">
      <c r="A82" t="s">
        <v>128</v>
      </c>
      <c r="B82" s="143" t="e">
        <f>'T2'!Z25</f>
        <v>#REF!</v>
      </c>
      <c r="C82" s="143" t="e">
        <f>'T2'!AC25</f>
        <v>#REF!</v>
      </c>
      <c r="D82" s="143" t="e">
        <f>'T2'!AD25</f>
        <v>#REF!</v>
      </c>
      <c r="E82" s="143" t="e">
        <f>'T2'!AE25</f>
        <v>#REF!</v>
      </c>
      <c r="T82" s="319"/>
      <c r="AD82" s="321"/>
      <c r="AE82" s="324"/>
    </row>
    <row r="83" spans="1:31">
      <c r="A83" s="325" t="s">
        <v>129</v>
      </c>
      <c r="B83" s="326" t="e">
        <f>'T2'!Z26</f>
        <v>#REF!</v>
      </c>
      <c r="C83" s="143" t="e">
        <f>'T2'!AC26</f>
        <v>#REF!</v>
      </c>
      <c r="D83" s="143" t="e">
        <f>'T2'!AD26</f>
        <v>#REF!</v>
      </c>
      <c r="E83" s="143" t="e">
        <f>'T2'!AE26</f>
        <v>#REF!</v>
      </c>
      <c r="T83" s="319"/>
      <c r="AD83" s="321"/>
      <c r="AE83" s="324"/>
    </row>
    <row r="84" spans="1:31">
      <c r="A84" t="s">
        <v>130</v>
      </c>
      <c r="B84" s="143" t="e">
        <f>'T2'!Z27</f>
        <v>#REF!</v>
      </c>
      <c r="C84" s="143" t="e">
        <f>'T2'!AC27</f>
        <v>#REF!</v>
      </c>
      <c r="D84" s="143" t="e">
        <f>'T2'!AD27</f>
        <v>#REF!</v>
      </c>
      <c r="E84" s="143" t="e">
        <f>'T2'!AE27</f>
        <v>#REF!</v>
      </c>
      <c r="T84" s="319"/>
      <c r="AD84" s="321"/>
      <c r="AE84" s="324"/>
    </row>
    <row r="85" spans="1:31">
      <c r="A85" t="s">
        <v>131</v>
      </c>
      <c r="B85" s="143" t="e">
        <f>'T2'!Z28</f>
        <v>#REF!</v>
      </c>
      <c r="C85" s="143" t="e">
        <f>'T2'!AC28</f>
        <v>#REF!</v>
      </c>
      <c r="D85" s="143" t="e">
        <f>'T2'!AD28</f>
        <v>#REF!</v>
      </c>
      <c r="E85" s="143" t="e">
        <f>'T2'!AE28</f>
        <v>#REF!</v>
      </c>
      <c r="T85" s="319"/>
      <c r="AD85" s="321"/>
      <c r="AE85" s="324"/>
    </row>
    <row r="86" spans="1:31">
      <c r="A86" t="s">
        <v>132</v>
      </c>
      <c r="B86" s="143" t="e">
        <f>'T2'!Z29</f>
        <v>#REF!</v>
      </c>
      <c r="C86" s="143" t="e">
        <f>'T2'!AC29</f>
        <v>#REF!</v>
      </c>
      <c r="D86" s="143" t="e">
        <f>'T2'!AD29</f>
        <v>#REF!</v>
      </c>
      <c r="E86" s="143" t="e">
        <f>'T2'!AE29</f>
        <v>#REF!</v>
      </c>
      <c r="T86" s="328"/>
      <c r="U86" s="329"/>
      <c r="V86" s="329"/>
      <c r="W86" s="329"/>
      <c r="X86" s="329"/>
      <c r="Y86" s="329"/>
      <c r="Z86" s="329"/>
      <c r="AA86" s="329"/>
      <c r="AB86" s="329"/>
      <c r="AC86" s="329"/>
      <c r="AD86" s="332"/>
      <c r="AE86" s="324"/>
    </row>
    <row r="87" spans="1:31">
      <c r="A87" s="325" t="s">
        <v>133</v>
      </c>
      <c r="B87" s="326" t="e">
        <f>'T2'!Z30</f>
        <v>#REF!</v>
      </c>
      <c r="C87" s="143" t="e">
        <f>'T2'!AC30</f>
        <v>#REF!</v>
      </c>
      <c r="D87" s="143" t="e">
        <f>'T2'!AD30</f>
        <v>#REF!</v>
      </c>
      <c r="E87" s="143" t="e">
        <f>'T2'!AE30</f>
        <v>#REF!</v>
      </c>
      <c r="T87" s="319"/>
      <c r="AE87" s="324"/>
    </row>
    <row r="88" spans="1:31">
      <c r="T88" s="319"/>
      <c r="AE88" s="324"/>
    </row>
    <row r="89" spans="1:31">
      <c r="T89" s="319"/>
      <c r="AE89" s="324"/>
    </row>
    <row r="90" spans="1:31">
      <c r="A90" t="s">
        <v>161</v>
      </c>
      <c r="T90" s="319"/>
      <c r="AE90" s="324"/>
    </row>
    <row r="91" spans="1:31">
      <c r="A91" t="s">
        <v>92</v>
      </c>
      <c r="B91" s="143" t="e">
        <f>'T2'!AC30</f>
        <v>#REF!</v>
      </c>
      <c r="T91" s="319"/>
      <c r="AE91" s="324"/>
    </row>
    <row r="92" spans="1:31">
      <c r="A92" t="s">
        <v>157</v>
      </c>
      <c r="B92" s="143" t="e">
        <f>'T2'!AD30</f>
        <v>#REF!</v>
      </c>
      <c r="T92" s="319"/>
      <c r="AE92" s="324"/>
    </row>
    <row r="93" spans="1:31">
      <c r="A93" t="s">
        <v>158</v>
      </c>
      <c r="B93" s="143" t="e">
        <f>'T2'!AE30</f>
        <v>#REF!</v>
      </c>
      <c r="T93" s="319"/>
      <c r="AE93" s="324"/>
    </row>
    <row r="94" spans="1:31">
      <c r="A94" s="327" t="s">
        <v>162</v>
      </c>
      <c r="B94" s="143" t="e">
        <f>'T2'!Z30</f>
        <v>#REF!</v>
      </c>
      <c r="T94" s="319"/>
      <c r="AE94" s="324"/>
    </row>
    <row r="95" spans="1:31">
      <c r="T95" s="319"/>
      <c r="AE95" s="324"/>
    </row>
    <row r="96" spans="1:31">
      <c r="T96" s="319"/>
      <c r="AE96" s="324"/>
    </row>
    <row r="97" spans="20:31">
      <c r="T97" s="330"/>
      <c r="U97" s="331"/>
      <c r="V97" s="331"/>
      <c r="W97" s="331"/>
      <c r="X97" s="331"/>
      <c r="Y97" s="331"/>
      <c r="Z97" s="331"/>
      <c r="AA97" s="331"/>
      <c r="AB97" s="331"/>
      <c r="AC97" s="331"/>
      <c r="AD97" s="333" t="s">
        <v>163</v>
      </c>
      <c r="AE97" s="334"/>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09375" defaultRowHeight="13.8"/>
  <cols>
    <col min="1" max="1" width="6.77734375" style="2" customWidth="1"/>
    <col min="2" max="2" width="3.21875" style="2" customWidth="1"/>
    <col min="3" max="3" width="6.33203125" style="2" customWidth="1"/>
    <col min="4" max="6" width="5.33203125" style="2" customWidth="1"/>
    <col min="7" max="7" width="6" style="2" customWidth="1"/>
    <col min="8" max="25" width="5.33203125" style="2" customWidth="1"/>
    <col min="26" max="26" width="1" style="2" customWidth="1"/>
    <col min="27" max="16384" width="9.109375" style="2"/>
  </cols>
  <sheetData>
    <row r="1" spans="1:25">
      <c r="B1" s="1" t="s">
        <v>164</v>
      </c>
    </row>
    <row r="2" spans="1:25">
      <c r="C2" s="673" t="s">
        <v>165</v>
      </c>
      <c r="D2" s="673"/>
      <c r="E2" s="673"/>
      <c r="F2" s="673"/>
      <c r="G2" s="673" t="s">
        <v>157</v>
      </c>
      <c r="H2" s="673"/>
      <c r="I2" s="673"/>
      <c r="J2" s="673"/>
    </row>
    <row r="3" spans="1:25" ht="78" customHeight="1">
      <c r="A3" s="50" t="s">
        <v>67</v>
      </c>
      <c r="B3" s="50" t="s">
        <v>68</v>
      </c>
      <c r="C3" s="50" t="s">
        <v>69</v>
      </c>
      <c r="D3" s="50" t="s">
        <v>70</v>
      </c>
      <c r="E3" s="50" t="s">
        <v>71</v>
      </c>
      <c r="F3" s="50" t="s">
        <v>72</v>
      </c>
      <c r="G3" s="310" t="s">
        <v>73</v>
      </c>
      <c r="H3" s="50" t="s">
        <v>74</v>
      </c>
      <c r="I3" s="310" t="s">
        <v>75</v>
      </c>
      <c r="J3" s="310" t="s">
        <v>76</v>
      </c>
      <c r="K3" s="50" t="s">
        <v>77</v>
      </c>
      <c r="L3" s="312" t="s">
        <v>78</v>
      </c>
      <c r="M3" s="312" t="s">
        <v>79</v>
      </c>
      <c r="N3" s="312" t="s">
        <v>80</v>
      </c>
      <c r="O3" s="50" t="s">
        <v>81</v>
      </c>
      <c r="P3" s="312" t="s">
        <v>166</v>
      </c>
      <c r="Q3" s="312" t="s">
        <v>83</v>
      </c>
      <c r="R3" s="312" t="s">
        <v>84</v>
      </c>
      <c r="S3" s="312" t="s">
        <v>85</v>
      </c>
      <c r="T3" s="312" t="s">
        <v>86</v>
      </c>
      <c r="U3" s="312" t="s">
        <v>87</v>
      </c>
      <c r="V3" s="312" t="s">
        <v>88</v>
      </c>
      <c r="W3" s="312" t="s">
        <v>167</v>
      </c>
      <c r="X3" s="312" t="s">
        <v>90</v>
      </c>
      <c r="Y3" s="312" t="s">
        <v>91</v>
      </c>
    </row>
    <row r="5" spans="1:25">
      <c r="A5" s="2">
        <v>2006</v>
      </c>
      <c r="B5" s="2">
        <v>1</v>
      </c>
      <c r="E5" s="305"/>
      <c r="F5" s="305"/>
      <c r="G5" s="305"/>
      <c r="H5" s="305"/>
      <c r="I5" s="305"/>
      <c r="J5" s="305"/>
      <c r="K5" s="305"/>
      <c r="L5" s="305"/>
      <c r="M5" s="305"/>
      <c r="N5" s="305"/>
      <c r="O5" s="305"/>
      <c r="P5" s="305"/>
      <c r="Q5" s="305"/>
      <c r="R5" s="305"/>
    </row>
    <row r="6" spans="1:25">
      <c r="B6" s="2">
        <v>2</v>
      </c>
      <c r="C6" s="306" t="e">
        <f>100*(#REF!/#REF!-1)</f>
        <v>#REF!</v>
      </c>
      <c r="D6" s="306" t="e">
        <f>100*(#REF!/#REF!-1)</f>
        <v>#REF!</v>
      </c>
      <c r="E6" s="306" t="e">
        <f>100*(#REF!/#REF!-1)</f>
        <v>#REF!</v>
      </c>
      <c r="F6" s="306" t="e">
        <f>100*(#REF!/#REF!-1)</f>
        <v>#REF!</v>
      </c>
      <c r="G6" s="306" t="e">
        <f>100*(#REF!/#REF!-1)</f>
        <v>#REF!</v>
      </c>
      <c r="H6" s="306" t="e">
        <f>100*(#REF!/#REF!-1)</f>
        <v>#REF!</v>
      </c>
      <c r="I6" s="306" t="e">
        <f>100*(#REF!/#REF!-1)</f>
        <v>#REF!</v>
      </c>
      <c r="J6" s="306" t="e">
        <f>100*(#REF!/#REF!-1)</f>
        <v>#REF!</v>
      </c>
      <c r="K6" s="306" t="e">
        <f>100*(#REF!/#REF!-1)</f>
        <v>#REF!</v>
      </c>
      <c r="L6" s="306" t="e">
        <f>100*(#REF!/#REF!-1)</f>
        <v>#REF!</v>
      </c>
      <c r="M6" s="306" t="e">
        <f>100*(#REF!/#REF!-1)</f>
        <v>#REF!</v>
      </c>
      <c r="N6" s="306" t="e">
        <f>100*(#REF!/#REF!-1)</f>
        <v>#REF!</v>
      </c>
      <c r="O6" s="306" t="e">
        <f>100*(#REF!/#REF!-1)</f>
        <v>#REF!</v>
      </c>
      <c r="P6" s="306" t="e">
        <f>100*(#REF!/#REF!-1)</f>
        <v>#REF!</v>
      </c>
      <c r="Q6" s="306" t="e">
        <f>100*(#REF!/#REF!-1)</f>
        <v>#REF!</v>
      </c>
      <c r="R6" s="306" t="e">
        <f>100*(#REF!/#REF!-1)</f>
        <v>#REF!</v>
      </c>
      <c r="S6" s="306" t="e">
        <f>100*(#REF!/#REF!-1)</f>
        <v>#REF!</v>
      </c>
      <c r="T6" s="306" t="e">
        <f>100*(#REF!/#REF!-1)</f>
        <v>#REF!</v>
      </c>
      <c r="U6" s="306" t="e">
        <f>100*(#REF!/#REF!-1)</f>
        <v>#REF!</v>
      </c>
      <c r="V6" s="306" t="e">
        <f>100*(#REF!/#REF!-1)</f>
        <v>#REF!</v>
      </c>
      <c r="W6" s="306" t="e">
        <f>100*(#REF!/#REF!-1)</f>
        <v>#REF!</v>
      </c>
      <c r="X6" s="306" t="e">
        <f>100*(#REF!/#REF!-1)</f>
        <v>#REF!</v>
      </c>
      <c r="Y6" s="306" t="e">
        <f>100*(#REF!/#REF!-1)</f>
        <v>#REF!</v>
      </c>
    </row>
    <row r="7" spans="1:25">
      <c r="B7" s="2">
        <v>3</v>
      </c>
      <c r="C7" s="306" t="e">
        <f>100*(#REF!/#REF!-1)</f>
        <v>#REF!</v>
      </c>
      <c r="D7" s="306" t="e">
        <f>100*(#REF!/#REF!-1)</f>
        <v>#REF!</v>
      </c>
      <c r="E7" s="306" t="e">
        <f>100*(#REF!/#REF!-1)</f>
        <v>#REF!</v>
      </c>
      <c r="F7" s="306" t="e">
        <f>100*(#REF!/#REF!-1)</f>
        <v>#REF!</v>
      </c>
      <c r="G7" s="306" t="e">
        <f>100*(#REF!/#REF!-1)</f>
        <v>#REF!</v>
      </c>
      <c r="H7" s="306" t="e">
        <f>100*(#REF!/#REF!-1)</f>
        <v>#REF!</v>
      </c>
      <c r="I7" s="306" t="e">
        <f>100*(#REF!/#REF!-1)</f>
        <v>#REF!</v>
      </c>
      <c r="J7" s="306" t="e">
        <f>100*(#REF!/#REF!-1)</f>
        <v>#REF!</v>
      </c>
      <c r="K7" s="306" t="e">
        <f>100*(#REF!/#REF!-1)</f>
        <v>#REF!</v>
      </c>
      <c r="L7" s="306" t="e">
        <f>100*(#REF!/#REF!-1)</f>
        <v>#REF!</v>
      </c>
      <c r="M7" s="306" t="e">
        <f>100*(#REF!/#REF!-1)</f>
        <v>#REF!</v>
      </c>
      <c r="N7" s="306" t="e">
        <f>100*(#REF!/#REF!-1)</f>
        <v>#REF!</v>
      </c>
      <c r="O7" s="306" t="e">
        <f>100*(#REF!/#REF!-1)</f>
        <v>#REF!</v>
      </c>
      <c r="P7" s="306" t="e">
        <f>100*(#REF!/#REF!-1)</f>
        <v>#REF!</v>
      </c>
      <c r="Q7" s="306" t="e">
        <f>100*(#REF!/#REF!-1)</f>
        <v>#REF!</v>
      </c>
      <c r="R7" s="306" t="e">
        <f>100*(#REF!/#REF!-1)</f>
        <v>#REF!</v>
      </c>
      <c r="S7" s="306" t="e">
        <f>100*(#REF!/#REF!-1)</f>
        <v>#REF!</v>
      </c>
      <c r="T7" s="306" t="e">
        <f>100*(#REF!/#REF!-1)</f>
        <v>#REF!</v>
      </c>
      <c r="U7" s="306" t="e">
        <f>100*(#REF!/#REF!-1)</f>
        <v>#REF!</v>
      </c>
      <c r="V7" s="306" t="e">
        <f>100*(#REF!/#REF!-1)</f>
        <v>#REF!</v>
      </c>
      <c r="W7" s="306" t="e">
        <f>100*(#REF!/#REF!-1)</f>
        <v>#REF!</v>
      </c>
      <c r="X7" s="306" t="e">
        <f>100*(#REF!/#REF!-1)</f>
        <v>#REF!</v>
      </c>
      <c r="Y7" s="306" t="e">
        <f>100*(#REF!/#REF!-1)</f>
        <v>#REF!</v>
      </c>
    </row>
    <row r="8" spans="1:25">
      <c r="B8" s="2">
        <v>4</v>
      </c>
      <c r="C8" s="306" t="e">
        <f>100*(#REF!/#REF!-1)</f>
        <v>#REF!</v>
      </c>
      <c r="D8" s="306" t="e">
        <f>100*(#REF!/#REF!-1)</f>
        <v>#REF!</v>
      </c>
      <c r="E8" s="306" t="e">
        <f>100*(#REF!/#REF!-1)</f>
        <v>#REF!</v>
      </c>
      <c r="F8" s="306" t="e">
        <f>100*(#REF!/#REF!-1)</f>
        <v>#REF!</v>
      </c>
      <c r="G8" s="306" t="e">
        <f>100*(#REF!/#REF!-1)</f>
        <v>#REF!</v>
      </c>
      <c r="H8" s="306" t="e">
        <f>100*(#REF!/#REF!-1)</f>
        <v>#REF!</v>
      </c>
      <c r="I8" s="306" t="e">
        <f>100*(#REF!/#REF!-1)</f>
        <v>#REF!</v>
      </c>
      <c r="J8" s="306" t="e">
        <f>100*(#REF!/#REF!-1)</f>
        <v>#REF!</v>
      </c>
      <c r="K8" s="306" t="e">
        <f>100*(#REF!/#REF!-1)</f>
        <v>#REF!</v>
      </c>
      <c r="L8" s="306" t="e">
        <f>100*(#REF!/#REF!-1)</f>
        <v>#REF!</v>
      </c>
      <c r="M8" s="306" t="e">
        <f>100*(#REF!/#REF!-1)</f>
        <v>#REF!</v>
      </c>
      <c r="N8" s="306" t="e">
        <f>100*(#REF!/#REF!-1)</f>
        <v>#REF!</v>
      </c>
      <c r="O8" s="306" t="e">
        <f>100*(#REF!/#REF!-1)</f>
        <v>#REF!</v>
      </c>
      <c r="P8" s="306" t="e">
        <f>100*(#REF!/#REF!-1)</f>
        <v>#REF!</v>
      </c>
      <c r="Q8" s="306" t="e">
        <f>100*(#REF!/#REF!-1)</f>
        <v>#REF!</v>
      </c>
      <c r="R8" s="306" t="e">
        <f>100*(#REF!/#REF!-1)</f>
        <v>#REF!</v>
      </c>
      <c r="S8" s="306" t="e">
        <f>100*(#REF!/#REF!-1)</f>
        <v>#REF!</v>
      </c>
      <c r="T8" s="306" t="e">
        <f>100*(#REF!/#REF!-1)</f>
        <v>#REF!</v>
      </c>
      <c r="U8" s="306" t="e">
        <f>100*(#REF!/#REF!-1)</f>
        <v>#REF!</v>
      </c>
      <c r="V8" s="306" t="e">
        <f>100*(#REF!/#REF!-1)</f>
        <v>#REF!</v>
      </c>
      <c r="W8" s="306" t="e">
        <f>100*(#REF!/#REF!-1)</f>
        <v>#REF!</v>
      </c>
      <c r="X8" s="306" t="e">
        <f>100*(#REF!/#REF!-1)</f>
        <v>#REF!</v>
      </c>
      <c r="Y8" s="306" t="e">
        <f>100*(#REF!/#REF!-1)</f>
        <v>#REF!</v>
      </c>
    </row>
    <row r="9" spans="1:25">
      <c r="A9" s="2">
        <v>2007</v>
      </c>
      <c r="B9" s="2">
        <v>1</v>
      </c>
      <c r="C9" s="306" t="e">
        <f>100*(#REF!/#REF!-1)</f>
        <v>#REF!</v>
      </c>
      <c r="D9" s="306" t="e">
        <f>100*(#REF!/#REF!-1)</f>
        <v>#REF!</v>
      </c>
      <c r="E9" s="306" t="e">
        <f>100*(#REF!/#REF!-1)</f>
        <v>#REF!</v>
      </c>
      <c r="F9" s="306" t="e">
        <f>100*(#REF!/#REF!-1)</f>
        <v>#REF!</v>
      </c>
      <c r="G9" s="306" t="e">
        <f>100*(#REF!/#REF!-1)</f>
        <v>#REF!</v>
      </c>
      <c r="H9" s="306" t="e">
        <f>100*(#REF!/#REF!-1)</f>
        <v>#REF!</v>
      </c>
      <c r="I9" s="306" t="e">
        <f>100*(#REF!/#REF!-1)</f>
        <v>#REF!</v>
      </c>
      <c r="J9" s="306" t="e">
        <f>100*(#REF!/#REF!-1)</f>
        <v>#REF!</v>
      </c>
      <c r="K9" s="306" t="e">
        <f>100*(#REF!/#REF!-1)</f>
        <v>#REF!</v>
      </c>
      <c r="L9" s="306" t="e">
        <f>100*(#REF!/#REF!-1)</f>
        <v>#REF!</v>
      </c>
      <c r="M9" s="306" t="e">
        <f>100*(#REF!/#REF!-1)</f>
        <v>#REF!</v>
      </c>
      <c r="N9" s="306" t="e">
        <f>100*(#REF!/#REF!-1)</f>
        <v>#REF!</v>
      </c>
      <c r="O9" s="306" t="e">
        <f>100*(#REF!/#REF!-1)</f>
        <v>#REF!</v>
      </c>
      <c r="P9" s="306" t="e">
        <f>100*(#REF!/#REF!-1)</f>
        <v>#REF!</v>
      </c>
      <c r="Q9" s="306" t="e">
        <f>100*(#REF!/#REF!-1)</f>
        <v>#REF!</v>
      </c>
      <c r="R9" s="306" t="e">
        <f>100*(#REF!/#REF!-1)</f>
        <v>#REF!</v>
      </c>
      <c r="S9" s="306" t="e">
        <f>100*(#REF!/#REF!-1)</f>
        <v>#REF!</v>
      </c>
      <c r="T9" s="306" t="e">
        <f>100*(#REF!/#REF!-1)</f>
        <v>#REF!</v>
      </c>
      <c r="U9" s="306" t="e">
        <f>100*(#REF!/#REF!-1)</f>
        <v>#REF!</v>
      </c>
      <c r="V9" s="306" t="e">
        <f>100*(#REF!/#REF!-1)</f>
        <v>#REF!</v>
      </c>
      <c r="W9" s="306" t="e">
        <f>100*(#REF!/#REF!-1)</f>
        <v>#REF!</v>
      </c>
      <c r="X9" s="306" t="e">
        <f>100*(#REF!/#REF!-1)</f>
        <v>#REF!</v>
      </c>
      <c r="Y9" s="306" t="e">
        <f>100*(#REF!/#REF!-1)</f>
        <v>#REF!</v>
      </c>
    </row>
    <row r="10" spans="1:25">
      <c r="B10" s="2">
        <v>2</v>
      </c>
      <c r="C10" s="306" t="e">
        <f>100*(#REF!/#REF!-1)</f>
        <v>#REF!</v>
      </c>
      <c r="D10" s="306" t="e">
        <f>100*(#REF!/#REF!-1)</f>
        <v>#REF!</v>
      </c>
      <c r="E10" s="306" t="e">
        <f>100*(#REF!/#REF!-1)</f>
        <v>#REF!</v>
      </c>
      <c r="F10" s="306" t="e">
        <f>100*(#REF!/#REF!-1)</f>
        <v>#REF!</v>
      </c>
      <c r="G10" s="306" t="e">
        <f>100*(#REF!/#REF!-1)</f>
        <v>#REF!</v>
      </c>
      <c r="H10" s="306" t="e">
        <f>100*(#REF!/#REF!-1)</f>
        <v>#REF!</v>
      </c>
      <c r="I10" s="306" t="e">
        <f>100*(#REF!/#REF!-1)</f>
        <v>#REF!</v>
      </c>
      <c r="J10" s="306" t="e">
        <f>100*(#REF!/#REF!-1)</f>
        <v>#REF!</v>
      </c>
      <c r="K10" s="306" t="e">
        <f>100*(#REF!/#REF!-1)</f>
        <v>#REF!</v>
      </c>
      <c r="L10" s="306" t="e">
        <f>100*(#REF!/#REF!-1)</f>
        <v>#REF!</v>
      </c>
      <c r="M10" s="306" t="e">
        <f>100*(#REF!/#REF!-1)</f>
        <v>#REF!</v>
      </c>
      <c r="N10" s="306" t="e">
        <f>100*(#REF!/#REF!-1)</f>
        <v>#REF!</v>
      </c>
      <c r="O10" s="306" t="e">
        <f>100*(#REF!/#REF!-1)</f>
        <v>#REF!</v>
      </c>
      <c r="P10" s="306" t="e">
        <f>100*(#REF!/#REF!-1)</f>
        <v>#REF!</v>
      </c>
      <c r="Q10" s="306" t="e">
        <f>100*(#REF!/#REF!-1)</f>
        <v>#REF!</v>
      </c>
      <c r="R10" s="306" t="e">
        <f>100*(#REF!/#REF!-1)</f>
        <v>#REF!</v>
      </c>
      <c r="S10" s="306" t="e">
        <f>100*(#REF!/#REF!-1)</f>
        <v>#REF!</v>
      </c>
      <c r="T10" s="306" t="e">
        <f>100*(#REF!/#REF!-1)</f>
        <v>#REF!</v>
      </c>
      <c r="U10" s="306" t="e">
        <f>100*(#REF!/#REF!-1)</f>
        <v>#REF!</v>
      </c>
      <c r="V10" s="306" t="e">
        <f>100*(#REF!/#REF!-1)</f>
        <v>#REF!</v>
      </c>
      <c r="W10" s="306" t="e">
        <f>100*(#REF!/#REF!-1)</f>
        <v>#REF!</v>
      </c>
      <c r="X10" s="306" t="e">
        <f>100*(#REF!/#REF!-1)</f>
        <v>#REF!</v>
      </c>
      <c r="Y10" s="306" t="e">
        <f>100*(#REF!/#REF!-1)</f>
        <v>#REF!</v>
      </c>
    </row>
    <row r="11" spans="1:25">
      <c r="B11" s="2">
        <v>3</v>
      </c>
      <c r="C11" s="306" t="e">
        <f>100*(#REF!/#REF!-1)</f>
        <v>#REF!</v>
      </c>
      <c r="D11" s="306" t="e">
        <f>100*(#REF!/#REF!-1)</f>
        <v>#REF!</v>
      </c>
      <c r="E11" s="306" t="e">
        <f>100*(#REF!/#REF!-1)</f>
        <v>#REF!</v>
      </c>
      <c r="F11" s="306" t="e">
        <f>100*(#REF!/#REF!-1)</f>
        <v>#REF!</v>
      </c>
      <c r="G11" s="306" t="e">
        <f>100*(#REF!/#REF!-1)</f>
        <v>#REF!</v>
      </c>
      <c r="H11" s="306" t="e">
        <f>100*(#REF!/#REF!-1)</f>
        <v>#REF!</v>
      </c>
      <c r="I11" s="306" t="e">
        <f>100*(#REF!/#REF!-1)</f>
        <v>#REF!</v>
      </c>
      <c r="J11" s="306" t="e">
        <f>100*(#REF!/#REF!-1)</f>
        <v>#REF!</v>
      </c>
      <c r="K11" s="306" t="e">
        <f>100*(#REF!/#REF!-1)</f>
        <v>#REF!</v>
      </c>
      <c r="L11" s="306" t="e">
        <f>100*(#REF!/#REF!-1)</f>
        <v>#REF!</v>
      </c>
      <c r="M11" s="306" t="e">
        <f>100*(#REF!/#REF!-1)</f>
        <v>#REF!</v>
      </c>
      <c r="N11" s="306" t="e">
        <f>100*(#REF!/#REF!-1)</f>
        <v>#REF!</v>
      </c>
      <c r="O11" s="306" t="e">
        <f>100*(#REF!/#REF!-1)</f>
        <v>#REF!</v>
      </c>
      <c r="P11" s="306" t="e">
        <f>100*(#REF!/#REF!-1)</f>
        <v>#REF!</v>
      </c>
      <c r="Q11" s="306" t="e">
        <f>100*(#REF!/#REF!-1)</f>
        <v>#REF!</v>
      </c>
      <c r="R11" s="306" t="e">
        <f>100*(#REF!/#REF!-1)</f>
        <v>#REF!</v>
      </c>
      <c r="S11" s="306" t="e">
        <f>100*(#REF!/#REF!-1)</f>
        <v>#REF!</v>
      </c>
      <c r="T11" s="306" t="e">
        <f>100*(#REF!/#REF!-1)</f>
        <v>#REF!</v>
      </c>
      <c r="U11" s="306" t="e">
        <f>100*(#REF!/#REF!-1)</f>
        <v>#REF!</v>
      </c>
      <c r="V11" s="306" t="e">
        <f>100*(#REF!/#REF!-1)</f>
        <v>#REF!</v>
      </c>
      <c r="W11" s="306" t="e">
        <f>100*(#REF!/#REF!-1)</f>
        <v>#REF!</v>
      </c>
      <c r="X11" s="306" t="e">
        <f>100*(#REF!/#REF!-1)</f>
        <v>#REF!</v>
      </c>
      <c r="Y11" s="306" t="e">
        <f>100*(#REF!/#REF!-1)</f>
        <v>#REF!</v>
      </c>
    </row>
    <row r="12" spans="1:25">
      <c r="B12" s="2">
        <v>4</v>
      </c>
      <c r="C12" s="306" t="e">
        <f>100*(#REF!/#REF!-1)</f>
        <v>#REF!</v>
      </c>
      <c r="D12" s="306" t="e">
        <f>100*(#REF!/#REF!-1)</f>
        <v>#REF!</v>
      </c>
      <c r="E12" s="306" t="e">
        <f>100*(#REF!/#REF!-1)</f>
        <v>#REF!</v>
      </c>
      <c r="F12" s="306" t="e">
        <f>100*(#REF!/#REF!-1)</f>
        <v>#REF!</v>
      </c>
      <c r="G12" s="306" t="e">
        <f>100*(#REF!/#REF!-1)</f>
        <v>#REF!</v>
      </c>
      <c r="H12" s="306" t="e">
        <f>100*(#REF!/#REF!-1)</f>
        <v>#REF!</v>
      </c>
      <c r="I12" s="306" t="e">
        <f>100*(#REF!/#REF!-1)</f>
        <v>#REF!</v>
      </c>
      <c r="J12" s="306" t="e">
        <f>100*(#REF!/#REF!-1)</f>
        <v>#REF!</v>
      </c>
      <c r="K12" s="306" t="e">
        <f>100*(#REF!/#REF!-1)</f>
        <v>#REF!</v>
      </c>
      <c r="L12" s="306" t="e">
        <f>100*(#REF!/#REF!-1)</f>
        <v>#REF!</v>
      </c>
      <c r="M12" s="306" t="e">
        <f>100*(#REF!/#REF!-1)</f>
        <v>#REF!</v>
      </c>
      <c r="N12" s="306" t="e">
        <f>100*(#REF!/#REF!-1)</f>
        <v>#REF!</v>
      </c>
      <c r="O12" s="306" t="e">
        <f>100*(#REF!/#REF!-1)</f>
        <v>#REF!</v>
      </c>
      <c r="P12" s="306" t="e">
        <f>100*(#REF!/#REF!-1)</f>
        <v>#REF!</v>
      </c>
      <c r="Q12" s="306" t="e">
        <f>100*(#REF!/#REF!-1)</f>
        <v>#REF!</v>
      </c>
      <c r="R12" s="306" t="e">
        <f>100*(#REF!/#REF!-1)</f>
        <v>#REF!</v>
      </c>
      <c r="S12" s="306" t="e">
        <f>100*(#REF!/#REF!-1)</f>
        <v>#REF!</v>
      </c>
      <c r="T12" s="306" t="e">
        <f>100*(#REF!/#REF!-1)</f>
        <v>#REF!</v>
      </c>
      <c r="U12" s="306" t="e">
        <f>100*(#REF!/#REF!-1)</f>
        <v>#REF!</v>
      </c>
      <c r="V12" s="306" t="e">
        <f>100*(#REF!/#REF!-1)</f>
        <v>#REF!</v>
      </c>
      <c r="W12" s="306" t="e">
        <f>100*(#REF!/#REF!-1)</f>
        <v>#REF!</v>
      </c>
      <c r="X12" s="306" t="e">
        <f>100*(#REF!/#REF!-1)</f>
        <v>#REF!</v>
      </c>
      <c r="Y12" s="306" t="e">
        <f>100*(#REF!/#REF!-1)</f>
        <v>#REF!</v>
      </c>
    </row>
    <row r="13" spans="1:25">
      <c r="A13" s="2">
        <v>2008</v>
      </c>
      <c r="B13" s="2">
        <v>1</v>
      </c>
      <c r="C13" s="306" t="e">
        <f>100*(#REF!/#REF!-1)</f>
        <v>#REF!</v>
      </c>
      <c r="D13" s="306" t="e">
        <f>100*(#REF!/#REF!-1)</f>
        <v>#REF!</v>
      </c>
      <c r="E13" s="306" t="e">
        <f>100*(#REF!/#REF!-1)</f>
        <v>#REF!</v>
      </c>
      <c r="F13" s="306" t="e">
        <f>100*(#REF!/#REF!-1)</f>
        <v>#REF!</v>
      </c>
      <c r="G13" s="306" t="e">
        <f>100*(#REF!/#REF!-1)</f>
        <v>#REF!</v>
      </c>
      <c r="H13" s="306" t="e">
        <f>100*(#REF!/#REF!-1)</f>
        <v>#REF!</v>
      </c>
      <c r="I13" s="306" t="e">
        <f>100*(#REF!/#REF!-1)</f>
        <v>#REF!</v>
      </c>
      <c r="J13" s="306" t="e">
        <f>100*(#REF!/#REF!-1)</f>
        <v>#REF!</v>
      </c>
      <c r="K13" s="306" t="e">
        <f>100*(#REF!/#REF!-1)</f>
        <v>#REF!</v>
      </c>
      <c r="L13" s="306" t="e">
        <f>100*(#REF!/#REF!-1)</f>
        <v>#REF!</v>
      </c>
      <c r="M13" s="306" t="e">
        <f>100*(#REF!/#REF!-1)</f>
        <v>#REF!</v>
      </c>
      <c r="N13" s="306" t="e">
        <f>100*(#REF!/#REF!-1)</f>
        <v>#REF!</v>
      </c>
      <c r="O13" s="306" t="e">
        <f>100*(#REF!/#REF!-1)</f>
        <v>#REF!</v>
      </c>
      <c r="P13" s="306" t="e">
        <f>100*(#REF!/#REF!-1)</f>
        <v>#REF!</v>
      </c>
      <c r="Q13" s="306" t="e">
        <f>100*(#REF!/#REF!-1)</f>
        <v>#REF!</v>
      </c>
      <c r="R13" s="306" t="e">
        <f>100*(#REF!/#REF!-1)</f>
        <v>#REF!</v>
      </c>
      <c r="S13" s="306" t="e">
        <f>100*(#REF!/#REF!-1)</f>
        <v>#REF!</v>
      </c>
      <c r="T13" s="306" t="e">
        <f>100*(#REF!/#REF!-1)</f>
        <v>#REF!</v>
      </c>
      <c r="U13" s="306" t="e">
        <f>100*(#REF!/#REF!-1)</f>
        <v>#REF!</v>
      </c>
      <c r="V13" s="306" t="e">
        <f>100*(#REF!/#REF!-1)</f>
        <v>#REF!</v>
      </c>
      <c r="W13" s="306" t="e">
        <f>100*(#REF!/#REF!-1)</f>
        <v>#REF!</v>
      </c>
      <c r="X13" s="306" t="e">
        <f>100*(#REF!/#REF!-1)</f>
        <v>#REF!</v>
      </c>
      <c r="Y13" s="306" t="e">
        <f>100*(#REF!/#REF!-1)</f>
        <v>#REF!</v>
      </c>
    </row>
    <row r="14" spans="1:25">
      <c r="B14" s="2">
        <v>2</v>
      </c>
      <c r="C14" s="306" t="e">
        <f>100*(#REF!/#REF!-1)</f>
        <v>#REF!</v>
      </c>
      <c r="D14" s="306" t="e">
        <f>100*(#REF!/#REF!-1)</f>
        <v>#REF!</v>
      </c>
      <c r="E14" s="306" t="e">
        <f>100*(#REF!/#REF!-1)</f>
        <v>#REF!</v>
      </c>
      <c r="F14" s="306" t="e">
        <f>100*(#REF!/#REF!-1)</f>
        <v>#REF!</v>
      </c>
      <c r="G14" s="306" t="e">
        <f>100*(#REF!/#REF!-1)</f>
        <v>#REF!</v>
      </c>
      <c r="H14" s="306" t="e">
        <f>100*(#REF!/#REF!-1)</f>
        <v>#REF!</v>
      </c>
      <c r="I14" s="306" t="e">
        <f>100*(#REF!/#REF!-1)</f>
        <v>#REF!</v>
      </c>
      <c r="J14" s="306" t="e">
        <f>100*(#REF!/#REF!-1)</f>
        <v>#REF!</v>
      </c>
      <c r="K14" s="306" t="e">
        <f>100*(#REF!/#REF!-1)</f>
        <v>#REF!</v>
      </c>
      <c r="L14" s="306" t="e">
        <f>100*(#REF!/#REF!-1)</f>
        <v>#REF!</v>
      </c>
      <c r="M14" s="306" t="e">
        <f>100*(#REF!/#REF!-1)</f>
        <v>#REF!</v>
      </c>
      <c r="N14" s="306" t="e">
        <f>100*(#REF!/#REF!-1)</f>
        <v>#REF!</v>
      </c>
      <c r="O14" s="306" t="e">
        <f>100*(#REF!/#REF!-1)</f>
        <v>#REF!</v>
      </c>
      <c r="P14" s="306" t="e">
        <f>100*(#REF!/#REF!-1)</f>
        <v>#REF!</v>
      </c>
      <c r="Q14" s="306" t="e">
        <f>100*(#REF!/#REF!-1)</f>
        <v>#REF!</v>
      </c>
      <c r="R14" s="306" t="e">
        <f>100*(#REF!/#REF!-1)</f>
        <v>#REF!</v>
      </c>
      <c r="S14" s="306" t="e">
        <f>100*(#REF!/#REF!-1)</f>
        <v>#REF!</v>
      </c>
      <c r="T14" s="306" t="e">
        <f>100*(#REF!/#REF!-1)</f>
        <v>#REF!</v>
      </c>
      <c r="U14" s="306" t="e">
        <f>100*(#REF!/#REF!-1)</f>
        <v>#REF!</v>
      </c>
      <c r="V14" s="306" t="e">
        <f>100*(#REF!/#REF!-1)</f>
        <v>#REF!</v>
      </c>
      <c r="W14" s="306" t="e">
        <f>100*(#REF!/#REF!-1)</f>
        <v>#REF!</v>
      </c>
      <c r="X14" s="306" t="e">
        <f>100*(#REF!/#REF!-1)</f>
        <v>#REF!</v>
      </c>
      <c r="Y14" s="306" t="e">
        <f>100*(#REF!/#REF!-1)</f>
        <v>#REF!</v>
      </c>
    </row>
    <row r="15" spans="1:25">
      <c r="B15" s="2">
        <v>3</v>
      </c>
      <c r="C15" s="306" t="e">
        <f>100*(#REF!/#REF!-1)</f>
        <v>#REF!</v>
      </c>
      <c r="D15" s="306" t="e">
        <f>100*(#REF!/#REF!-1)</f>
        <v>#REF!</v>
      </c>
      <c r="E15" s="306" t="e">
        <f>100*(#REF!/#REF!-1)</f>
        <v>#REF!</v>
      </c>
      <c r="F15" s="306" t="e">
        <f>100*(#REF!/#REF!-1)</f>
        <v>#REF!</v>
      </c>
      <c r="G15" s="306" t="e">
        <f>100*(#REF!/#REF!-1)</f>
        <v>#REF!</v>
      </c>
      <c r="H15" s="306" t="e">
        <f>100*(#REF!/#REF!-1)</f>
        <v>#REF!</v>
      </c>
      <c r="I15" s="306" t="e">
        <f>100*(#REF!/#REF!-1)</f>
        <v>#REF!</v>
      </c>
      <c r="J15" s="306" t="e">
        <f>100*(#REF!/#REF!-1)</f>
        <v>#REF!</v>
      </c>
      <c r="K15" s="306" t="e">
        <f>100*(#REF!/#REF!-1)</f>
        <v>#REF!</v>
      </c>
      <c r="L15" s="306" t="e">
        <f>100*(#REF!/#REF!-1)</f>
        <v>#REF!</v>
      </c>
      <c r="M15" s="306" t="e">
        <f>100*(#REF!/#REF!-1)</f>
        <v>#REF!</v>
      </c>
      <c r="N15" s="306" t="e">
        <f>100*(#REF!/#REF!-1)</f>
        <v>#REF!</v>
      </c>
      <c r="O15" s="306" t="e">
        <f>100*(#REF!/#REF!-1)</f>
        <v>#REF!</v>
      </c>
      <c r="P15" s="306" t="e">
        <f>100*(#REF!/#REF!-1)</f>
        <v>#REF!</v>
      </c>
      <c r="Q15" s="306" t="e">
        <f>100*(#REF!/#REF!-1)</f>
        <v>#REF!</v>
      </c>
      <c r="R15" s="306" t="e">
        <f>100*(#REF!/#REF!-1)</f>
        <v>#REF!</v>
      </c>
      <c r="S15" s="306" t="e">
        <f>100*(#REF!/#REF!-1)</f>
        <v>#REF!</v>
      </c>
      <c r="T15" s="306" t="e">
        <f>100*(#REF!/#REF!-1)</f>
        <v>#REF!</v>
      </c>
      <c r="U15" s="306" t="e">
        <f>100*(#REF!/#REF!-1)</f>
        <v>#REF!</v>
      </c>
      <c r="V15" s="306" t="e">
        <f>100*(#REF!/#REF!-1)</f>
        <v>#REF!</v>
      </c>
      <c r="W15" s="306" t="e">
        <f>100*(#REF!/#REF!-1)</f>
        <v>#REF!</v>
      </c>
      <c r="X15" s="306" t="e">
        <f>100*(#REF!/#REF!-1)</f>
        <v>#REF!</v>
      </c>
      <c r="Y15" s="306" t="e">
        <f>100*(#REF!/#REF!-1)</f>
        <v>#REF!</v>
      </c>
    </row>
    <row r="16" spans="1:25">
      <c r="B16" s="2">
        <v>4</v>
      </c>
      <c r="C16" s="306" t="e">
        <f>100*(#REF!/#REF!-1)</f>
        <v>#REF!</v>
      </c>
      <c r="D16" s="306" t="e">
        <f>100*(#REF!/#REF!-1)</f>
        <v>#REF!</v>
      </c>
      <c r="E16" s="306" t="e">
        <f>100*(#REF!/#REF!-1)</f>
        <v>#REF!</v>
      </c>
      <c r="F16" s="306" t="e">
        <f>100*(#REF!/#REF!-1)</f>
        <v>#REF!</v>
      </c>
      <c r="G16" s="306" t="e">
        <f>100*(#REF!/#REF!-1)</f>
        <v>#REF!</v>
      </c>
      <c r="H16" s="306" t="e">
        <f>100*(#REF!/#REF!-1)</f>
        <v>#REF!</v>
      </c>
      <c r="I16" s="306" t="e">
        <f>100*(#REF!/#REF!-1)</f>
        <v>#REF!</v>
      </c>
      <c r="J16" s="306" t="e">
        <f>100*(#REF!/#REF!-1)</f>
        <v>#REF!</v>
      </c>
      <c r="K16" s="306" t="e">
        <f>100*(#REF!/#REF!-1)</f>
        <v>#REF!</v>
      </c>
      <c r="L16" s="306" t="e">
        <f>100*(#REF!/#REF!-1)</f>
        <v>#REF!</v>
      </c>
      <c r="M16" s="306" t="e">
        <f>100*(#REF!/#REF!-1)</f>
        <v>#REF!</v>
      </c>
      <c r="N16" s="306" t="e">
        <f>100*(#REF!/#REF!-1)</f>
        <v>#REF!</v>
      </c>
      <c r="O16" s="306" t="e">
        <f>100*(#REF!/#REF!-1)</f>
        <v>#REF!</v>
      </c>
      <c r="P16" s="306" t="e">
        <f>100*(#REF!/#REF!-1)</f>
        <v>#REF!</v>
      </c>
      <c r="Q16" s="306" t="e">
        <f>100*(#REF!/#REF!-1)</f>
        <v>#REF!</v>
      </c>
      <c r="R16" s="306" t="e">
        <f>100*(#REF!/#REF!-1)</f>
        <v>#REF!</v>
      </c>
      <c r="S16" s="306" t="e">
        <f>100*(#REF!/#REF!-1)</f>
        <v>#REF!</v>
      </c>
      <c r="T16" s="306" t="e">
        <f>100*(#REF!/#REF!-1)</f>
        <v>#REF!</v>
      </c>
      <c r="U16" s="306" t="e">
        <f>100*(#REF!/#REF!-1)</f>
        <v>#REF!</v>
      </c>
      <c r="V16" s="306" t="e">
        <f>100*(#REF!/#REF!-1)</f>
        <v>#REF!</v>
      </c>
      <c r="W16" s="306" t="e">
        <f>100*(#REF!/#REF!-1)</f>
        <v>#REF!</v>
      </c>
      <c r="X16" s="306" t="e">
        <f>100*(#REF!/#REF!-1)</f>
        <v>#REF!</v>
      </c>
      <c r="Y16" s="306" t="e">
        <f>100*(#REF!/#REF!-1)</f>
        <v>#REF!</v>
      </c>
    </row>
    <row r="17" spans="1:25">
      <c r="A17" s="2">
        <v>2009</v>
      </c>
      <c r="B17" s="2">
        <v>1</v>
      </c>
      <c r="C17" s="306" t="e">
        <f>100*(#REF!/#REF!-1)</f>
        <v>#REF!</v>
      </c>
      <c r="D17" s="306" t="e">
        <f>100*(#REF!/#REF!-1)</f>
        <v>#REF!</v>
      </c>
      <c r="E17" s="306" t="e">
        <f>100*(#REF!/#REF!-1)</f>
        <v>#REF!</v>
      </c>
      <c r="F17" s="306" t="e">
        <f>100*(#REF!/#REF!-1)</f>
        <v>#REF!</v>
      </c>
      <c r="G17" s="306" t="e">
        <f>100*(#REF!/#REF!-1)</f>
        <v>#REF!</v>
      </c>
      <c r="H17" s="306" t="e">
        <f>100*(#REF!/#REF!-1)</f>
        <v>#REF!</v>
      </c>
      <c r="I17" s="306" t="e">
        <f>100*(#REF!/#REF!-1)</f>
        <v>#REF!</v>
      </c>
      <c r="J17" s="306" t="e">
        <f>100*(#REF!/#REF!-1)</f>
        <v>#REF!</v>
      </c>
      <c r="K17" s="306" t="e">
        <f>100*(#REF!/#REF!-1)</f>
        <v>#REF!</v>
      </c>
      <c r="L17" s="306" t="e">
        <f>100*(#REF!/#REF!-1)</f>
        <v>#REF!</v>
      </c>
      <c r="M17" s="306" t="e">
        <f>100*(#REF!/#REF!-1)</f>
        <v>#REF!</v>
      </c>
      <c r="N17" s="306" t="e">
        <f>100*(#REF!/#REF!-1)</f>
        <v>#REF!</v>
      </c>
      <c r="O17" s="306" t="e">
        <f>100*(#REF!/#REF!-1)</f>
        <v>#REF!</v>
      </c>
      <c r="P17" s="306" t="e">
        <f>100*(#REF!/#REF!-1)</f>
        <v>#REF!</v>
      </c>
      <c r="Q17" s="306" t="e">
        <f>100*(#REF!/#REF!-1)</f>
        <v>#REF!</v>
      </c>
      <c r="R17" s="306" t="e">
        <f>100*(#REF!/#REF!-1)</f>
        <v>#REF!</v>
      </c>
      <c r="S17" s="306" t="e">
        <f>100*(#REF!/#REF!-1)</f>
        <v>#REF!</v>
      </c>
      <c r="T17" s="306" t="e">
        <f>100*(#REF!/#REF!-1)</f>
        <v>#REF!</v>
      </c>
      <c r="U17" s="306" t="e">
        <f>100*(#REF!/#REF!-1)</f>
        <v>#REF!</v>
      </c>
      <c r="V17" s="306" t="e">
        <f>100*(#REF!/#REF!-1)</f>
        <v>#REF!</v>
      </c>
      <c r="W17" s="306" t="e">
        <f>100*(#REF!/#REF!-1)</f>
        <v>#REF!</v>
      </c>
      <c r="X17" s="306" t="e">
        <f>100*(#REF!/#REF!-1)</f>
        <v>#REF!</v>
      </c>
      <c r="Y17" s="306" t="e">
        <f>100*(#REF!/#REF!-1)</f>
        <v>#REF!</v>
      </c>
    </row>
    <row r="18" spans="1:25">
      <c r="B18" s="2">
        <v>2</v>
      </c>
      <c r="C18" s="306" t="e">
        <f>100*(#REF!/#REF!-1)</f>
        <v>#REF!</v>
      </c>
      <c r="D18" s="306" t="e">
        <f>100*(#REF!/#REF!-1)</f>
        <v>#REF!</v>
      </c>
      <c r="E18" s="306" t="e">
        <f>100*(#REF!/#REF!-1)</f>
        <v>#REF!</v>
      </c>
      <c r="F18" s="306" t="e">
        <f>100*(#REF!/#REF!-1)</f>
        <v>#REF!</v>
      </c>
      <c r="G18" s="306" t="e">
        <f>100*(#REF!/#REF!-1)</f>
        <v>#REF!</v>
      </c>
      <c r="H18" s="306" t="e">
        <f>100*(#REF!/#REF!-1)</f>
        <v>#REF!</v>
      </c>
      <c r="I18" s="306" t="e">
        <f>100*(#REF!/#REF!-1)</f>
        <v>#REF!</v>
      </c>
      <c r="J18" s="306" t="e">
        <f>100*(#REF!/#REF!-1)</f>
        <v>#REF!</v>
      </c>
      <c r="K18" s="306" t="e">
        <f>100*(#REF!/#REF!-1)</f>
        <v>#REF!</v>
      </c>
      <c r="L18" s="306" t="e">
        <f>100*(#REF!/#REF!-1)</f>
        <v>#REF!</v>
      </c>
      <c r="M18" s="306" t="e">
        <f>100*(#REF!/#REF!-1)</f>
        <v>#REF!</v>
      </c>
      <c r="N18" s="306" t="e">
        <f>100*(#REF!/#REF!-1)</f>
        <v>#REF!</v>
      </c>
      <c r="O18" s="306" t="e">
        <f>100*(#REF!/#REF!-1)</f>
        <v>#REF!</v>
      </c>
      <c r="P18" s="306" t="e">
        <f>100*(#REF!/#REF!-1)</f>
        <v>#REF!</v>
      </c>
      <c r="Q18" s="306" t="e">
        <f>100*(#REF!/#REF!-1)</f>
        <v>#REF!</v>
      </c>
      <c r="R18" s="306" t="e">
        <f>100*(#REF!/#REF!-1)</f>
        <v>#REF!</v>
      </c>
      <c r="S18" s="306" t="e">
        <f>100*(#REF!/#REF!-1)</f>
        <v>#REF!</v>
      </c>
      <c r="T18" s="306" t="e">
        <f>100*(#REF!/#REF!-1)</f>
        <v>#REF!</v>
      </c>
      <c r="U18" s="306" t="e">
        <f>100*(#REF!/#REF!-1)</f>
        <v>#REF!</v>
      </c>
      <c r="V18" s="306" t="e">
        <f>100*(#REF!/#REF!-1)</f>
        <v>#REF!</v>
      </c>
      <c r="W18" s="306" t="e">
        <f>100*(#REF!/#REF!-1)</f>
        <v>#REF!</v>
      </c>
      <c r="X18" s="306" t="e">
        <f>100*(#REF!/#REF!-1)</f>
        <v>#REF!</v>
      </c>
      <c r="Y18" s="306" t="e">
        <f>100*(#REF!/#REF!-1)</f>
        <v>#REF!</v>
      </c>
    </row>
    <row r="19" spans="1:25">
      <c r="B19" s="2">
        <v>3</v>
      </c>
      <c r="C19" s="306" t="e">
        <f>100*(#REF!/#REF!-1)</f>
        <v>#REF!</v>
      </c>
      <c r="D19" s="306" t="e">
        <f>100*(#REF!/#REF!-1)</f>
        <v>#REF!</v>
      </c>
      <c r="E19" s="306" t="e">
        <f>100*(#REF!/#REF!-1)</f>
        <v>#REF!</v>
      </c>
      <c r="F19" s="306" t="e">
        <f>100*(#REF!/#REF!-1)</f>
        <v>#REF!</v>
      </c>
      <c r="G19" s="306" t="e">
        <f>100*(#REF!/#REF!-1)</f>
        <v>#REF!</v>
      </c>
      <c r="H19" s="306" t="e">
        <f>100*(#REF!/#REF!-1)</f>
        <v>#REF!</v>
      </c>
      <c r="I19" s="306" t="e">
        <f>100*(#REF!/#REF!-1)</f>
        <v>#REF!</v>
      </c>
      <c r="J19" s="306" t="e">
        <f>100*(#REF!/#REF!-1)</f>
        <v>#REF!</v>
      </c>
      <c r="K19" s="306" t="e">
        <f>100*(#REF!/#REF!-1)</f>
        <v>#REF!</v>
      </c>
      <c r="L19" s="306" t="e">
        <f>100*(#REF!/#REF!-1)</f>
        <v>#REF!</v>
      </c>
      <c r="M19" s="306" t="e">
        <f>100*(#REF!/#REF!-1)</f>
        <v>#REF!</v>
      </c>
      <c r="N19" s="306" t="e">
        <f>100*(#REF!/#REF!-1)</f>
        <v>#REF!</v>
      </c>
      <c r="O19" s="306" t="e">
        <f>100*(#REF!/#REF!-1)</f>
        <v>#REF!</v>
      </c>
      <c r="P19" s="306" t="e">
        <f>100*(#REF!/#REF!-1)</f>
        <v>#REF!</v>
      </c>
      <c r="Q19" s="306" t="e">
        <f>100*(#REF!/#REF!-1)</f>
        <v>#REF!</v>
      </c>
      <c r="R19" s="306" t="e">
        <f>100*(#REF!/#REF!-1)</f>
        <v>#REF!</v>
      </c>
      <c r="S19" s="306" t="e">
        <f>100*(#REF!/#REF!-1)</f>
        <v>#REF!</v>
      </c>
      <c r="T19" s="306" t="e">
        <f>100*(#REF!/#REF!-1)</f>
        <v>#REF!</v>
      </c>
      <c r="U19" s="306" t="e">
        <f>100*(#REF!/#REF!-1)</f>
        <v>#REF!</v>
      </c>
      <c r="V19" s="306" t="e">
        <f>100*(#REF!/#REF!-1)</f>
        <v>#REF!</v>
      </c>
      <c r="W19" s="306" t="e">
        <f>100*(#REF!/#REF!-1)</f>
        <v>#REF!</v>
      </c>
      <c r="X19" s="306" t="e">
        <f>100*(#REF!/#REF!-1)</f>
        <v>#REF!</v>
      </c>
      <c r="Y19" s="306" t="e">
        <f>100*(#REF!/#REF!-1)</f>
        <v>#REF!</v>
      </c>
    </row>
    <row r="20" spans="1:25">
      <c r="B20" s="2">
        <v>4</v>
      </c>
      <c r="C20" s="306" t="e">
        <f>100*(#REF!/#REF!-1)</f>
        <v>#REF!</v>
      </c>
      <c r="D20" s="306" t="e">
        <f>100*(#REF!/#REF!-1)</f>
        <v>#REF!</v>
      </c>
      <c r="E20" s="306" t="e">
        <f>100*(#REF!/#REF!-1)</f>
        <v>#REF!</v>
      </c>
      <c r="F20" s="306" t="e">
        <f>100*(#REF!/#REF!-1)</f>
        <v>#REF!</v>
      </c>
      <c r="G20" s="306" t="e">
        <f>100*(#REF!/#REF!-1)</f>
        <v>#REF!</v>
      </c>
      <c r="H20" s="306" t="e">
        <f>100*(#REF!/#REF!-1)</f>
        <v>#REF!</v>
      </c>
      <c r="I20" s="306" t="e">
        <f>100*(#REF!/#REF!-1)</f>
        <v>#REF!</v>
      </c>
      <c r="J20" s="306" t="e">
        <f>100*(#REF!/#REF!-1)</f>
        <v>#REF!</v>
      </c>
      <c r="K20" s="306" t="e">
        <f>100*(#REF!/#REF!-1)</f>
        <v>#REF!</v>
      </c>
      <c r="L20" s="306" t="e">
        <f>100*(#REF!/#REF!-1)</f>
        <v>#REF!</v>
      </c>
      <c r="M20" s="306" t="e">
        <f>100*(#REF!/#REF!-1)</f>
        <v>#REF!</v>
      </c>
      <c r="N20" s="306" t="e">
        <f>100*(#REF!/#REF!-1)</f>
        <v>#REF!</v>
      </c>
      <c r="O20" s="306" t="e">
        <f>100*(#REF!/#REF!-1)</f>
        <v>#REF!</v>
      </c>
      <c r="P20" s="306" t="e">
        <f>100*(#REF!/#REF!-1)</f>
        <v>#REF!</v>
      </c>
      <c r="Q20" s="306" t="e">
        <f>100*(#REF!/#REF!-1)</f>
        <v>#REF!</v>
      </c>
      <c r="R20" s="306" t="e">
        <f>100*(#REF!/#REF!-1)</f>
        <v>#REF!</v>
      </c>
      <c r="S20" s="306" t="e">
        <f>100*(#REF!/#REF!-1)</f>
        <v>#REF!</v>
      </c>
      <c r="T20" s="306" t="e">
        <f>100*(#REF!/#REF!-1)</f>
        <v>#REF!</v>
      </c>
      <c r="U20" s="306" t="e">
        <f>100*(#REF!/#REF!-1)</f>
        <v>#REF!</v>
      </c>
      <c r="V20" s="306" t="e">
        <f>100*(#REF!/#REF!-1)</f>
        <v>#REF!</v>
      </c>
      <c r="W20" s="306" t="e">
        <f>100*(#REF!/#REF!-1)</f>
        <v>#REF!</v>
      </c>
      <c r="X20" s="306" t="e">
        <f>100*(#REF!/#REF!-1)</f>
        <v>#REF!</v>
      </c>
      <c r="Y20" s="306" t="e">
        <f>100*(#REF!/#REF!-1)</f>
        <v>#REF!</v>
      </c>
    </row>
    <row r="21" spans="1:25">
      <c r="A21" s="2">
        <v>2010</v>
      </c>
      <c r="B21" s="2">
        <v>1</v>
      </c>
      <c r="C21" s="306" t="e">
        <f>100*(#REF!/#REF!-1)</f>
        <v>#REF!</v>
      </c>
      <c r="D21" s="306" t="e">
        <f>100*(#REF!/#REF!-1)</f>
        <v>#REF!</v>
      </c>
      <c r="E21" s="306" t="e">
        <f>100*(#REF!/#REF!-1)</f>
        <v>#REF!</v>
      </c>
      <c r="F21" s="306" t="e">
        <f>100*(#REF!/#REF!-1)</f>
        <v>#REF!</v>
      </c>
      <c r="G21" s="306" t="e">
        <f>100*(#REF!/#REF!-1)</f>
        <v>#REF!</v>
      </c>
      <c r="H21" s="306" t="e">
        <f>100*(#REF!/#REF!-1)</f>
        <v>#REF!</v>
      </c>
      <c r="I21" s="306" t="e">
        <f>100*(#REF!/#REF!-1)</f>
        <v>#REF!</v>
      </c>
      <c r="J21" s="306" t="e">
        <f>100*(#REF!/#REF!-1)</f>
        <v>#REF!</v>
      </c>
      <c r="K21" s="306" t="e">
        <f>100*(#REF!/#REF!-1)</f>
        <v>#REF!</v>
      </c>
      <c r="L21" s="306" t="e">
        <f>100*(#REF!/#REF!-1)</f>
        <v>#REF!</v>
      </c>
      <c r="M21" s="306" t="e">
        <f>100*(#REF!/#REF!-1)</f>
        <v>#REF!</v>
      </c>
      <c r="N21" s="306" t="e">
        <f>100*(#REF!/#REF!-1)</f>
        <v>#REF!</v>
      </c>
      <c r="O21" s="306" t="e">
        <f>100*(#REF!/#REF!-1)</f>
        <v>#REF!</v>
      </c>
      <c r="P21" s="306" t="e">
        <f>100*(#REF!/#REF!-1)</f>
        <v>#REF!</v>
      </c>
      <c r="Q21" s="306" t="e">
        <f>100*(#REF!/#REF!-1)</f>
        <v>#REF!</v>
      </c>
      <c r="R21" s="306" t="e">
        <f>100*(#REF!/#REF!-1)</f>
        <v>#REF!</v>
      </c>
      <c r="S21" s="306" t="e">
        <f>100*(#REF!/#REF!-1)</f>
        <v>#REF!</v>
      </c>
      <c r="T21" s="306" t="e">
        <f>100*(#REF!/#REF!-1)</f>
        <v>#REF!</v>
      </c>
      <c r="U21" s="306" t="e">
        <f>100*(#REF!/#REF!-1)</f>
        <v>#REF!</v>
      </c>
      <c r="V21" s="306" t="e">
        <f>100*(#REF!/#REF!-1)</f>
        <v>#REF!</v>
      </c>
      <c r="W21" s="306" t="e">
        <f>100*(#REF!/#REF!-1)</f>
        <v>#REF!</v>
      </c>
      <c r="X21" s="306" t="e">
        <f>100*(#REF!/#REF!-1)</f>
        <v>#REF!</v>
      </c>
      <c r="Y21" s="306" t="e">
        <f>100*(#REF!/#REF!-1)</f>
        <v>#REF!</v>
      </c>
    </row>
    <row r="22" spans="1:25">
      <c r="B22" s="2">
        <v>2</v>
      </c>
      <c r="C22" s="306" t="e">
        <f>100*(#REF!/#REF!-1)</f>
        <v>#REF!</v>
      </c>
      <c r="D22" s="306" t="e">
        <f>100*(#REF!/#REF!-1)</f>
        <v>#REF!</v>
      </c>
      <c r="E22" s="306" t="e">
        <f>100*(#REF!/#REF!-1)</f>
        <v>#REF!</v>
      </c>
      <c r="F22" s="306" t="e">
        <f>100*(#REF!/#REF!-1)</f>
        <v>#REF!</v>
      </c>
      <c r="G22" s="306" t="e">
        <f>100*(#REF!/#REF!-1)</f>
        <v>#REF!</v>
      </c>
      <c r="H22" s="306" t="e">
        <f>100*(#REF!/#REF!-1)</f>
        <v>#REF!</v>
      </c>
      <c r="I22" s="306" t="e">
        <f>100*(#REF!/#REF!-1)</f>
        <v>#REF!</v>
      </c>
      <c r="J22" s="306" t="e">
        <f>100*(#REF!/#REF!-1)</f>
        <v>#REF!</v>
      </c>
      <c r="K22" s="306" t="e">
        <f>100*(#REF!/#REF!-1)</f>
        <v>#REF!</v>
      </c>
      <c r="L22" s="306" t="e">
        <f>100*(#REF!/#REF!-1)</f>
        <v>#REF!</v>
      </c>
      <c r="M22" s="306" t="e">
        <f>100*(#REF!/#REF!-1)</f>
        <v>#REF!</v>
      </c>
      <c r="N22" s="306" t="e">
        <f>100*(#REF!/#REF!-1)</f>
        <v>#REF!</v>
      </c>
      <c r="O22" s="306" t="e">
        <f>100*(#REF!/#REF!-1)</f>
        <v>#REF!</v>
      </c>
      <c r="P22" s="306" t="e">
        <f>100*(#REF!/#REF!-1)</f>
        <v>#REF!</v>
      </c>
      <c r="Q22" s="306" t="e">
        <f>100*(#REF!/#REF!-1)</f>
        <v>#REF!</v>
      </c>
      <c r="R22" s="306" t="e">
        <f>100*(#REF!/#REF!-1)</f>
        <v>#REF!</v>
      </c>
      <c r="S22" s="306" t="e">
        <f>100*(#REF!/#REF!-1)</f>
        <v>#REF!</v>
      </c>
      <c r="T22" s="306" t="e">
        <f>100*(#REF!/#REF!-1)</f>
        <v>#REF!</v>
      </c>
      <c r="U22" s="306" t="e">
        <f>100*(#REF!/#REF!-1)</f>
        <v>#REF!</v>
      </c>
      <c r="V22" s="306" t="e">
        <f>100*(#REF!/#REF!-1)</f>
        <v>#REF!</v>
      </c>
      <c r="W22" s="306" t="e">
        <f>100*(#REF!/#REF!-1)</f>
        <v>#REF!</v>
      </c>
      <c r="X22" s="306" t="e">
        <f>100*(#REF!/#REF!-1)</f>
        <v>#REF!</v>
      </c>
      <c r="Y22" s="306" t="e">
        <f>100*(#REF!/#REF!-1)</f>
        <v>#REF!</v>
      </c>
    </row>
    <row r="23" spans="1:25">
      <c r="B23" s="2">
        <v>3</v>
      </c>
      <c r="C23" s="306" t="e">
        <f>100*(#REF!/#REF!-1)</f>
        <v>#REF!</v>
      </c>
      <c r="D23" s="306" t="e">
        <f>100*(#REF!/#REF!-1)</f>
        <v>#REF!</v>
      </c>
      <c r="E23" s="306" t="e">
        <f>100*(#REF!/#REF!-1)</f>
        <v>#REF!</v>
      </c>
      <c r="F23" s="306" t="e">
        <f>100*(#REF!/#REF!-1)</f>
        <v>#REF!</v>
      </c>
      <c r="G23" s="306" t="e">
        <f>100*(#REF!/#REF!-1)</f>
        <v>#REF!</v>
      </c>
      <c r="H23" s="306" t="e">
        <f>100*(#REF!/#REF!-1)</f>
        <v>#REF!</v>
      </c>
      <c r="I23" s="306" t="e">
        <f>100*(#REF!/#REF!-1)</f>
        <v>#REF!</v>
      </c>
      <c r="J23" s="306" t="e">
        <f>100*(#REF!/#REF!-1)</f>
        <v>#REF!</v>
      </c>
      <c r="K23" s="306" t="e">
        <f>100*(#REF!/#REF!-1)</f>
        <v>#REF!</v>
      </c>
      <c r="L23" s="306" t="e">
        <f>100*(#REF!/#REF!-1)</f>
        <v>#REF!</v>
      </c>
      <c r="M23" s="306" t="e">
        <f>100*(#REF!/#REF!-1)</f>
        <v>#REF!</v>
      </c>
      <c r="N23" s="306" t="e">
        <f>100*(#REF!/#REF!-1)</f>
        <v>#REF!</v>
      </c>
      <c r="O23" s="306" t="e">
        <f>100*(#REF!/#REF!-1)</f>
        <v>#REF!</v>
      </c>
      <c r="P23" s="306" t="e">
        <f>100*(#REF!/#REF!-1)</f>
        <v>#REF!</v>
      </c>
      <c r="Q23" s="306" t="e">
        <f>100*(#REF!/#REF!-1)</f>
        <v>#REF!</v>
      </c>
      <c r="R23" s="306" t="e">
        <f>100*(#REF!/#REF!-1)</f>
        <v>#REF!</v>
      </c>
      <c r="S23" s="306" t="e">
        <f>100*(#REF!/#REF!-1)</f>
        <v>#REF!</v>
      </c>
      <c r="T23" s="306" t="e">
        <f>100*(#REF!/#REF!-1)</f>
        <v>#REF!</v>
      </c>
      <c r="U23" s="306" t="e">
        <f>100*(#REF!/#REF!-1)</f>
        <v>#REF!</v>
      </c>
      <c r="V23" s="306" t="e">
        <f>100*(#REF!/#REF!-1)</f>
        <v>#REF!</v>
      </c>
      <c r="W23" s="306" t="e">
        <f>100*(#REF!/#REF!-1)</f>
        <v>#REF!</v>
      </c>
      <c r="X23" s="306" t="e">
        <f>100*(#REF!/#REF!-1)</f>
        <v>#REF!</v>
      </c>
      <c r="Y23" s="306" t="e">
        <f>100*(#REF!/#REF!-1)</f>
        <v>#REF!</v>
      </c>
    </row>
    <row r="24" spans="1:25">
      <c r="B24" s="2">
        <v>4</v>
      </c>
      <c r="C24" s="306" t="e">
        <f>100*(#REF!/#REF!-1)</f>
        <v>#REF!</v>
      </c>
      <c r="D24" s="306" t="e">
        <f>100*(#REF!/#REF!-1)</f>
        <v>#REF!</v>
      </c>
      <c r="E24" s="306" t="e">
        <f>100*(#REF!/#REF!-1)</f>
        <v>#REF!</v>
      </c>
      <c r="F24" s="306" t="e">
        <f>100*(#REF!/#REF!-1)</f>
        <v>#REF!</v>
      </c>
      <c r="G24" s="306" t="e">
        <f>100*(#REF!/#REF!-1)</f>
        <v>#REF!</v>
      </c>
      <c r="H24" s="306" t="e">
        <f>100*(#REF!/#REF!-1)</f>
        <v>#REF!</v>
      </c>
      <c r="I24" s="306" t="e">
        <f>100*(#REF!/#REF!-1)</f>
        <v>#REF!</v>
      </c>
      <c r="J24" s="306" t="e">
        <f>100*(#REF!/#REF!-1)</f>
        <v>#REF!</v>
      </c>
      <c r="K24" s="306" t="e">
        <f>100*(#REF!/#REF!-1)</f>
        <v>#REF!</v>
      </c>
      <c r="L24" s="306" t="e">
        <f>100*(#REF!/#REF!-1)</f>
        <v>#REF!</v>
      </c>
      <c r="M24" s="306" t="e">
        <f>100*(#REF!/#REF!-1)</f>
        <v>#REF!</v>
      </c>
      <c r="N24" s="306" t="e">
        <f>100*(#REF!/#REF!-1)</f>
        <v>#REF!</v>
      </c>
      <c r="O24" s="306" t="e">
        <f>100*(#REF!/#REF!-1)</f>
        <v>#REF!</v>
      </c>
      <c r="P24" s="306" t="e">
        <f>100*(#REF!/#REF!-1)</f>
        <v>#REF!</v>
      </c>
      <c r="Q24" s="306" t="e">
        <f>100*(#REF!/#REF!-1)</f>
        <v>#REF!</v>
      </c>
      <c r="R24" s="306" t="e">
        <f>100*(#REF!/#REF!-1)</f>
        <v>#REF!</v>
      </c>
      <c r="S24" s="306" t="e">
        <f>100*(#REF!/#REF!-1)</f>
        <v>#REF!</v>
      </c>
      <c r="T24" s="306" t="e">
        <f>100*(#REF!/#REF!-1)</f>
        <v>#REF!</v>
      </c>
      <c r="U24" s="306" t="e">
        <f>100*(#REF!/#REF!-1)</f>
        <v>#REF!</v>
      </c>
      <c r="V24" s="306" t="e">
        <f>100*(#REF!/#REF!-1)</f>
        <v>#REF!</v>
      </c>
      <c r="W24" s="306" t="e">
        <f>100*(#REF!/#REF!-1)</f>
        <v>#REF!</v>
      </c>
      <c r="X24" s="306" t="e">
        <f>100*(#REF!/#REF!-1)</f>
        <v>#REF!</v>
      </c>
      <c r="Y24" s="306" t="e">
        <f>100*(#REF!/#REF!-1)</f>
        <v>#REF!</v>
      </c>
    </row>
    <row r="25" spans="1:25">
      <c r="A25" s="2">
        <v>2011</v>
      </c>
      <c r="B25" s="2">
        <v>1</v>
      </c>
      <c r="C25" s="311" t="e">
        <f>100*(#REF!/#REF!-1)</f>
        <v>#REF!</v>
      </c>
      <c r="D25" s="306" t="e">
        <f>100*(#REF!/#REF!-1)</f>
        <v>#REF!</v>
      </c>
      <c r="E25" s="306" t="e">
        <f>100*(#REF!/#REF!-1)</f>
        <v>#REF!</v>
      </c>
      <c r="F25" s="306" t="e">
        <f>100*(#REF!/#REF!-1)</f>
        <v>#REF!</v>
      </c>
      <c r="G25" s="306" t="e">
        <f>100*(#REF!/#REF!-1)</f>
        <v>#REF!</v>
      </c>
      <c r="H25" s="311" t="e">
        <f>100*(#REF!/#REF!-1)</f>
        <v>#REF!</v>
      </c>
      <c r="I25" s="306" t="e">
        <f>100*(#REF!/#REF!-1)</f>
        <v>#REF!</v>
      </c>
      <c r="J25" s="306" t="e">
        <f>100*(#REF!/#REF!-1)</f>
        <v>#REF!</v>
      </c>
      <c r="K25" s="306" t="e">
        <f>100*(#REF!/#REF!-1)</f>
        <v>#REF!</v>
      </c>
      <c r="L25" s="311" t="e">
        <f>100*(#REF!/#REF!-1)</f>
        <v>#REF!</v>
      </c>
      <c r="M25" s="306" t="e">
        <f>100*(#REF!/#REF!-1)</f>
        <v>#REF!</v>
      </c>
      <c r="N25" s="306" t="e">
        <f>100*(#REF!/#REF!-1)</f>
        <v>#REF!</v>
      </c>
      <c r="O25" s="306" t="e">
        <f>100*(#REF!/#REF!-1)</f>
        <v>#REF!</v>
      </c>
      <c r="P25" s="311" t="e">
        <f>100*(#REF!/#REF!-1)</f>
        <v>#REF!</v>
      </c>
      <c r="Q25" s="306" t="e">
        <f>100*(#REF!/#REF!-1)</f>
        <v>#REF!</v>
      </c>
      <c r="R25" s="306" t="e">
        <f>100*(#REF!/#REF!-1)</f>
        <v>#REF!</v>
      </c>
      <c r="S25" s="306" t="e">
        <f>100*(#REF!/#REF!-1)</f>
        <v>#REF!</v>
      </c>
      <c r="T25" s="306" t="e">
        <f>100*(#REF!/#REF!-1)</f>
        <v>#REF!</v>
      </c>
      <c r="U25" s="306" t="e">
        <f>100*(#REF!/#REF!-1)</f>
        <v>#REF!</v>
      </c>
      <c r="V25" s="306" t="e">
        <f>100*(#REF!/#REF!-1)</f>
        <v>#REF!</v>
      </c>
      <c r="W25" s="306" t="e">
        <f>100*(#REF!/#REF!-1)</f>
        <v>#REF!</v>
      </c>
      <c r="X25" s="306" t="e">
        <f>100*(#REF!/#REF!-1)</f>
        <v>#REF!</v>
      </c>
      <c r="Y25" s="306" t="e">
        <f>100*(#REF!/#REF!-1)</f>
        <v>#REF!</v>
      </c>
    </row>
    <row r="26" spans="1:25">
      <c r="B26" s="2">
        <v>2</v>
      </c>
      <c r="C26" s="311" t="e">
        <f>100*(#REF!/#REF!-1)</f>
        <v>#REF!</v>
      </c>
      <c r="D26" s="306" t="e">
        <f>100*(#REF!/#REF!-1)</f>
        <v>#REF!</v>
      </c>
      <c r="E26" s="306" t="e">
        <f>100*(#REF!/#REF!-1)</f>
        <v>#REF!</v>
      </c>
      <c r="F26" s="306" t="e">
        <f>100*(#REF!/#REF!-1)</f>
        <v>#REF!</v>
      </c>
      <c r="G26" s="306" t="e">
        <f>100*(#REF!/#REF!-1)</f>
        <v>#REF!</v>
      </c>
      <c r="H26" s="311" t="e">
        <f>100*(#REF!/#REF!-1)</f>
        <v>#REF!</v>
      </c>
      <c r="I26" s="306" t="e">
        <f>100*(#REF!/#REF!-1)</f>
        <v>#REF!</v>
      </c>
      <c r="J26" s="306" t="e">
        <f>100*(#REF!/#REF!-1)</f>
        <v>#REF!</v>
      </c>
      <c r="K26" s="306" t="e">
        <f>100*(#REF!/#REF!-1)</f>
        <v>#REF!</v>
      </c>
      <c r="L26" s="311" t="e">
        <f>100*(#REF!/#REF!-1)</f>
        <v>#REF!</v>
      </c>
      <c r="M26" s="306" t="e">
        <f>100*(#REF!/#REF!-1)</f>
        <v>#REF!</v>
      </c>
      <c r="N26" s="306" t="e">
        <f>100*(#REF!/#REF!-1)</f>
        <v>#REF!</v>
      </c>
      <c r="O26" s="306" t="e">
        <f>100*(#REF!/#REF!-1)</f>
        <v>#REF!</v>
      </c>
      <c r="P26" s="311" t="e">
        <f>100*(#REF!/#REF!-1)</f>
        <v>#REF!</v>
      </c>
      <c r="Q26" s="306" t="e">
        <f>100*(#REF!/#REF!-1)</f>
        <v>#REF!</v>
      </c>
      <c r="R26" s="306" t="e">
        <f>100*(#REF!/#REF!-1)</f>
        <v>#REF!</v>
      </c>
      <c r="S26" s="306" t="e">
        <f>100*(#REF!/#REF!-1)</f>
        <v>#REF!</v>
      </c>
      <c r="T26" s="306" t="e">
        <f>100*(#REF!/#REF!-1)</f>
        <v>#REF!</v>
      </c>
      <c r="U26" s="306" t="e">
        <f>100*(#REF!/#REF!-1)</f>
        <v>#REF!</v>
      </c>
      <c r="V26" s="306" t="e">
        <f>100*(#REF!/#REF!-1)</f>
        <v>#REF!</v>
      </c>
      <c r="W26" s="306" t="e">
        <f>100*(#REF!/#REF!-1)</f>
        <v>#REF!</v>
      </c>
      <c r="X26" s="306" t="e">
        <f>100*(#REF!/#REF!-1)</f>
        <v>#REF!</v>
      </c>
      <c r="Y26" s="306" t="e">
        <f>100*(#REF!/#REF!-1)</f>
        <v>#REF!</v>
      </c>
    </row>
    <row r="27" spans="1:25">
      <c r="B27" s="2">
        <v>3</v>
      </c>
      <c r="C27" s="311" t="e">
        <f>100*(#REF!/#REF!-1)</f>
        <v>#REF!</v>
      </c>
      <c r="D27" s="306" t="e">
        <f>100*(#REF!/#REF!-1)</f>
        <v>#REF!</v>
      </c>
      <c r="E27" s="306" t="e">
        <f>100*(#REF!/#REF!-1)</f>
        <v>#REF!</v>
      </c>
      <c r="F27" s="306" t="e">
        <f>100*(#REF!/#REF!-1)</f>
        <v>#REF!</v>
      </c>
      <c r="G27" s="306" t="e">
        <f>100*(#REF!/#REF!-1)</f>
        <v>#REF!</v>
      </c>
      <c r="H27" s="311" t="e">
        <f>100*(#REF!/#REF!-1)</f>
        <v>#REF!</v>
      </c>
      <c r="I27" s="306" t="e">
        <f>100*(#REF!/#REF!-1)</f>
        <v>#REF!</v>
      </c>
      <c r="J27" s="306" t="e">
        <f>100*(#REF!/#REF!-1)</f>
        <v>#REF!</v>
      </c>
      <c r="K27" s="306" t="e">
        <f>100*(#REF!/#REF!-1)</f>
        <v>#REF!</v>
      </c>
      <c r="L27" s="311" t="e">
        <f>100*(#REF!/#REF!-1)</f>
        <v>#REF!</v>
      </c>
      <c r="M27" s="306" t="e">
        <f>100*(#REF!/#REF!-1)</f>
        <v>#REF!</v>
      </c>
      <c r="N27" s="306" t="e">
        <f>100*(#REF!/#REF!-1)</f>
        <v>#REF!</v>
      </c>
      <c r="O27" s="306" t="e">
        <f>100*(#REF!/#REF!-1)</f>
        <v>#REF!</v>
      </c>
      <c r="P27" s="311" t="e">
        <f>100*(#REF!/#REF!-1)</f>
        <v>#REF!</v>
      </c>
      <c r="Q27" s="306" t="e">
        <f>100*(#REF!/#REF!-1)</f>
        <v>#REF!</v>
      </c>
      <c r="R27" s="306" t="e">
        <f>100*(#REF!/#REF!-1)</f>
        <v>#REF!</v>
      </c>
      <c r="S27" s="306" t="e">
        <f>100*(#REF!/#REF!-1)</f>
        <v>#REF!</v>
      </c>
      <c r="T27" s="306" t="e">
        <f>100*(#REF!/#REF!-1)</f>
        <v>#REF!</v>
      </c>
      <c r="U27" s="306" t="e">
        <f>100*(#REF!/#REF!-1)</f>
        <v>#REF!</v>
      </c>
      <c r="V27" s="306" t="e">
        <f>100*(#REF!/#REF!-1)</f>
        <v>#REF!</v>
      </c>
      <c r="W27" s="306" t="e">
        <f>100*(#REF!/#REF!-1)</f>
        <v>#REF!</v>
      </c>
      <c r="X27" s="306" t="e">
        <f>100*(#REF!/#REF!-1)</f>
        <v>#REF!</v>
      </c>
      <c r="Y27" s="306" t="e">
        <f>100*(#REF!/#REF!-1)</f>
        <v>#REF!</v>
      </c>
    </row>
    <row r="28" spans="1:25">
      <c r="B28" s="2">
        <v>4</v>
      </c>
      <c r="C28" s="311"/>
      <c r="D28" s="306"/>
      <c r="E28" s="306"/>
      <c r="F28" s="306"/>
      <c r="G28" s="306"/>
      <c r="H28" s="311"/>
      <c r="I28" s="306"/>
      <c r="J28" s="306"/>
      <c r="K28" s="306"/>
      <c r="L28" s="311"/>
      <c r="M28" s="306"/>
      <c r="N28" s="306"/>
      <c r="O28" s="306"/>
      <c r="P28" s="311"/>
      <c r="Q28" s="306"/>
      <c r="R28" s="306"/>
      <c r="S28" s="306"/>
      <c r="T28" s="306"/>
      <c r="U28" s="306"/>
      <c r="V28" s="306"/>
      <c r="W28" s="306"/>
      <c r="X28" s="306"/>
      <c r="Y28" s="306"/>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77734375" customWidth="1"/>
    <col min="2" max="2" width="4.88671875" customWidth="1"/>
    <col min="3" max="25" width="8.21875" customWidth="1"/>
    <col min="26" max="26" width="0.77734375" customWidth="1"/>
  </cols>
  <sheetData>
    <row r="1" spans="1:25">
      <c r="A1" s="2"/>
      <c r="B1" s="1" t="s">
        <v>168</v>
      </c>
      <c r="C1" s="2"/>
      <c r="D1" s="2"/>
      <c r="E1" s="2"/>
      <c r="F1" s="2"/>
      <c r="G1" s="2"/>
      <c r="H1" s="2"/>
      <c r="I1" s="2"/>
      <c r="J1" s="2"/>
      <c r="K1" s="2"/>
      <c r="L1" s="2"/>
      <c r="M1" s="2"/>
      <c r="N1" s="2"/>
      <c r="O1" s="2"/>
      <c r="P1" s="2"/>
      <c r="Q1" s="2"/>
      <c r="R1" s="2"/>
      <c r="S1" s="2"/>
      <c r="T1" s="2"/>
      <c r="U1" s="2"/>
      <c r="V1" s="2"/>
      <c r="W1" s="2"/>
      <c r="X1" s="2"/>
      <c r="Y1" s="2"/>
    </row>
    <row r="2" spans="1:25">
      <c r="A2" s="253"/>
      <c r="B2" s="59"/>
      <c r="C2" s="666" t="s">
        <v>165</v>
      </c>
      <c r="D2" s="669"/>
      <c r="E2" s="669"/>
      <c r="F2" s="674"/>
      <c r="G2" s="666" t="s">
        <v>157</v>
      </c>
      <c r="H2" s="669"/>
      <c r="I2" s="669"/>
      <c r="J2" s="674"/>
      <c r="K2" s="253"/>
      <c r="L2" s="55"/>
      <c r="M2" s="55"/>
      <c r="N2" s="55"/>
      <c r="O2" s="55"/>
      <c r="P2" s="55"/>
      <c r="Q2" s="55"/>
      <c r="R2" s="55"/>
      <c r="S2" s="55"/>
      <c r="T2" s="55"/>
      <c r="U2" s="55"/>
      <c r="V2" s="59"/>
      <c r="W2" s="253"/>
      <c r="X2" s="55"/>
      <c r="Y2" s="59"/>
    </row>
    <row r="3" spans="1:25" ht="132" customHeight="1">
      <c r="A3" s="298" t="s">
        <v>67</v>
      </c>
      <c r="B3" s="299" t="s">
        <v>68</v>
      </c>
      <c r="C3" s="299" t="s">
        <v>69</v>
      </c>
      <c r="D3" s="299" t="s">
        <v>70</v>
      </c>
      <c r="E3" s="299" t="s">
        <v>71</v>
      </c>
      <c r="F3" s="299" t="s">
        <v>72</v>
      </c>
      <c r="G3" s="300" t="s">
        <v>73</v>
      </c>
      <c r="H3" s="299" t="s">
        <v>74</v>
      </c>
      <c r="I3" s="300" t="s">
        <v>75</v>
      </c>
      <c r="J3" s="300" t="s">
        <v>76</v>
      </c>
      <c r="K3" s="299" t="s">
        <v>77</v>
      </c>
      <c r="L3" s="302" t="s">
        <v>78</v>
      </c>
      <c r="M3" s="302" t="s">
        <v>79</v>
      </c>
      <c r="N3" s="302" t="s">
        <v>80</v>
      </c>
      <c r="O3" s="299" t="s">
        <v>81</v>
      </c>
      <c r="P3" s="302" t="s">
        <v>82</v>
      </c>
      <c r="Q3" s="302" t="s">
        <v>83</v>
      </c>
      <c r="R3" s="302" t="s">
        <v>84</v>
      </c>
      <c r="S3" s="302" t="s">
        <v>85</v>
      </c>
      <c r="T3" s="302" t="s">
        <v>86</v>
      </c>
      <c r="U3" s="302" t="s">
        <v>87</v>
      </c>
      <c r="V3" s="302" t="s">
        <v>88</v>
      </c>
      <c r="W3" s="302" t="s">
        <v>167</v>
      </c>
      <c r="X3" s="302" t="s">
        <v>90</v>
      </c>
      <c r="Y3" s="302" t="s">
        <v>91</v>
      </c>
    </row>
    <row r="4" spans="1:25">
      <c r="A4" s="2">
        <v>2007</v>
      </c>
      <c r="B4" s="2"/>
      <c r="C4" s="12" t="e">
        <f>(#REF!/#REF!-1)*100</f>
        <v>#REF!</v>
      </c>
      <c r="D4" s="12" t="e">
        <f>(#REF!/#REF!-1)*100</f>
        <v>#REF!</v>
      </c>
      <c r="E4" s="12" t="e">
        <f>(#REF!/#REF!-1)*100</f>
        <v>#REF!</v>
      </c>
      <c r="F4" s="12" t="e">
        <f>(#REF!/#REF!-1)*100</f>
        <v>#REF!</v>
      </c>
      <c r="G4" s="12" t="e">
        <f>(#REF!/#REF!-1)*100</f>
        <v>#REF!</v>
      </c>
      <c r="H4" s="12" t="e">
        <f>(#REF!/#REF!-1)*100</f>
        <v>#REF!</v>
      </c>
      <c r="I4" s="12" t="e">
        <f>(#REF!/#REF!-1)*100</f>
        <v>#REF!</v>
      </c>
      <c r="J4" s="12" t="e">
        <f>(#REF!/#REF!-1)*100</f>
        <v>#REF!</v>
      </c>
      <c r="K4" s="12" t="e">
        <f>(#REF!/#REF!-1)*100</f>
        <v>#REF!</v>
      </c>
      <c r="L4" s="12" t="e">
        <f>(#REF!/#REF!-1)*100</f>
        <v>#REF!</v>
      </c>
      <c r="M4" s="12" t="e">
        <f>(#REF!/#REF!-1)*100</f>
        <v>#REF!</v>
      </c>
      <c r="N4" s="12" t="e">
        <f>(#REF!/#REF!-1)*100</f>
        <v>#REF!</v>
      </c>
      <c r="O4" s="12" t="e">
        <f>(#REF!/#REF!-1)*100</f>
        <v>#REF!</v>
      </c>
      <c r="P4" s="12" t="e">
        <f>(#REF!/#REF!-1)*100</f>
        <v>#REF!</v>
      </c>
      <c r="Q4" s="12" t="e">
        <f>(#REF!/#REF!-1)*100</f>
        <v>#REF!</v>
      </c>
      <c r="R4" s="12" t="e">
        <f>(#REF!/#REF!-1)*100</f>
        <v>#REF!</v>
      </c>
      <c r="S4" s="12" t="e">
        <f>(#REF!/#REF!-1)*100</f>
        <v>#REF!</v>
      </c>
      <c r="T4" s="12" t="e">
        <f>(#REF!/#REF!-1)*100</f>
        <v>#REF!</v>
      </c>
      <c r="U4" s="12" t="e">
        <f>(#REF!/#REF!-1)*100</f>
        <v>#REF!</v>
      </c>
      <c r="V4" s="12" t="e">
        <f>(#REF!/#REF!-1)*100</f>
        <v>#REF!</v>
      </c>
      <c r="W4" s="12" t="e">
        <f>(#REF!/#REF!-1)*100</f>
        <v>#REF!</v>
      </c>
      <c r="X4" s="12" t="e">
        <f>(#REF!/#REF!-1)*100</f>
        <v>#REF!</v>
      </c>
      <c r="Y4" s="12" t="e">
        <f>(#REF!/#REF!-1)*100</f>
        <v>#REF!</v>
      </c>
    </row>
    <row r="5" spans="1:25">
      <c r="A5" s="2">
        <v>2008</v>
      </c>
      <c r="B5" s="2"/>
      <c r="C5" s="12" t="e">
        <f>(#REF!/#REF!-1)*100</f>
        <v>#REF!</v>
      </c>
      <c r="D5" s="12" t="e">
        <f>(#REF!/#REF!-1)*100</f>
        <v>#REF!</v>
      </c>
      <c r="E5" s="12" t="e">
        <f>(#REF!/#REF!-1)*100</f>
        <v>#REF!</v>
      </c>
      <c r="F5" s="12" t="e">
        <f>(#REF!/#REF!-1)*100</f>
        <v>#REF!</v>
      </c>
      <c r="G5" s="12" t="e">
        <f>(#REF!/#REF!-1)*100</f>
        <v>#REF!</v>
      </c>
      <c r="H5" s="12" t="e">
        <f>(#REF!/#REF!-1)*100</f>
        <v>#REF!</v>
      </c>
      <c r="I5" s="12" t="e">
        <f>(#REF!/#REF!-1)*100</f>
        <v>#REF!</v>
      </c>
      <c r="J5" s="12" t="e">
        <f>(#REF!/#REF!-1)*100</f>
        <v>#REF!</v>
      </c>
      <c r="K5" s="12" t="e">
        <f>(#REF!/#REF!-1)*100</f>
        <v>#REF!</v>
      </c>
      <c r="L5" s="12" t="e">
        <f>(#REF!/#REF!-1)*100</f>
        <v>#REF!</v>
      </c>
      <c r="M5" s="12" t="e">
        <f>(#REF!/#REF!-1)*100</f>
        <v>#REF!</v>
      </c>
      <c r="N5" s="12" t="e">
        <f>(#REF!/#REF!-1)*100</f>
        <v>#REF!</v>
      </c>
      <c r="O5" s="12" t="e">
        <f>(#REF!/#REF!-1)*100</f>
        <v>#REF!</v>
      </c>
      <c r="P5" s="12" t="e">
        <f>(#REF!/#REF!-1)*100</f>
        <v>#REF!</v>
      </c>
      <c r="Q5" s="12" t="e">
        <f>(#REF!/#REF!-1)*100</f>
        <v>#REF!</v>
      </c>
      <c r="R5" s="12" t="e">
        <f>(#REF!/#REF!-1)*100</f>
        <v>#REF!</v>
      </c>
      <c r="S5" s="12" t="e">
        <f>(#REF!/#REF!-1)*100</f>
        <v>#REF!</v>
      </c>
      <c r="T5" s="12" t="e">
        <f>(#REF!/#REF!-1)*100</f>
        <v>#REF!</v>
      </c>
      <c r="U5" s="12" t="e">
        <f>(#REF!/#REF!-1)*100</f>
        <v>#REF!</v>
      </c>
      <c r="V5" s="12" t="e">
        <f>(#REF!/#REF!-1)*100</f>
        <v>#REF!</v>
      </c>
      <c r="W5" s="12" t="e">
        <f>(#REF!/#REF!-1)*100</f>
        <v>#REF!</v>
      </c>
      <c r="X5" s="12" t="e">
        <f>(#REF!/#REF!-1)*100</f>
        <v>#REF!</v>
      </c>
      <c r="Y5" s="12" t="e">
        <f>(#REF!/#REF!-1)*100</f>
        <v>#REF!</v>
      </c>
    </row>
    <row r="6" spans="1:25">
      <c r="A6" s="2">
        <v>2009</v>
      </c>
      <c r="B6" s="2"/>
      <c r="C6" s="12" t="e">
        <f>(#REF!/#REF!-1)*100</f>
        <v>#REF!</v>
      </c>
      <c r="D6" s="12" t="e">
        <f>(#REF!/#REF!-1)*100</f>
        <v>#REF!</v>
      </c>
      <c r="E6" s="12" t="e">
        <f>(#REF!/#REF!-1)*100</f>
        <v>#REF!</v>
      </c>
      <c r="F6" s="12" t="e">
        <f>(#REF!/#REF!-1)*100</f>
        <v>#REF!</v>
      </c>
      <c r="G6" s="12" t="e">
        <f>(#REF!/#REF!-1)*100</f>
        <v>#REF!</v>
      </c>
      <c r="H6" s="12" t="e">
        <f>(#REF!/#REF!-1)*100</f>
        <v>#REF!</v>
      </c>
      <c r="I6" s="12" t="e">
        <f>(#REF!/#REF!-1)*100</f>
        <v>#REF!</v>
      </c>
      <c r="J6" s="12" t="e">
        <f>(#REF!/#REF!-1)*100</f>
        <v>#REF!</v>
      </c>
      <c r="K6" s="12" t="e">
        <f>(#REF!/#REF!-1)*100</f>
        <v>#REF!</v>
      </c>
      <c r="L6" s="12" t="e">
        <f>(#REF!/#REF!-1)*100</f>
        <v>#REF!</v>
      </c>
      <c r="M6" s="12" t="e">
        <f>(#REF!/#REF!-1)*100</f>
        <v>#REF!</v>
      </c>
      <c r="N6" s="12" t="e">
        <f>(#REF!/#REF!-1)*100</f>
        <v>#REF!</v>
      </c>
      <c r="O6" s="12" t="e">
        <f>(#REF!/#REF!-1)*100</f>
        <v>#REF!</v>
      </c>
      <c r="P6" s="12" t="e">
        <f>(#REF!/#REF!-1)*100</f>
        <v>#REF!</v>
      </c>
      <c r="Q6" s="12" t="e">
        <f>(#REF!/#REF!-1)*100</f>
        <v>#REF!</v>
      </c>
      <c r="R6" s="12" t="e">
        <f>(#REF!/#REF!-1)*100</f>
        <v>#REF!</v>
      </c>
      <c r="S6" s="12" t="e">
        <f>(#REF!/#REF!-1)*100</f>
        <v>#REF!</v>
      </c>
      <c r="T6" s="12" t="e">
        <f>(#REF!/#REF!-1)*100</f>
        <v>#REF!</v>
      </c>
      <c r="U6" s="12" t="e">
        <f>(#REF!/#REF!-1)*100</f>
        <v>#REF!</v>
      </c>
      <c r="V6" s="12" t="e">
        <f>(#REF!/#REF!-1)*100</f>
        <v>#REF!</v>
      </c>
      <c r="W6" s="12" t="e">
        <f>(#REF!/#REF!-1)*100</f>
        <v>#REF!</v>
      </c>
      <c r="X6" s="12" t="e">
        <f>(#REF!/#REF!-1)*100</f>
        <v>#REF!</v>
      </c>
      <c r="Y6" s="12" t="e">
        <f>(#REF!/#REF!-1)*100</f>
        <v>#REF!</v>
      </c>
    </row>
    <row r="7" spans="1:25">
      <c r="A7" s="2">
        <v>2010</v>
      </c>
      <c r="B7" s="2"/>
      <c r="C7" s="12" t="e">
        <f>(#REF!/#REF!-1)*100</f>
        <v>#REF!</v>
      </c>
      <c r="D7" s="12" t="e">
        <f>(#REF!/#REF!-1)*100</f>
        <v>#REF!</v>
      </c>
      <c r="E7" s="12" t="e">
        <f>(#REF!/#REF!-1)*100</f>
        <v>#REF!</v>
      </c>
      <c r="F7" s="12" t="e">
        <f>(#REF!/#REF!-1)*100</f>
        <v>#REF!</v>
      </c>
      <c r="G7" s="12" t="e">
        <f>(#REF!/#REF!-1)*100</f>
        <v>#REF!</v>
      </c>
      <c r="H7" s="12" t="e">
        <f>(#REF!/#REF!-1)*100</f>
        <v>#REF!</v>
      </c>
      <c r="I7" s="12" t="e">
        <f>(#REF!/#REF!-1)*100</f>
        <v>#REF!</v>
      </c>
      <c r="J7" s="12" t="e">
        <f>(#REF!/#REF!-1)*100</f>
        <v>#REF!</v>
      </c>
      <c r="K7" s="12" t="e">
        <f>(#REF!/#REF!-1)*100</f>
        <v>#REF!</v>
      </c>
      <c r="L7" s="12" t="e">
        <f>(#REF!/#REF!-1)*100</f>
        <v>#REF!</v>
      </c>
      <c r="M7" s="12" t="e">
        <f>(#REF!/#REF!-1)*100</f>
        <v>#REF!</v>
      </c>
      <c r="N7" s="12" t="e">
        <f>(#REF!/#REF!-1)*100</f>
        <v>#REF!</v>
      </c>
      <c r="O7" s="12" t="e">
        <f>(#REF!/#REF!-1)*100</f>
        <v>#REF!</v>
      </c>
      <c r="P7" s="12" t="e">
        <f>(#REF!/#REF!-1)*100</f>
        <v>#REF!</v>
      </c>
      <c r="Q7" s="12" t="e">
        <f>(#REF!/#REF!-1)*100</f>
        <v>#REF!</v>
      </c>
      <c r="R7" s="12" t="e">
        <f>(#REF!/#REF!-1)*100</f>
        <v>#REF!</v>
      </c>
      <c r="S7" s="12" t="e">
        <f>(#REF!/#REF!-1)*100</f>
        <v>#REF!</v>
      </c>
      <c r="T7" s="12" t="e">
        <f>(#REF!/#REF!-1)*100</f>
        <v>#REF!</v>
      </c>
      <c r="U7" s="12" t="e">
        <f>(#REF!/#REF!-1)*100</f>
        <v>#REF!</v>
      </c>
      <c r="V7" s="12" t="e">
        <f>(#REF!/#REF!-1)*100</f>
        <v>#REF!</v>
      </c>
      <c r="W7" s="12" t="e">
        <f>(#REF!/#REF!-1)*100</f>
        <v>#REF!</v>
      </c>
      <c r="X7" s="12" t="e">
        <f>(#REF!/#REF!-1)*100</f>
        <v>#REF!</v>
      </c>
      <c r="Y7" s="12" t="e">
        <f>(#REF!/#REF!-1)*100</f>
        <v>#REF!</v>
      </c>
    </row>
    <row r="8" spans="1:25">
      <c r="A8" s="2"/>
      <c r="B8" s="2"/>
      <c r="C8" s="2"/>
      <c r="D8" s="2"/>
      <c r="E8" s="2"/>
      <c r="F8" s="2"/>
      <c r="G8" s="2"/>
      <c r="H8" s="2"/>
      <c r="I8" s="2"/>
      <c r="J8" s="2"/>
      <c r="K8" s="2"/>
      <c r="L8" s="2"/>
      <c r="M8" s="2"/>
      <c r="N8" s="2"/>
      <c r="O8" s="2"/>
      <c r="P8" s="2"/>
      <c r="Q8" s="2"/>
      <c r="R8" s="2"/>
      <c r="S8" s="2"/>
      <c r="T8" s="2"/>
      <c r="U8" s="2"/>
      <c r="V8" s="2"/>
      <c r="W8" s="2"/>
      <c r="X8" s="2"/>
      <c r="Y8" s="2"/>
    </row>
    <row r="9" spans="1:25">
      <c r="A9" s="2">
        <v>2007</v>
      </c>
      <c r="B9" s="2">
        <v>1</v>
      </c>
      <c r="C9" s="301" t="e">
        <f>(#REF!/#REF!-1)*100</f>
        <v>#REF!</v>
      </c>
      <c r="D9" s="301" t="e">
        <f>(#REF!/#REF!-1)*100</f>
        <v>#REF!</v>
      </c>
      <c r="E9" s="301" t="e">
        <f>(#REF!/#REF!-1)*100</f>
        <v>#REF!</v>
      </c>
      <c r="F9" s="301" t="e">
        <f>(#REF!/#REF!-1)*100</f>
        <v>#REF!</v>
      </c>
      <c r="G9" s="301" t="e">
        <f>(#REF!/#REF!-1)*100</f>
        <v>#REF!</v>
      </c>
      <c r="H9" s="301" t="e">
        <f>(#REF!/#REF!-1)*100</f>
        <v>#REF!</v>
      </c>
      <c r="I9" s="301" t="e">
        <f>(#REF!/#REF!-1)*100</f>
        <v>#REF!</v>
      </c>
      <c r="J9" s="301" t="e">
        <f>(#REF!/#REF!-1)*100</f>
        <v>#REF!</v>
      </c>
      <c r="K9" s="301" t="e">
        <f>(#REF!/#REF!-1)*100</f>
        <v>#REF!</v>
      </c>
      <c r="L9" s="301" t="e">
        <f>(#REF!/#REF!-1)*100</f>
        <v>#REF!</v>
      </c>
      <c r="M9" s="301" t="e">
        <f>(#REF!/#REF!-1)*100</f>
        <v>#REF!</v>
      </c>
      <c r="N9" s="301" t="e">
        <f>(#REF!/#REF!-1)*100</f>
        <v>#REF!</v>
      </c>
      <c r="O9" s="301" t="e">
        <f>(#REF!/#REF!-1)*100</f>
        <v>#REF!</v>
      </c>
      <c r="P9" s="301" t="e">
        <f>(#REF!/#REF!-1)*100</f>
        <v>#REF!</v>
      </c>
      <c r="Q9" s="301" t="e">
        <f>(#REF!/#REF!-1)*100</f>
        <v>#REF!</v>
      </c>
      <c r="R9" s="301" t="e">
        <f>(#REF!/#REF!-1)*100</f>
        <v>#REF!</v>
      </c>
      <c r="S9" s="301" t="e">
        <f>(#REF!/#REF!-1)*100</f>
        <v>#REF!</v>
      </c>
      <c r="T9" s="301" t="e">
        <f>(#REF!/#REF!-1)*100</f>
        <v>#REF!</v>
      </c>
      <c r="U9" s="301" t="e">
        <f>(#REF!/#REF!-1)*100</f>
        <v>#REF!</v>
      </c>
      <c r="V9" s="301" t="e">
        <f>(#REF!/#REF!-1)*100</f>
        <v>#REF!</v>
      </c>
      <c r="W9" s="301" t="e">
        <f>(#REF!/#REF!-1)*100</f>
        <v>#REF!</v>
      </c>
      <c r="X9" s="301" t="e">
        <f>(#REF!/#REF!-1)*100</f>
        <v>#REF!</v>
      </c>
      <c r="Y9" s="301" t="e">
        <f>(#REF!/#REF!-1)*100</f>
        <v>#REF!</v>
      </c>
    </row>
    <row r="10" spans="1:25">
      <c r="A10" s="2"/>
      <c r="B10" s="2">
        <v>2</v>
      </c>
      <c r="C10" s="301" t="e">
        <f>(#REF!/#REF!-1)*100</f>
        <v>#REF!</v>
      </c>
      <c r="D10" s="301" t="e">
        <f>(#REF!/#REF!-1)*100</f>
        <v>#REF!</v>
      </c>
      <c r="E10" s="301" t="e">
        <f>(#REF!/#REF!-1)*100</f>
        <v>#REF!</v>
      </c>
      <c r="F10" s="301" t="e">
        <f>(#REF!/#REF!-1)*100</f>
        <v>#REF!</v>
      </c>
      <c r="G10" s="301" t="e">
        <f>(#REF!/#REF!-1)*100</f>
        <v>#REF!</v>
      </c>
      <c r="H10" s="301" t="e">
        <f>(#REF!/#REF!-1)*100</f>
        <v>#REF!</v>
      </c>
      <c r="I10" s="301" t="e">
        <f>(#REF!/#REF!-1)*100</f>
        <v>#REF!</v>
      </c>
      <c r="J10" s="301" t="e">
        <f>(#REF!/#REF!-1)*100</f>
        <v>#REF!</v>
      </c>
      <c r="K10" s="301" t="e">
        <f>(#REF!/#REF!-1)*100</f>
        <v>#REF!</v>
      </c>
      <c r="L10" s="301" t="e">
        <f>(#REF!/#REF!-1)*100</f>
        <v>#REF!</v>
      </c>
      <c r="M10" s="301" t="e">
        <f>(#REF!/#REF!-1)*100</f>
        <v>#REF!</v>
      </c>
      <c r="N10" s="301" t="e">
        <f>(#REF!/#REF!-1)*100</f>
        <v>#REF!</v>
      </c>
      <c r="O10" s="301" t="e">
        <f>(#REF!/#REF!-1)*100</f>
        <v>#REF!</v>
      </c>
      <c r="P10" s="301" t="e">
        <f>(#REF!/#REF!-1)*100</f>
        <v>#REF!</v>
      </c>
      <c r="Q10" s="301" t="e">
        <f>(#REF!/#REF!-1)*100</f>
        <v>#REF!</v>
      </c>
      <c r="R10" s="301" t="e">
        <f>(#REF!/#REF!-1)*100</f>
        <v>#REF!</v>
      </c>
      <c r="S10" s="301" t="e">
        <f>(#REF!/#REF!-1)*100</f>
        <v>#REF!</v>
      </c>
      <c r="T10" s="301" t="e">
        <f>(#REF!/#REF!-1)*100</f>
        <v>#REF!</v>
      </c>
      <c r="U10" s="301" t="e">
        <f>(#REF!/#REF!-1)*100</f>
        <v>#REF!</v>
      </c>
      <c r="V10" s="301" t="e">
        <f>(#REF!/#REF!-1)*100</f>
        <v>#REF!</v>
      </c>
      <c r="W10" s="301" t="e">
        <f>(#REF!/#REF!-1)*100</f>
        <v>#REF!</v>
      </c>
      <c r="X10" s="301" t="e">
        <f>(#REF!/#REF!-1)*100</f>
        <v>#REF!</v>
      </c>
      <c r="Y10" s="301" t="e">
        <f>(#REF!/#REF!-1)*100</f>
        <v>#REF!</v>
      </c>
    </row>
    <row r="11" spans="1:25">
      <c r="A11" s="2"/>
      <c r="B11" s="2">
        <v>3</v>
      </c>
      <c r="C11" s="301" t="e">
        <f>(#REF!/#REF!-1)*100</f>
        <v>#REF!</v>
      </c>
      <c r="D11" s="301" t="e">
        <f>(#REF!/#REF!-1)*100</f>
        <v>#REF!</v>
      </c>
      <c r="E11" s="301" t="e">
        <f>(#REF!/#REF!-1)*100</f>
        <v>#REF!</v>
      </c>
      <c r="F11" s="301" t="e">
        <f>(#REF!/#REF!-1)*100</f>
        <v>#REF!</v>
      </c>
      <c r="G11" s="301" t="e">
        <f>(#REF!/#REF!-1)*100</f>
        <v>#REF!</v>
      </c>
      <c r="H11" s="301" t="e">
        <f>(#REF!/#REF!-1)*100</f>
        <v>#REF!</v>
      </c>
      <c r="I11" s="301" t="e">
        <f>(#REF!/#REF!-1)*100</f>
        <v>#REF!</v>
      </c>
      <c r="J11" s="301" t="e">
        <f>(#REF!/#REF!-1)*100</f>
        <v>#REF!</v>
      </c>
      <c r="K11" s="301" t="e">
        <f>(#REF!/#REF!-1)*100</f>
        <v>#REF!</v>
      </c>
      <c r="L11" s="301" t="e">
        <f>(#REF!/#REF!-1)*100</f>
        <v>#REF!</v>
      </c>
      <c r="M11" s="301" t="e">
        <f>(#REF!/#REF!-1)*100</f>
        <v>#REF!</v>
      </c>
      <c r="N11" s="301" t="e">
        <f>(#REF!/#REF!-1)*100</f>
        <v>#REF!</v>
      </c>
      <c r="O11" s="301" t="e">
        <f>(#REF!/#REF!-1)*100</f>
        <v>#REF!</v>
      </c>
      <c r="P11" s="301" t="e">
        <f>(#REF!/#REF!-1)*100</f>
        <v>#REF!</v>
      </c>
      <c r="Q11" s="301" t="e">
        <f>(#REF!/#REF!-1)*100</f>
        <v>#REF!</v>
      </c>
      <c r="R11" s="301" t="e">
        <f>(#REF!/#REF!-1)*100</f>
        <v>#REF!</v>
      </c>
      <c r="S11" s="301" t="e">
        <f>(#REF!/#REF!-1)*100</f>
        <v>#REF!</v>
      </c>
      <c r="T11" s="301" t="e">
        <f>(#REF!/#REF!-1)*100</f>
        <v>#REF!</v>
      </c>
      <c r="U11" s="301" t="e">
        <f>(#REF!/#REF!-1)*100</f>
        <v>#REF!</v>
      </c>
      <c r="V11" s="301" t="e">
        <f>(#REF!/#REF!-1)*100</f>
        <v>#REF!</v>
      </c>
      <c r="W11" s="301" t="e">
        <f>(#REF!/#REF!-1)*100</f>
        <v>#REF!</v>
      </c>
      <c r="X11" s="301" t="e">
        <f>(#REF!/#REF!-1)*100</f>
        <v>#REF!</v>
      </c>
      <c r="Y11" s="301" t="e">
        <f>(#REF!/#REF!-1)*100</f>
        <v>#REF!</v>
      </c>
    </row>
    <row r="12" spans="1:25">
      <c r="A12" s="2"/>
      <c r="B12" s="2">
        <v>4</v>
      </c>
      <c r="C12" s="301" t="e">
        <f>(#REF!/#REF!-1)*100</f>
        <v>#REF!</v>
      </c>
      <c r="D12" s="301" t="e">
        <f>(#REF!/#REF!-1)*100</f>
        <v>#REF!</v>
      </c>
      <c r="E12" s="301" t="e">
        <f>(#REF!/#REF!-1)*100</f>
        <v>#REF!</v>
      </c>
      <c r="F12" s="301" t="e">
        <f>(#REF!/#REF!-1)*100</f>
        <v>#REF!</v>
      </c>
      <c r="G12" s="301" t="e">
        <f>(#REF!/#REF!-1)*100</f>
        <v>#REF!</v>
      </c>
      <c r="H12" s="301" t="e">
        <f>(#REF!/#REF!-1)*100</f>
        <v>#REF!</v>
      </c>
      <c r="I12" s="301" t="e">
        <f>(#REF!/#REF!-1)*100</f>
        <v>#REF!</v>
      </c>
      <c r="J12" s="301" t="e">
        <f>(#REF!/#REF!-1)*100</f>
        <v>#REF!</v>
      </c>
      <c r="K12" s="301" t="e">
        <f>(#REF!/#REF!-1)*100</f>
        <v>#REF!</v>
      </c>
      <c r="L12" s="301" t="e">
        <f>(#REF!/#REF!-1)*100</f>
        <v>#REF!</v>
      </c>
      <c r="M12" s="301" t="e">
        <f>(#REF!/#REF!-1)*100</f>
        <v>#REF!</v>
      </c>
      <c r="N12" s="301" t="e">
        <f>(#REF!/#REF!-1)*100</f>
        <v>#REF!</v>
      </c>
      <c r="O12" s="301" t="e">
        <f>(#REF!/#REF!-1)*100</f>
        <v>#REF!</v>
      </c>
      <c r="P12" s="301" t="e">
        <f>(#REF!/#REF!-1)*100</f>
        <v>#REF!</v>
      </c>
      <c r="Q12" s="301" t="e">
        <f>(#REF!/#REF!-1)*100</f>
        <v>#REF!</v>
      </c>
      <c r="R12" s="301" t="e">
        <f>(#REF!/#REF!-1)*100</f>
        <v>#REF!</v>
      </c>
      <c r="S12" s="301" t="e">
        <f>(#REF!/#REF!-1)*100</f>
        <v>#REF!</v>
      </c>
      <c r="T12" s="301" t="e">
        <f>(#REF!/#REF!-1)*100</f>
        <v>#REF!</v>
      </c>
      <c r="U12" s="301" t="e">
        <f>(#REF!/#REF!-1)*100</f>
        <v>#REF!</v>
      </c>
      <c r="V12" s="301" t="e">
        <f>(#REF!/#REF!-1)*100</f>
        <v>#REF!</v>
      </c>
      <c r="W12" s="301" t="e">
        <f>(#REF!/#REF!-1)*100</f>
        <v>#REF!</v>
      </c>
      <c r="X12" s="301" t="e">
        <f>(#REF!/#REF!-1)*100</f>
        <v>#REF!</v>
      </c>
      <c r="Y12" s="301" t="e">
        <f>(#REF!/#REF!-1)*100</f>
        <v>#REF!</v>
      </c>
    </row>
    <row r="13" spans="1:25">
      <c r="A13" s="2">
        <v>2008</v>
      </c>
      <c r="B13" s="2">
        <v>1</v>
      </c>
      <c r="C13" s="301" t="e">
        <f>(#REF!/#REF!-1)*100</f>
        <v>#REF!</v>
      </c>
      <c r="D13" s="301" t="e">
        <f>(#REF!/#REF!-1)*100</f>
        <v>#REF!</v>
      </c>
      <c r="E13" s="301" t="e">
        <f>(#REF!/#REF!-1)*100</f>
        <v>#REF!</v>
      </c>
      <c r="F13" s="301" t="e">
        <f>(#REF!/#REF!-1)*100</f>
        <v>#REF!</v>
      </c>
      <c r="G13" s="301" t="e">
        <f>(#REF!/#REF!-1)*100</f>
        <v>#REF!</v>
      </c>
      <c r="H13" s="301" t="e">
        <f>(#REF!/#REF!-1)*100</f>
        <v>#REF!</v>
      </c>
      <c r="I13" s="301" t="e">
        <f>(#REF!/#REF!-1)*100</f>
        <v>#REF!</v>
      </c>
      <c r="J13" s="301" t="e">
        <f>(#REF!/#REF!-1)*100</f>
        <v>#REF!</v>
      </c>
      <c r="K13" s="301" t="e">
        <f>(#REF!/#REF!-1)*100</f>
        <v>#REF!</v>
      </c>
      <c r="L13" s="301" t="e">
        <f>(#REF!/#REF!-1)*100</f>
        <v>#REF!</v>
      </c>
      <c r="M13" s="301" t="e">
        <f>(#REF!/#REF!-1)*100</f>
        <v>#REF!</v>
      </c>
      <c r="N13" s="301" t="e">
        <f>(#REF!/#REF!-1)*100</f>
        <v>#REF!</v>
      </c>
      <c r="O13" s="301" t="e">
        <f>(#REF!/#REF!-1)*100</f>
        <v>#REF!</v>
      </c>
      <c r="P13" s="301" t="e">
        <f>(#REF!/#REF!-1)*100</f>
        <v>#REF!</v>
      </c>
      <c r="Q13" s="301" t="e">
        <f>(#REF!/#REF!-1)*100</f>
        <v>#REF!</v>
      </c>
      <c r="R13" s="301" t="e">
        <f>(#REF!/#REF!-1)*100</f>
        <v>#REF!</v>
      </c>
      <c r="S13" s="301" t="e">
        <f>(#REF!/#REF!-1)*100</f>
        <v>#REF!</v>
      </c>
      <c r="T13" s="301" t="e">
        <f>(#REF!/#REF!-1)*100</f>
        <v>#REF!</v>
      </c>
      <c r="U13" s="301" t="e">
        <f>(#REF!/#REF!-1)*100</f>
        <v>#REF!</v>
      </c>
      <c r="V13" s="301" t="e">
        <f>(#REF!/#REF!-1)*100</f>
        <v>#REF!</v>
      </c>
      <c r="W13" s="301" t="e">
        <f>(#REF!/#REF!-1)*100</f>
        <v>#REF!</v>
      </c>
      <c r="X13" s="301" t="e">
        <f>(#REF!/#REF!-1)*100</f>
        <v>#REF!</v>
      </c>
      <c r="Y13" s="301" t="e">
        <f>(#REF!/#REF!-1)*100</f>
        <v>#REF!</v>
      </c>
    </row>
    <row r="14" spans="1:25">
      <c r="A14" s="2"/>
      <c r="B14" s="2">
        <v>2</v>
      </c>
      <c r="C14" s="301" t="e">
        <f>(#REF!/#REF!-1)*100</f>
        <v>#REF!</v>
      </c>
      <c r="D14" s="301" t="e">
        <f>(#REF!/#REF!-1)*100</f>
        <v>#REF!</v>
      </c>
      <c r="E14" s="301" t="e">
        <f>(#REF!/#REF!-1)*100</f>
        <v>#REF!</v>
      </c>
      <c r="F14" s="301" t="e">
        <f>(#REF!/#REF!-1)*100</f>
        <v>#REF!</v>
      </c>
      <c r="G14" s="301" t="e">
        <f>(#REF!/#REF!-1)*100</f>
        <v>#REF!</v>
      </c>
      <c r="H14" s="301" t="e">
        <f>(#REF!/#REF!-1)*100</f>
        <v>#REF!</v>
      </c>
      <c r="I14" s="301" t="e">
        <f>(#REF!/#REF!-1)*100</f>
        <v>#REF!</v>
      </c>
      <c r="J14" s="301" t="e">
        <f>(#REF!/#REF!-1)*100</f>
        <v>#REF!</v>
      </c>
      <c r="K14" s="301" t="e">
        <f>(#REF!/#REF!-1)*100</f>
        <v>#REF!</v>
      </c>
      <c r="L14" s="301" t="e">
        <f>(#REF!/#REF!-1)*100</f>
        <v>#REF!</v>
      </c>
      <c r="M14" s="301" t="e">
        <f>(#REF!/#REF!-1)*100</f>
        <v>#REF!</v>
      </c>
      <c r="N14" s="301" t="e">
        <f>(#REF!/#REF!-1)*100</f>
        <v>#REF!</v>
      </c>
      <c r="O14" s="301" t="e">
        <f>(#REF!/#REF!-1)*100</f>
        <v>#REF!</v>
      </c>
      <c r="P14" s="301" t="e">
        <f>(#REF!/#REF!-1)*100</f>
        <v>#REF!</v>
      </c>
      <c r="Q14" s="301" t="e">
        <f>(#REF!/#REF!-1)*100</f>
        <v>#REF!</v>
      </c>
      <c r="R14" s="301" t="e">
        <f>(#REF!/#REF!-1)*100</f>
        <v>#REF!</v>
      </c>
      <c r="S14" s="301" t="e">
        <f>(#REF!/#REF!-1)*100</f>
        <v>#REF!</v>
      </c>
      <c r="T14" s="301" t="e">
        <f>(#REF!/#REF!-1)*100</f>
        <v>#REF!</v>
      </c>
      <c r="U14" s="301" t="e">
        <f>(#REF!/#REF!-1)*100</f>
        <v>#REF!</v>
      </c>
      <c r="V14" s="301" t="e">
        <f>(#REF!/#REF!-1)*100</f>
        <v>#REF!</v>
      </c>
      <c r="W14" s="301" t="e">
        <f>(#REF!/#REF!-1)*100</f>
        <v>#REF!</v>
      </c>
      <c r="X14" s="301" t="e">
        <f>(#REF!/#REF!-1)*100</f>
        <v>#REF!</v>
      </c>
      <c r="Y14" s="301" t="e">
        <f>(#REF!/#REF!-1)*100</f>
        <v>#REF!</v>
      </c>
    </row>
    <row r="15" spans="1:25">
      <c r="A15" s="2"/>
      <c r="B15" s="2">
        <v>3</v>
      </c>
      <c r="C15" s="301" t="e">
        <f>(#REF!/#REF!-1)*100</f>
        <v>#REF!</v>
      </c>
      <c r="D15" s="301" t="e">
        <f>(#REF!/#REF!-1)*100</f>
        <v>#REF!</v>
      </c>
      <c r="E15" s="301" t="e">
        <f>(#REF!/#REF!-1)*100</f>
        <v>#REF!</v>
      </c>
      <c r="F15" s="301" t="e">
        <f>(#REF!/#REF!-1)*100</f>
        <v>#REF!</v>
      </c>
      <c r="G15" s="301" t="e">
        <f>(#REF!/#REF!-1)*100</f>
        <v>#REF!</v>
      </c>
      <c r="H15" s="301" t="e">
        <f>(#REF!/#REF!-1)*100</f>
        <v>#REF!</v>
      </c>
      <c r="I15" s="301" t="e">
        <f>(#REF!/#REF!-1)*100</f>
        <v>#REF!</v>
      </c>
      <c r="J15" s="301" t="e">
        <f>(#REF!/#REF!-1)*100</f>
        <v>#REF!</v>
      </c>
      <c r="K15" s="301" t="e">
        <f>(#REF!/#REF!-1)*100</f>
        <v>#REF!</v>
      </c>
      <c r="L15" s="301" t="e">
        <f>(#REF!/#REF!-1)*100</f>
        <v>#REF!</v>
      </c>
      <c r="M15" s="301" t="e">
        <f>(#REF!/#REF!-1)*100</f>
        <v>#REF!</v>
      </c>
      <c r="N15" s="301" t="e">
        <f>(#REF!/#REF!-1)*100</f>
        <v>#REF!</v>
      </c>
      <c r="O15" s="301" t="e">
        <f>(#REF!/#REF!-1)*100</f>
        <v>#REF!</v>
      </c>
      <c r="P15" s="301" t="e">
        <f>(#REF!/#REF!-1)*100</f>
        <v>#REF!</v>
      </c>
      <c r="Q15" s="301" t="e">
        <f>(#REF!/#REF!-1)*100</f>
        <v>#REF!</v>
      </c>
      <c r="R15" s="301" t="e">
        <f>(#REF!/#REF!-1)*100</f>
        <v>#REF!</v>
      </c>
      <c r="S15" s="301" t="e">
        <f>(#REF!/#REF!-1)*100</f>
        <v>#REF!</v>
      </c>
      <c r="T15" s="301" t="e">
        <f>(#REF!/#REF!-1)*100</f>
        <v>#REF!</v>
      </c>
      <c r="U15" s="301" t="e">
        <f>(#REF!/#REF!-1)*100</f>
        <v>#REF!</v>
      </c>
      <c r="V15" s="301" t="e">
        <f>(#REF!/#REF!-1)*100</f>
        <v>#REF!</v>
      </c>
      <c r="W15" s="301" t="e">
        <f>(#REF!/#REF!-1)*100</f>
        <v>#REF!</v>
      </c>
      <c r="X15" s="301" t="e">
        <f>(#REF!/#REF!-1)*100</f>
        <v>#REF!</v>
      </c>
      <c r="Y15" s="301" t="e">
        <f>(#REF!/#REF!-1)*100</f>
        <v>#REF!</v>
      </c>
    </row>
    <row r="16" spans="1:25">
      <c r="A16" s="2"/>
      <c r="B16" s="2">
        <v>4</v>
      </c>
      <c r="C16" s="301" t="e">
        <f>(#REF!/#REF!-1)*100</f>
        <v>#REF!</v>
      </c>
      <c r="D16" s="301" t="e">
        <f>(#REF!/#REF!-1)*100</f>
        <v>#REF!</v>
      </c>
      <c r="E16" s="301" t="e">
        <f>(#REF!/#REF!-1)*100</f>
        <v>#REF!</v>
      </c>
      <c r="F16" s="301" t="e">
        <f>(#REF!/#REF!-1)*100</f>
        <v>#REF!</v>
      </c>
      <c r="G16" s="301" t="e">
        <f>(#REF!/#REF!-1)*100</f>
        <v>#REF!</v>
      </c>
      <c r="H16" s="301" t="e">
        <f>(#REF!/#REF!-1)*100</f>
        <v>#REF!</v>
      </c>
      <c r="I16" s="301" t="e">
        <f>(#REF!/#REF!-1)*100</f>
        <v>#REF!</v>
      </c>
      <c r="J16" s="301" t="e">
        <f>(#REF!/#REF!-1)*100</f>
        <v>#REF!</v>
      </c>
      <c r="K16" s="301" t="e">
        <f>(#REF!/#REF!-1)*100</f>
        <v>#REF!</v>
      </c>
      <c r="L16" s="301" t="e">
        <f>(#REF!/#REF!-1)*100</f>
        <v>#REF!</v>
      </c>
      <c r="M16" s="301" t="e">
        <f>(#REF!/#REF!-1)*100</f>
        <v>#REF!</v>
      </c>
      <c r="N16" s="301" t="e">
        <f>(#REF!/#REF!-1)*100</f>
        <v>#REF!</v>
      </c>
      <c r="O16" s="301" t="e">
        <f>(#REF!/#REF!-1)*100</f>
        <v>#REF!</v>
      </c>
      <c r="P16" s="301" t="e">
        <f>(#REF!/#REF!-1)*100</f>
        <v>#REF!</v>
      </c>
      <c r="Q16" s="301" t="e">
        <f>(#REF!/#REF!-1)*100</f>
        <v>#REF!</v>
      </c>
      <c r="R16" s="301" t="e">
        <f>(#REF!/#REF!-1)*100</f>
        <v>#REF!</v>
      </c>
      <c r="S16" s="301" t="e">
        <f>(#REF!/#REF!-1)*100</f>
        <v>#REF!</v>
      </c>
      <c r="T16" s="301" t="e">
        <f>(#REF!/#REF!-1)*100</f>
        <v>#REF!</v>
      </c>
      <c r="U16" s="301" t="e">
        <f>(#REF!/#REF!-1)*100</f>
        <v>#REF!</v>
      </c>
      <c r="V16" s="301" t="e">
        <f>(#REF!/#REF!-1)*100</f>
        <v>#REF!</v>
      </c>
      <c r="W16" s="301" t="e">
        <f>(#REF!/#REF!-1)*100</f>
        <v>#REF!</v>
      </c>
      <c r="X16" s="301" t="e">
        <f>(#REF!/#REF!-1)*100</f>
        <v>#REF!</v>
      </c>
      <c r="Y16" s="301" t="e">
        <f>(#REF!/#REF!-1)*100</f>
        <v>#REF!</v>
      </c>
    </row>
    <row r="17" spans="1:25">
      <c r="A17" s="2">
        <v>2009</v>
      </c>
      <c r="B17" s="2">
        <v>1</v>
      </c>
      <c r="C17" s="301" t="e">
        <f>(#REF!/#REF!-1)*100</f>
        <v>#REF!</v>
      </c>
      <c r="D17" s="301" t="e">
        <f>(#REF!/#REF!-1)*100</f>
        <v>#REF!</v>
      </c>
      <c r="E17" s="301" t="e">
        <f>(#REF!/#REF!-1)*100</f>
        <v>#REF!</v>
      </c>
      <c r="F17" s="301" t="e">
        <f>(#REF!/#REF!-1)*100</f>
        <v>#REF!</v>
      </c>
      <c r="G17" s="301" t="e">
        <f>(#REF!/#REF!-1)*100</f>
        <v>#REF!</v>
      </c>
      <c r="H17" s="301" t="e">
        <f>(#REF!/#REF!-1)*100</f>
        <v>#REF!</v>
      </c>
      <c r="I17" s="301" t="e">
        <f>(#REF!/#REF!-1)*100</f>
        <v>#REF!</v>
      </c>
      <c r="J17" s="301" t="e">
        <f>(#REF!/#REF!-1)*100</f>
        <v>#REF!</v>
      </c>
      <c r="K17" s="301" t="e">
        <f>(#REF!/#REF!-1)*100</f>
        <v>#REF!</v>
      </c>
      <c r="L17" s="301" t="e">
        <f>(#REF!/#REF!-1)*100</f>
        <v>#REF!</v>
      </c>
      <c r="M17" s="301" t="e">
        <f>(#REF!/#REF!-1)*100</f>
        <v>#REF!</v>
      </c>
      <c r="N17" s="301" t="e">
        <f>(#REF!/#REF!-1)*100</f>
        <v>#REF!</v>
      </c>
      <c r="O17" s="301" t="e">
        <f>(#REF!/#REF!-1)*100</f>
        <v>#REF!</v>
      </c>
      <c r="P17" s="301" t="e">
        <f>(#REF!/#REF!-1)*100</f>
        <v>#REF!</v>
      </c>
      <c r="Q17" s="301" t="e">
        <f>(#REF!/#REF!-1)*100</f>
        <v>#REF!</v>
      </c>
      <c r="R17" s="301" t="e">
        <f>(#REF!/#REF!-1)*100</f>
        <v>#REF!</v>
      </c>
      <c r="S17" s="301" t="e">
        <f>(#REF!/#REF!-1)*100</f>
        <v>#REF!</v>
      </c>
      <c r="T17" s="301" t="e">
        <f>(#REF!/#REF!-1)*100</f>
        <v>#REF!</v>
      </c>
      <c r="U17" s="301" t="e">
        <f>(#REF!/#REF!-1)*100</f>
        <v>#REF!</v>
      </c>
      <c r="V17" s="301" t="e">
        <f>(#REF!/#REF!-1)*100</f>
        <v>#REF!</v>
      </c>
      <c r="W17" s="301" t="e">
        <f>(#REF!/#REF!-1)*100</f>
        <v>#REF!</v>
      </c>
      <c r="X17" s="301" t="e">
        <f>(#REF!/#REF!-1)*100</f>
        <v>#REF!</v>
      </c>
      <c r="Y17" s="301" t="e">
        <f>(#REF!/#REF!-1)*100</f>
        <v>#REF!</v>
      </c>
    </row>
    <row r="18" spans="1:25">
      <c r="A18" s="2"/>
      <c r="B18" s="2">
        <v>2</v>
      </c>
      <c r="C18" s="301" t="e">
        <f>(#REF!/#REF!-1)*100</f>
        <v>#REF!</v>
      </c>
      <c r="D18" s="301" t="e">
        <f>(#REF!/#REF!-1)*100</f>
        <v>#REF!</v>
      </c>
      <c r="E18" s="301" t="e">
        <f>(#REF!/#REF!-1)*100</f>
        <v>#REF!</v>
      </c>
      <c r="F18" s="301" t="e">
        <f>(#REF!/#REF!-1)*100</f>
        <v>#REF!</v>
      </c>
      <c r="G18" s="301" t="e">
        <f>(#REF!/#REF!-1)*100</f>
        <v>#REF!</v>
      </c>
      <c r="H18" s="301" t="e">
        <f>(#REF!/#REF!-1)*100</f>
        <v>#REF!</v>
      </c>
      <c r="I18" s="301" t="e">
        <f>(#REF!/#REF!-1)*100</f>
        <v>#REF!</v>
      </c>
      <c r="J18" s="301" t="e">
        <f>(#REF!/#REF!-1)*100</f>
        <v>#REF!</v>
      </c>
      <c r="K18" s="301" t="e">
        <f>(#REF!/#REF!-1)*100</f>
        <v>#REF!</v>
      </c>
      <c r="L18" s="301" t="e">
        <f>(#REF!/#REF!-1)*100</f>
        <v>#REF!</v>
      </c>
      <c r="M18" s="301" t="e">
        <f>(#REF!/#REF!-1)*100</f>
        <v>#REF!</v>
      </c>
      <c r="N18" s="301" t="e">
        <f>(#REF!/#REF!-1)*100</f>
        <v>#REF!</v>
      </c>
      <c r="O18" s="301" t="e">
        <f>(#REF!/#REF!-1)*100</f>
        <v>#REF!</v>
      </c>
      <c r="P18" s="301" t="e">
        <f>(#REF!/#REF!-1)*100</f>
        <v>#REF!</v>
      </c>
      <c r="Q18" s="301" t="e">
        <f>(#REF!/#REF!-1)*100</f>
        <v>#REF!</v>
      </c>
      <c r="R18" s="301" t="e">
        <f>(#REF!/#REF!-1)*100</f>
        <v>#REF!</v>
      </c>
      <c r="S18" s="301" t="e">
        <f>(#REF!/#REF!-1)*100</f>
        <v>#REF!</v>
      </c>
      <c r="T18" s="301" t="e">
        <f>(#REF!/#REF!-1)*100</f>
        <v>#REF!</v>
      </c>
      <c r="U18" s="301" t="e">
        <f>(#REF!/#REF!-1)*100</f>
        <v>#REF!</v>
      </c>
      <c r="V18" s="301" t="e">
        <f>(#REF!/#REF!-1)*100</f>
        <v>#REF!</v>
      </c>
      <c r="W18" s="301" t="e">
        <f>(#REF!/#REF!-1)*100</f>
        <v>#REF!</v>
      </c>
      <c r="X18" s="301" t="e">
        <f>(#REF!/#REF!-1)*100</f>
        <v>#REF!</v>
      </c>
      <c r="Y18" s="301" t="e">
        <f>(#REF!/#REF!-1)*100</f>
        <v>#REF!</v>
      </c>
    </row>
    <row r="19" spans="1:25">
      <c r="A19" s="2"/>
      <c r="B19" s="2">
        <v>3</v>
      </c>
      <c r="C19" s="301" t="e">
        <f>(#REF!/#REF!-1)*100</f>
        <v>#REF!</v>
      </c>
      <c r="D19" s="301" t="e">
        <f>(#REF!/#REF!-1)*100</f>
        <v>#REF!</v>
      </c>
      <c r="E19" s="301" t="e">
        <f>(#REF!/#REF!-1)*100</f>
        <v>#REF!</v>
      </c>
      <c r="F19" s="301" t="e">
        <f>(#REF!/#REF!-1)*100</f>
        <v>#REF!</v>
      </c>
      <c r="G19" s="301" t="e">
        <f>(#REF!/#REF!-1)*100</f>
        <v>#REF!</v>
      </c>
      <c r="H19" s="301" t="e">
        <f>(#REF!/#REF!-1)*100</f>
        <v>#REF!</v>
      </c>
      <c r="I19" s="301" t="e">
        <f>(#REF!/#REF!-1)*100</f>
        <v>#REF!</v>
      </c>
      <c r="J19" s="301" t="e">
        <f>(#REF!/#REF!-1)*100</f>
        <v>#REF!</v>
      </c>
      <c r="K19" s="301" t="e">
        <f>(#REF!/#REF!-1)*100</f>
        <v>#REF!</v>
      </c>
      <c r="L19" s="301" t="e">
        <f>(#REF!/#REF!-1)*100</f>
        <v>#REF!</v>
      </c>
      <c r="M19" s="301" t="e">
        <f>(#REF!/#REF!-1)*100</f>
        <v>#REF!</v>
      </c>
      <c r="N19" s="301" t="e">
        <f>(#REF!/#REF!-1)*100</f>
        <v>#REF!</v>
      </c>
      <c r="O19" s="301" t="e">
        <f>(#REF!/#REF!-1)*100</f>
        <v>#REF!</v>
      </c>
      <c r="P19" s="301" t="e">
        <f>(#REF!/#REF!-1)*100</f>
        <v>#REF!</v>
      </c>
      <c r="Q19" s="301" t="e">
        <f>(#REF!/#REF!-1)*100</f>
        <v>#REF!</v>
      </c>
      <c r="R19" s="301" t="e">
        <f>(#REF!/#REF!-1)*100</f>
        <v>#REF!</v>
      </c>
      <c r="S19" s="301" t="e">
        <f>(#REF!/#REF!-1)*100</f>
        <v>#REF!</v>
      </c>
      <c r="T19" s="301" t="e">
        <f>(#REF!/#REF!-1)*100</f>
        <v>#REF!</v>
      </c>
      <c r="U19" s="301" t="e">
        <f>(#REF!/#REF!-1)*100</f>
        <v>#REF!</v>
      </c>
      <c r="V19" s="301" t="e">
        <f>(#REF!/#REF!-1)*100</f>
        <v>#REF!</v>
      </c>
      <c r="W19" s="301" t="e">
        <f>(#REF!/#REF!-1)*100</f>
        <v>#REF!</v>
      </c>
      <c r="X19" s="301" t="e">
        <f>(#REF!/#REF!-1)*100</f>
        <v>#REF!</v>
      </c>
      <c r="Y19" s="301" t="e">
        <f>(#REF!/#REF!-1)*100</f>
        <v>#REF!</v>
      </c>
    </row>
    <row r="20" spans="1:25">
      <c r="A20" s="2"/>
      <c r="B20" s="2">
        <v>4</v>
      </c>
      <c r="C20" s="301" t="e">
        <f>(#REF!/#REF!-1)*100</f>
        <v>#REF!</v>
      </c>
      <c r="D20" s="301" t="e">
        <f>(#REF!/#REF!-1)*100</f>
        <v>#REF!</v>
      </c>
      <c r="E20" s="301" t="e">
        <f>(#REF!/#REF!-1)*100</f>
        <v>#REF!</v>
      </c>
      <c r="F20" s="301" t="e">
        <f>(#REF!/#REF!-1)*100</f>
        <v>#REF!</v>
      </c>
      <c r="G20" s="301" t="e">
        <f>(#REF!/#REF!-1)*100</f>
        <v>#REF!</v>
      </c>
      <c r="H20" s="301" t="e">
        <f>(#REF!/#REF!-1)*100</f>
        <v>#REF!</v>
      </c>
      <c r="I20" s="301" t="e">
        <f>(#REF!/#REF!-1)*100</f>
        <v>#REF!</v>
      </c>
      <c r="J20" s="301" t="e">
        <f>(#REF!/#REF!-1)*100</f>
        <v>#REF!</v>
      </c>
      <c r="K20" s="301" t="e">
        <f>(#REF!/#REF!-1)*100</f>
        <v>#REF!</v>
      </c>
      <c r="L20" s="301" t="e">
        <f>(#REF!/#REF!-1)*100</f>
        <v>#REF!</v>
      </c>
      <c r="M20" s="301" t="e">
        <f>(#REF!/#REF!-1)*100</f>
        <v>#REF!</v>
      </c>
      <c r="N20" s="301" t="e">
        <f>(#REF!/#REF!-1)*100</f>
        <v>#REF!</v>
      </c>
      <c r="O20" s="301" t="e">
        <f>(#REF!/#REF!-1)*100</f>
        <v>#REF!</v>
      </c>
      <c r="P20" s="301" t="e">
        <f>(#REF!/#REF!-1)*100</f>
        <v>#REF!</v>
      </c>
      <c r="Q20" s="301" t="e">
        <f>(#REF!/#REF!-1)*100</f>
        <v>#REF!</v>
      </c>
      <c r="R20" s="301" t="e">
        <f>(#REF!/#REF!-1)*100</f>
        <v>#REF!</v>
      </c>
      <c r="S20" s="301" t="e">
        <f>(#REF!/#REF!-1)*100</f>
        <v>#REF!</v>
      </c>
      <c r="T20" s="301" t="e">
        <f>(#REF!/#REF!-1)*100</f>
        <v>#REF!</v>
      </c>
      <c r="U20" s="301" t="e">
        <f>(#REF!/#REF!-1)*100</f>
        <v>#REF!</v>
      </c>
      <c r="V20" s="301" t="e">
        <f>(#REF!/#REF!-1)*100</f>
        <v>#REF!</v>
      </c>
      <c r="W20" s="301" t="e">
        <f>(#REF!/#REF!-1)*100</f>
        <v>#REF!</v>
      </c>
      <c r="X20" s="301" t="e">
        <f>(#REF!/#REF!-1)*100</f>
        <v>#REF!</v>
      </c>
      <c r="Y20" s="301" t="e">
        <f>(#REF!/#REF!-1)*100</f>
        <v>#REF!</v>
      </c>
    </row>
    <row r="21" spans="1:25">
      <c r="A21" s="2">
        <v>2010</v>
      </c>
      <c r="B21" s="2">
        <v>1</v>
      </c>
      <c r="C21" s="301" t="e">
        <f>(#REF!/#REF!-1)*100</f>
        <v>#REF!</v>
      </c>
      <c r="D21" s="301" t="e">
        <f>(#REF!/#REF!-1)*100</f>
        <v>#REF!</v>
      </c>
      <c r="E21" s="301" t="e">
        <f>(#REF!/#REF!-1)*100</f>
        <v>#REF!</v>
      </c>
      <c r="F21" s="301" t="e">
        <f>(#REF!/#REF!-1)*100</f>
        <v>#REF!</v>
      </c>
      <c r="G21" s="301" t="e">
        <f>(#REF!/#REF!-1)*100</f>
        <v>#REF!</v>
      </c>
      <c r="H21" s="301" t="e">
        <f>(#REF!/#REF!-1)*100</f>
        <v>#REF!</v>
      </c>
      <c r="I21" s="301" t="e">
        <f>(#REF!/#REF!-1)*100</f>
        <v>#REF!</v>
      </c>
      <c r="J21" s="301" t="e">
        <f>(#REF!/#REF!-1)*100</f>
        <v>#REF!</v>
      </c>
      <c r="K21" s="301" t="e">
        <f>(#REF!/#REF!-1)*100</f>
        <v>#REF!</v>
      </c>
      <c r="L21" s="301" t="e">
        <f>(#REF!/#REF!-1)*100</f>
        <v>#REF!</v>
      </c>
      <c r="M21" s="301" t="e">
        <f>(#REF!/#REF!-1)*100</f>
        <v>#REF!</v>
      </c>
      <c r="N21" s="301" t="e">
        <f>(#REF!/#REF!-1)*100</f>
        <v>#REF!</v>
      </c>
      <c r="O21" s="301" t="e">
        <f>(#REF!/#REF!-1)*100</f>
        <v>#REF!</v>
      </c>
      <c r="P21" s="301" t="e">
        <f>(#REF!/#REF!-1)*100</f>
        <v>#REF!</v>
      </c>
      <c r="Q21" s="301" t="e">
        <f>(#REF!/#REF!-1)*100</f>
        <v>#REF!</v>
      </c>
      <c r="R21" s="301" t="e">
        <f>(#REF!/#REF!-1)*100</f>
        <v>#REF!</v>
      </c>
      <c r="S21" s="301" t="e">
        <f>(#REF!/#REF!-1)*100</f>
        <v>#REF!</v>
      </c>
      <c r="T21" s="301" t="e">
        <f>(#REF!/#REF!-1)*100</f>
        <v>#REF!</v>
      </c>
      <c r="U21" s="301" t="e">
        <f>(#REF!/#REF!-1)*100</f>
        <v>#REF!</v>
      </c>
      <c r="V21" s="301" t="e">
        <f>(#REF!/#REF!-1)*100</f>
        <v>#REF!</v>
      </c>
      <c r="W21" s="301" t="e">
        <f>(#REF!/#REF!-1)*100</f>
        <v>#REF!</v>
      </c>
      <c r="X21" s="301" t="e">
        <f>(#REF!/#REF!-1)*100</f>
        <v>#REF!</v>
      </c>
      <c r="Y21" s="301" t="e">
        <f>(#REF!/#REF!-1)*100</f>
        <v>#REF!</v>
      </c>
    </row>
    <row r="22" spans="1:25">
      <c r="A22" s="2"/>
      <c r="B22" s="2">
        <v>2</v>
      </c>
      <c r="C22" s="301" t="e">
        <f>(#REF!/#REF!-1)*100</f>
        <v>#REF!</v>
      </c>
      <c r="D22" s="301" t="e">
        <f>(#REF!/#REF!-1)*100</f>
        <v>#REF!</v>
      </c>
      <c r="E22" s="301" t="e">
        <f>(#REF!/#REF!-1)*100</f>
        <v>#REF!</v>
      </c>
      <c r="F22" s="301" t="e">
        <f>(#REF!/#REF!-1)*100</f>
        <v>#REF!</v>
      </c>
      <c r="G22" s="301" t="e">
        <f>(#REF!/#REF!-1)*100</f>
        <v>#REF!</v>
      </c>
      <c r="H22" s="301" t="e">
        <f>(#REF!/#REF!-1)*100</f>
        <v>#REF!</v>
      </c>
      <c r="I22" s="301" t="e">
        <f>(#REF!/#REF!-1)*100</f>
        <v>#REF!</v>
      </c>
      <c r="J22" s="301" t="e">
        <f>(#REF!/#REF!-1)*100</f>
        <v>#REF!</v>
      </c>
      <c r="K22" s="301" t="e">
        <f>(#REF!/#REF!-1)*100</f>
        <v>#REF!</v>
      </c>
      <c r="L22" s="301" t="e">
        <f>(#REF!/#REF!-1)*100</f>
        <v>#REF!</v>
      </c>
      <c r="M22" s="301" t="e">
        <f>(#REF!/#REF!-1)*100</f>
        <v>#REF!</v>
      </c>
      <c r="N22" s="301" t="e">
        <f>(#REF!/#REF!-1)*100</f>
        <v>#REF!</v>
      </c>
      <c r="O22" s="301" t="e">
        <f>(#REF!/#REF!-1)*100</f>
        <v>#REF!</v>
      </c>
      <c r="P22" s="301" t="e">
        <f>(#REF!/#REF!-1)*100</f>
        <v>#REF!</v>
      </c>
      <c r="Q22" s="301" t="e">
        <f>(#REF!/#REF!-1)*100</f>
        <v>#REF!</v>
      </c>
      <c r="R22" s="301" t="e">
        <f>(#REF!/#REF!-1)*100</f>
        <v>#REF!</v>
      </c>
      <c r="S22" s="301" t="e">
        <f>(#REF!/#REF!-1)*100</f>
        <v>#REF!</v>
      </c>
      <c r="T22" s="301" t="e">
        <f>(#REF!/#REF!-1)*100</f>
        <v>#REF!</v>
      </c>
      <c r="U22" s="301" t="e">
        <f>(#REF!/#REF!-1)*100</f>
        <v>#REF!</v>
      </c>
      <c r="V22" s="301" t="e">
        <f>(#REF!/#REF!-1)*100</f>
        <v>#REF!</v>
      </c>
      <c r="W22" s="301" t="e">
        <f>(#REF!/#REF!-1)*100</f>
        <v>#REF!</v>
      </c>
      <c r="X22" s="301" t="e">
        <f>(#REF!/#REF!-1)*100</f>
        <v>#REF!</v>
      </c>
      <c r="Y22" s="301" t="e">
        <f>(#REF!/#REF!-1)*100</f>
        <v>#REF!</v>
      </c>
    </row>
    <row r="23" spans="1:25">
      <c r="A23" s="2"/>
      <c r="B23" s="2">
        <v>3</v>
      </c>
      <c r="C23" s="301" t="e">
        <f>(#REF!/#REF!-1)*100</f>
        <v>#REF!</v>
      </c>
      <c r="D23" s="301" t="e">
        <f>(#REF!/#REF!-1)*100</f>
        <v>#REF!</v>
      </c>
      <c r="E23" s="301" t="e">
        <f>(#REF!/#REF!-1)*100</f>
        <v>#REF!</v>
      </c>
      <c r="F23" s="301" t="e">
        <f>(#REF!/#REF!-1)*100</f>
        <v>#REF!</v>
      </c>
      <c r="G23" s="301" t="e">
        <f>(#REF!/#REF!-1)*100</f>
        <v>#REF!</v>
      </c>
      <c r="H23" s="301" t="e">
        <f>(#REF!/#REF!-1)*100</f>
        <v>#REF!</v>
      </c>
      <c r="I23" s="301" t="e">
        <f>(#REF!/#REF!-1)*100</f>
        <v>#REF!</v>
      </c>
      <c r="J23" s="301" t="e">
        <f>(#REF!/#REF!-1)*100</f>
        <v>#REF!</v>
      </c>
      <c r="K23" s="301" t="e">
        <f>(#REF!/#REF!-1)*100</f>
        <v>#REF!</v>
      </c>
      <c r="L23" s="301" t="e">
        <f>(#REF!/#REF!-1)*100</f>
        <v>#REF!</v>
      </c>
      <c r="M23" s="301" t="e">
        <f>(#REF!/#REF!-1)*100</f>
        <v>#REF!</v>
      </c>
      <c r="N23" s="301" t="e">
        <f>(#REF!/#REF!-1)*100</f>
        <v>#REF!</v>
      </c>
      <c r="O23" s="301" t="e">
        <f>(#REF!/#REF!-1)*100</f>
        <v>#REF!</v>
      </c>
      <c r="P23" s="301" t="e">
        <f>(#REF!/#REF!-1)*100</f>
        <v>#REF!</v>
      </c>
      <c r="Q23" s="301" t="e">
        <f>(#REF!/#REF!-1)*100</f>
        <v>#REF!</v>
      </c>
      <c r="R23" s="301" t="e">
        <f>(#REF!/#REF!-1)*100</f>
        <v>#REF!</v>
      </c>
      <c r="S23" s="301" t="e">
        <f>(#REF!/#REF!-1)*100</f>
        <v>#REF!</v>
      </c>
      <c r="T23" s="301" t="e">
        <f>(#REF!/#REF!-1)*100</f>
        <v>#REF!</v>
      </c>
      <c r="U23" s="301" t="e">
        <f>(#REF!/#REF!-1)*100</f>
        <v>#REF!</v>
      </c>
      <c r="V23" s="301" t="e">
        <f>(#REF!/#REF!-1)*100</f>
        <v>#REF!</v>
      </c>
      <c r="W23" s="301" t="e">
        <f>(#REF!/#REF!-1)*100</f>
        <v>#REF!</v>
      </c>
      <c r="X23" s="301" t="e">
        <f>(#REF!/#REF!-1)*100</f>
        <v>#REF!</v>
      </c>
      <c r="Y23" s="301" t="e">
        <f>(#REF!/#REF!-1)*100</f>
        <v>#REF!</v>
      </c>
    </row>
    <row r="24" spans="1:25">
      <c r="A24" s="2"/>
      <c r="B24" s="2">
        <v>4</v>
      </c>
      <c r="C24" s="301" t="e">
        <f>(#REF!/#REF!-1)*100</f>
        <v>#REF!</v>
      </c>
      <c r="D24" s="301" t="e">
        <f>(#REF!/#REF!-1)*100</f>
        <v>#REF!</v>
      </c>
      <c r="E24" s="301" t="e">
        <f>(#REF!/#REF!-1)*100</f>
        <v>#REF!</v>
      </c>
      <c r="F24" s="301" t="e">
        <f>(#REF!/#REF!-1)*100</f>
        <v>#REF!</v>
      </c>
      <c r="G24" s="301" t="e">
        <f>(#REF!/#REF!-1)*100</f>
        <v>#REF!</v>
      </c>
      <c r="H24" s="301" t="e">
        <f>(#REF!/#REF!-1)*100</f>
        <v>#REF!</v>
      </c>
      <c r="I24" s="301" t="e">
        <f>(#REF!/#REF!-1)*100</f>
        <v>#REF!</v>
      </c>
      <c r="J24" s="301" t="e">
        <f>(#REF!/#REF!-1)*100</f>
        <v>#REF!</v>
      </c>
      <c r="K24" s="301" t="e">
        <f>(#REF!/#REF!-1)*100</f>
        <v>#REF!</v>
      </c>
      <c r="L24" s="301" t="e">
        <f>(#REF!/#REF!-1)*100</f>
        <v>#REF!</v>
      </c>
      <c r="M24" s="301" t="e">
        <f>(#REF!/#REF!-1)*100</f>
        <v>#REF!</v>
      </c>
      <c r="N24" s="301" t="e">
        <f>(#REF!/#REF!-1)*100</f>
        <v>#REF!</v>
      </c>
      <c r="O24" s="301" t="e">
        <f>(#REF!/#REF!-1)*100</f>
        <v>#REF!</v>
      </c>
      <c r="P24" s="301" t="e">
        <f>(#REF!/#REF!-1)*100</f>
        <v>#REF!</v>
      </c>
      <c r="Q24" s="301" t="e">
        <f>(#REF!/#REF!-1)*100</f>
        <v>#REF!</v>
      </c>
      <c r="R24" s="301" t="e">
        <f>(#REF!/#REF!-1)*100</f>
        <v>#REF!</v>
      </c>
      <c r="S24" s="301" t="e">
        <f>(#REF!/#REF!-1)*100</f>
        <v>#REF!</v>
      </c>
      <c r="T24" s="301" t="e">
        <f>(#REF!/#REF!-1)*100</f>
        <v>#REF!</v>
      </c>
      <c r="U24" s="301" t="e">
        <f>(#REF!/#REF!-1)*100</f>
        <v>#REF!</v>
      </c>
      <c r="V24" s="301" t="e">
        <f>(#REF!/#REF!-1)*100</f>
        <v>#REF!</v>
      </c>
      <c r="W24" s="301" t="e">
        <f>(#REF!/#REF!-1)*100</f>
        <v>#REF!</v>
      </c>
      <c r="X24" s="301" t="e">
        <f>(#REF!/#REF!-1)*100</f>
        <v>#REF!</v>
      </c>
      <c r="Y24" s="301" t="e">
        <f>(#REF!/#REF!-1)*100</f>
        <v>#REF!</v>
      </c>
    </row>
    <row r="25" spans="1:25">
      <c r="A25" s="2">
        <v>2011</v>
      </c>
      <c r="B25" s="2">
        <v>1</v>
      </c>
      <c r="C25" s="301" t="e">
        <f>(#REF!/#REF!-1)*100</f>
        <v>#REF!</v>
      </c>
      <c r="D25" s="301" t="e">
        <f>(#REF!/#REF!-1)*100</f>
        <v>#REF!</v>
      </c>
      <c r="E25" s="301" t="e">
        <f>(#REF!/#REF!-1)*100</f>
        <v>#REF!</v>
      </c>
      <c r="F25" s="301" t="e">
        <f>(#REF!/#REF!-1)*100</f>
        <v>#REF!</v>
      </c>
      <c r="G25" s="301" t="e">
        <f>(#REF!/#REF!-1)*100</f>
        <v>#REF!</v>
      </c>
      <c r="H25" s="301" t="e">
        <f>(#REF!/#REF!-1)*100</f>
        <v>#REF!</v>
      </c>
      <c r="I25" s="301" t="e">
        <f>(#REF!/#REF!-1)*100</f>
        <v>#REF!</v>
      </c>
      <c r="J25" s="301" t="e">
        <f>(#REF!/#REF!-1)*100</f>
        <v>#REF!</v>
      </c>
      <c r="K25" s="301" t="e">
        <f>(#REF!/#REF!-1)*100</f>
        <v>#REF!</v>
      </c>
      <c r="L25" s="301" t="e">
        <f>(#REF!/#REF!-1)*100</f>
        <v>#REF!</v>
      </c>
      <c r="M25" s="301" t="e">
        <f>(#REF!/#REF!-1)*100</f>
        <v>#REF!</v>
      </c>
      <c r="N25" s="301" t="e">
        <f>(#REF!/#REF!-1)*100</f>
        <v>#REF!</v>
      </c>
      <c r="O25" s="301" t="e">
        <f>(#REF!/#REF!-1)*100</f>
        <v>#REF!</v>
      </c>
      <c r="P25" s="301" t="e">
        <f>(#REF!/#REF!-1)*100</f>
        <v>#REF!</v>
      </c>
      <c r="Q25" s="301" t="e">
        <f>(#REF!/#REF!-1)*100</f>
        <v>#REF!</v>
      </c>
      <c r="R25" s="301" t="e">
        <f>(#REF!/#REF!-1)*100</f>
        <v>#REF!</v>
      </c>
      <c r="S25" s="301" t="e">
        <f>(#REF!/#REF!-1)*100</f>
        <v>#REF!</v>
      </c>
      <c r="T25" s="301" t="e">
        <f>(#REF!/#REF!-1)*100</f>
        <v>#REF!</v>
      </c>
      <c r="U25" s="301" t="e">
        <f>(#REF!/#REF!-1)*100</f>
        <v>#REF!</v>
      </c>
      <c r="V25" s="301" t="e">
        <f>(#REF!/#REF!-1)*100</f>
        <v>#REF!</v>
      </c>
      <c r="W25" s="301" t="e">
        <f>(#REF!/#REF!-1)*100</f>
        <v>#REF!</v>
      </c>
      <c r="X25" s="301" t="e">
        <f>(#REF!/#REF!-1)*100</f>
        <v>#REF!</v>
      </c>
      <c r="Y25" s="301" t="e">
        <f>(#REF!/#REF!-1)*100</f>
        <v>#REF!</v>
      </c>
    </row>
    <row r="26" spans="1:25">
      <c r="A26" s="2"/>
      <c r="B26" s="2">
        <v>2</v>
      </c>
      <c r="C26" s="301" t="e">
        <f>(#REF!/#REF!-1)*100</f>
        <v>#REF!</v>
      </c>
      <c r="D26" s="301" t="e">
        <f>(#REF!/#REF!-1)*100</f>
        <v>#REF!</v>
      </c>
      <c r="E26" s="301" t="e">
        <f>(#REF!/#REF!-1)*100</f>
        <v>#REF!</v>
      </c>
      <c r="F26" s="301" t="e">
        <f>(#REF!/#REF!-1)*100</f>
        <v>#REF!</v>
      </c>
      <c r="G26" s="301" t="e">
        <f>(#REF!/#REF!-1)*100</f>
        <v>#REF!</v>
      </c>
      <c r="H26" s="301" t="e">
        <f>(#REF!/#REF!-1)*100</f>
        <v>#REF!</v>
      </c>
      <c r="I26" s="301" t="e">
        <f>(#REF!/#REF!-1)*100</f>
        <v>#REF!</v>
      </c>
      <c r="J26" s="301" t="e">
        <f>(#REF!/#REF!-1)*100</f>
        <v>#REF!</v>
      </c>
      <c r="K26" s="301" t="e">
        <f>(#REF!/#REF!-1)*100</f>
        <v>#REF!</v>
      </c>
      <c r="L26" s="301" t="e">
        <f>(#REF!/#REF!-1)*100</f>
        <v>#REF!</v>
      </c>
      <c r="M26" s="301" t="e">
        <f>(#REF!/#REF!-1)*100</f>
        <v>#REF!</v>
      </c>
      <c r="N26" s="301" t="e">
        <f>(#REF!/#REF!-1)*100</f>
        <v>#REF!</v>
      </c>
      <c r="O26" s="301" t="e">
        <f>(#REF!/#REF!-1)*100</f>
        <v>#REF!</v>
      </c>
      <c r="P26" s="301" t="e">
        <f>(#REF!/#REF!-1)*100</f>
        <v>#REF!</v>
      </c>
      <c r="Q26" s="301" t="e">
        <f>(#REF!/#REF!-1)*100</f>
        <v>#REF!</v>
      </c>
      <c r="R26" s="301" t="e">
        <f>(#REF!/#REF!-1)*100</f>
        <v>#REF!</v>
      </c>
      <c r="S26" s="301" t="e">
        <f>(#REF!/#REF!-1)*100</f>
        <v>#REF!</v>
      </c>
      <c r="T26" s="301" t="e">
        <f>(#REF!/#REF!-1)*100</f>
        <v>#REF!</v>
      </c>
      <c r="U26" s="301" t="e">
        <f>(#REF!/#REF!-1)*100</f>
        <v>#REF!</v>
      </c>
      <c r="V26" s="301" t="e">
        <f>(#REF!/#REF!-1)*100</f>
        <v>#REF!</v>
      </c>
      <c r="W26" s="301" t="e">
        <f>(#REF!/#REF!-1)*100</f>
        <v>#REF!</v>
      </c>
      <c r="X26" s="301" t="e">
        <f>(#REF!/#REF!-1)*100</f>
        <v>#REF!</v>
      </c>
      <c r="Y26" s="301" t="e">
        <f>(#REF!/#REF!-1)*100</f>
        <v>#REF!</v>
      </c>
    </row>
    <row r="27" spans="1:25">
      <c r="A27" s="2"/>
      <c r="B27" s="2">
        <v>3</v>
      </c>
      <c r="C27" s="301" t="e">
        <f>(#REF!/#REF!-1)*100</f>
        <v>#REF!</v>
      </c>
      <c r="D27" s="301" t="e">
        <f>(#REF!/#REF!-1)*100</f>
        <v>#REF!</v>
      </c>
      <c r="E27" s="301" t="e">
        <f>(#REF!/#REF!-1)*100</f>
        <v>#REF!</v>
      </c>
      <c r="F27" s="301" t="e">
        <f>(#REF!/#REF!-1)*100</f>
        <v>#REF!</v>
      </c>
      <c r="G27" s="301" t="e">
        <f>(#REF!/#REF!-1)*100</f>
        <v>#REF!</v>
      </c>
      <c r="H27" s="301" t="e">
        <f>(#REF!/#REF!-1)*100</f>
        <v>#REF!</v>
      </c>
      <c r="I27" s="301" t="e">
        <f>(#REF!/#REF!-1)*100</f>
        <v>#REF!</v>
      </c>
      <c r="J27" s="301" t="e">
        <f>(#REF!/#REF!-1)*100</f>
        <v>#REF!</v>
      </c>
      <c r="K27" s="301" t="e">
        <f>(#REF!/#REF!-1)*100</f>
        <v>#REF!</v>
      </c>
      <c r="L27" s="301" t="e">
        <f>(#REF!/#REF!-1)*100</f>
        <v>#REF!</v>
      </c>
      <c r="M27" s="301" t="e">
        <f>(#REF!/#REF!-1)*100</f>
        <v>#REF!</v>
      </c>
      <c r="N27" s="301" t="e">
        <f>(#REF!/#REF!-1)*100</f>
        <v>#REF!</v>
      </c>
      <c r="O27" s="301" t="e">
        <f>(#REF!/#REF!-1)*100</f>
        <v>#REF!</v>
      </c>
      <c r="P27" s="301" t="e">
        <f>(#REF!/#REF!-1)*100</f>
        <v>#REF!</v>
      </c>
      <c r="Q27" s="301" t="e">
        <f>(#REF!/#REF!-1)*100</f>
        <v>#REF!</v>
      </c>
      <c r="R27" s="301" t="e">
        <f>(#REF!/#REF!-1)*100</f>
        <v>#REF!</v>
      </c>
      <c r="S27" s="301" t="e">
        <f>(#REF!/#REF!-1)*100</f>
        <v>#REF!</v>
      </c>
      <c r="T27" s="301" t="e">
        <f>(#REF!/#REF!-1)*100</f>
        <v>#REF!</v>
      </c>
      <c r="U27" s="301" t="e">
        <f>(#REF!/#REF!-1)*100</f>
        <v>#REF!</v>
      </c>
      <c r="V27" s="301" t="e">
        <f>(#REF!/#REF!-1)*100</f>
        <v>#REF!</v>
      </c>
      <c r="W27" s="301" t="e">
        <f>(#REF!/#REF!-1)*100</f>
        <v>#REF!</v>
      </c>
      <c r="X27" s="301" t="e">
        <f>(#REF!/#REF!-1)*100</f>
        <v>#REF!</v>
      </c>
      <c r="Y27" s="301" t="e">
        <f>(#REF!/#REF!-1)*100</f>
        <v>#REF!</v>
      </c>
    </row>
    <row r="28" spans="1:25">
      <c r="A28" s="2"/>
      <c r="B28" s="2">
        <v>4</v>
      </c>
      <c r="C28" s="301"/>
      <c r="D28" s="301"/>
      <c r="E28" s="301"/>
      <c r="F28" s="301"/>
      <c r="G28" s="301"/>
      <c r="H28" s="301"/>
      <c r="I28" s="301"/>
      <c r="J28" s="301"/>
      <c r="K28" s="301"/>
      <c r="L28" s="301"/>
      <c r="M28" s="301"/>
      <c r="N28" s="301"/>
      <c r="O28" s="301"/>
      <c r="P28" s="301"/>
      <c r="Q28" s="301"/>
      <c r="R28" s="301"/>
      <c r="S28" s="301"/>
      <c r="T28" s="301"/>
      <c r="U28" s="301"/>
      <c r="V28" s="301"/>
      <c r="W28" s="301"/>
      <c r="X28" s="301"/>
      <c r="Y28" s="301"/>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77734375" style="2" customWidth="1"/>
    <col min="2" max="2" width="3.21875" style="2" customWidth="1"/>
    <col min="3" max="25" width="8" style="2" customWidth="1"/>
    <col min="26" max="26" width="1" style="2" customWidth="1"/>
  </cols>
  <sheetData>
    <row r="1" spans="1:25">
      <c r="A1" s="2" t="s">
        <v>169</v>
      </c>
      <c r="B1" s="1" t="s">
        <v>170</v>
      </c>
    </row>
    <row r="2" spans="1:25" ht="12.75" customHeight="1">
      <c r="A2" s="303"/>
      <c r="B2" s="303"/>
      <c r="C2" s="675" t="s">
        <v>64</v>
      </c>
      <c r="D2" s="676"/>
      <c r="E2" s="676"/>
      <c r="F2" s="677"/>
      <c r="G2" s="675" t="s">
        <v>65</v>
      </c>
      <c r="H2" s="676"/>
      <c r="I2" s="676"/>
      <c r="J2" s="676"/>
      <c r="K2" s="307"/>
      <c r="L2" s="675" t="s">
        <v>66</v>
      </c>
      <c r="M2" s="676"/>
      <c r="N2" s="676"/>
      <c r="O2" s="676"/>
      <c r="P2" s="676"/>
      <c r="Q2" s="676"/>
      <c r="R2" s="676"/>
      <c r="S2" s="676"/>
      <c r="T2" s="676"/>
      <c r="U2" s="676"/>
      <c r="V2" s="677"/>
      <c r="W2" s="304"/>
      <c r="X2" s="309"/>
      <c r="Y2" s="307"/>
    </row>
    <row r="3" spans="1:25" ht="136.80000000000001">
      <c r="A3" s="600" t="s">
        <v>67</v>
      </c>
      <c r="B3" s="513" t="s">
        <v>68</v>
      </c>
      <c r="C3" s="299" t="s">
        <v>69</v>
      </c>
      <c r="D3" s="299" t="s">
        <v>70</v>
      </c>
      <c r="E3" s="299" t="s">
        <v>71</v>
      </c>
      <c r="F3" s="299" t="s">
        <v>72</v>
      </c>
      <c r="G3" s="300" t="s">
        <v>73</v>
      </c>
      <c r="H3" s="299" t="s">
        <v>74</v>
      </c>
      <c r="I3" s="300" t="s">
        <v>75</v>
      </c>
      <c r="J3" s="300" t="s">
        <v>76</v>
      </c>
      <c r="K3" s="299" t="s">
        <v>77</v>
      </c>
      <c r="L3" s="308" t="s">
        <v>78</v>
      </c>
      <c r="M3" s="308" t="s">
        <v>79</v>
      </c>
      <c r="N3" s="308" t="s">
        <v>80</v>
      </c>
      <c r="O3" s="299" t="s">
        <v>81</v>
      </c>
      <c r="P3" s="308" t="s">
        <v>82</v>
      </c>
      <c r="Q3" s="308" t="s">
        <v>83</v>
      </c>
      <c r="R3" s="308" t="s">
        <v>84</v>
      </c>
      <c r="S3" s="308" t="s">
        <v>85</v>
      </c>
      <c r="T3" s="308" t="s">
        <v>86</v>
      </c>
      <c r="U3" s="308" t="s">
        <v>87</v>
      </c>
      <c r="V3" s="308" t="s">
        <v>88</v>
      </c>
      <c r="W3" s="308" t="s">
        <v>167</v>
      </c>
      <c r="X3" s="308" t="s">
        <v>90</v>
      </c>
      <c r="Y3" s="308" t="s">
        <v>91</v>
      </c>
    </row>
    <row r="5" spans="1:25">
      <c r="A5" s="2">
        <v>2006</v>
      </c>
      <c r="B5" s="2">
        <v>1</v>
      </c>
      <c r="E5" s="305"/>
      <c r="F5" s="305"/>
      <c r="G5" s="305"/>
      <c r="H5" s="305"/>
      <c r="I5" s="305"/>
      <c r="J5" s="305"/>
      <c r="K5" s="305"/>
      <c r="L5" s="305"/>
      <c r="M5" s="305"/>
      <c r="N5" s="305"/>
      <c r="O5" s="305"/>
      <c r="P5" s="305"/>
      <c r="Q5" s="305"/>
      <c r="R5" s="305"/>
    </row>
    <row r="6" spans="1:25">
      <c r="B6" s="2">
        <v>2</v>
      </c>
      <c r="C6" s="306" t="e">
        <f>100*(#REF!/#REF!-1)</f>
        <v>#REF!</v>
      </c>
      <c r="D6" s="306" t="e">
        <f>100*(#REF!/#REF!-1)</f>
        <v>#REF!</v>
      </c>
      <c r="E6" s="306" t="e">
        <f>100*(#REF!/#REF!-1)</f>
        <v>#REF!</v>
      </c>
      <c r="F6" s="306" t="e">
        <f>100*(#REF!/#REF!-1)</f>
        <v>#REF!</v>
      </c>
      <c r="G6" s="306" t="e">
        <f>100*(#REF!/#REF!-1)</f>
        <v>#REF!</v>
      </c>
      <c r="H6" s="306" t="e">
        <f>100*(#REF!/#REF!-1)</f>
        <v>#REF!</v>
      </c>
      <c r="I6" s="306" t="e">
        <f>100*(#REF!/#REF!-1)</f>
        <v>#REF!</v>
      </c>
      <c r="J6" s="306" t="e">
        <f>100*(#REF!/#REF!-1)</f>
        <v>#REF!</v>
      </c>
      <c r="K6" s="306" t="e">
        <f>100*(#REF!/#REF!-1)</f>
        <v>#REF!</v>
      </c>
      <c r="L6" s="306" t="e">
        <f>100*(#REF!/#REF!-1)</f>
        <v>#REF!</v>
      </c>
      <c r="M6" s="306" t="e">
        <f>100*(#REF!/#REF!-1)</f>
        <v>#REF!</v>
      </c>
      <c r="N6" s="306" t="e">
        <f>100*(#REF!/#REF!-1)</f>
        <v>#REF!</v>
      </c>
      <c r="O6" s="306" t="e">
        <f>100*(#REF!/#REF!-1)</f>
        <v>#REF!</v>
      </c>
      <c r="P6" s="306" t="e">
        <f>100*(#REF!/#REF!-1)</f>
        <v>#REF!</v>
      </c>
      <c r="Q6" s="306" t="e">
        <f>100*(#REF!/#REF!-1)</f>
        <v>#REF!</v>
      </c>
      <c r="R6" s="306" t="e">
        <f>100*(#REF!/#REF!-1)</f>
        <v>#REF!</v>
      </c>
      <c r="S6" s="306" t="e">
        <f>100*(#REF!/#REF!-1)</f>
        <v>#REF!</v>
      </c>
      <c r="T6" s="306" t="e">
        <f>100*(#REF!/#REF!-1)</f>
        <v>#REF!</v>
      </c>
      <c r="U6" s="306" t="e">
        <f>100*(#REF!/#REF!-1)</f>
        <v>#REF!</v>
      </c>
      <c r="V6" s="306" t="e">
        <f>100*(#REF!/#REF!-1)</f>
        <v>#REF!</v>
      </c>
      <c r="W6" s="306" t="e">
        <f>100*(#REF!/#REF!-1)</f>
        <v>#REF!</v>
      </c>
      <c r="X6" s="306" t="e">
        <f>100*(#REF!/#REF!-1)</f>
        <v>#REF!</v>
      </c>
      <c r="Y6" s="306" t="e">
        <f>100*(#REF!/#REF!-1)</f>
        <v>#REF!</v>
      </c>
    </row>
    <row r="7" spans="1:25">
      <c r="B7" s="2">
        <v>3</v>
      </c>
      <c r="C7" s="306" t="e">
        <f>100*(#REF!/#REF!-1)</f>
        <v>#REF!</v>
      </c>
      <c r="D7" s="306" t="e">
        <f>100*(#REF!/#REF!-1)</f>
        <v>#REF!</v>
      </c>
      <c r="E7" s="306" t="e">
        <f>100*(#REF!/#REF!-1)</f>
        <v>#REF!</v>
      </c>
      <c r="F7" s="306" t="e">
        <f>100*(#REF!/#REF!-1)</f>
        <v>#REF!</v>
      </c>
      <c r="G7" s="306" t="e">
        <f>100*(#REF!/#REF!-1)</f>
        <v>#REF!</v>
      </c>
      <c r="H7" s="306" t="e">
        <f>100*(#REF!/#REF!-1)</f>
        <v>#REF!</v>
      </c>
      <c r="I7" s="306" t="e">
        <f>100*(#REF!/#REF!-1)</f>
        <v>#REF!</v>
      </c>
      <c r="J7" s="306" t="e">
        <f>100*(#REF!/#REF!-1)</f>
        <v>#REF!</v>
      </c>
      <c r="K7" s="306" t="e">
        <f>100*(#REF!/#REF!-1)</f>
        <v>#REF!</v>
      </c>
      <c r="L7" s="306" t="e">
        <f>100*(#REF!/#REF!-1)</f>
        <v>#REF!</v>
      </c>
      <c r="M7" s="306" t="e">
        <f>100*(#REF!/#REF!-1)</f>
        <v>#REF!</v>
      </c>
      <c r="N7" s="306" t="e">
        <f>100*(#REF!/#REF!-1)</f>
        <v>#REF!</v>
      </c>
      <c r="O7" s="306" t="e">
        <f>100*(#REF!/#REF!-1)</f>
        <v>#REF!</v>
      </c>
      <c r="P7" s="306" t="e">
        <f>100*(#REF!/#REF!-1)</f>
        <v>#REF!</v>
      </c>
      <c r="Q7" s="306" t="e">
        <f>100*(#REF!/#REF!-1)</f>
        <v>#REF!</v>
      </c>
      <c r="R7" s="306" t="e">
        <f>100*(#REF!/#REF!-1)</f>
        <v>#REF!</v>
      </c>
      <c r="S7" s="306" t="e">
        <f>100*(#REF!/#REF!-1)</f>
        <v>#REF!</v>
      </c>
      <c r="T7" s="306" t="e">
        <f>100*(#REF!/#REF!-1)</f>
        <v>#REF!</v>
      </c>
      <c r="U7" s="306" t="e">
        <f>100*(#REF!/#REF!-1)</f>
        <v>#REF!</v>
      </c>
      <c r="V7" s="306" t="e">
        <f>100*(#REF!/#REF!-1)</f>
        <v>#REF!</v>
      </c>
      <c r="W7" s="306" t="e">
        <f>100*(#REF!/#REF!-1)</f>
        <v>#REF!</v>
      </c>
      <c r="X7" s="306" t="e">
        <f>100*(#REF!/#REF!-1)</f>
        <v>#REF!</v>
      </c>
      <c r="Y7" s="306" t="e">
        <f>100*(#REF!/#REF!-1)</f>
        <v>#REF!</v>
      </c>
    </row>
    <row r="8" spans="1:25">
      <c r="B8" s="2">
        <v>4</v>
      </c>
      <c r="C8" s="306" t="e">
        <f>100*(#REF!/#REF!-1)</f>
        <v>#REF!</v>
      </c>
      <c r="D8" s="306" t="e">
        <f>100*(#REF!/#REF!-1)</f>
        <v>#REF!</v>
      </c>
      <c r="E8" s="306" t="e">
        <f>100*(#REF!/#REF!-1)</f>
        <v>#REF!</v>
      </c>
      <c r="F8" s="306" t="e">
        <f>100*(#REF!/#REF!-1)</f>
        <v>#REF!</v>
      </c>
      <c r="G8" s="306" t="e">
        <f>100*(#REF!/#REF!-1)</f>
        <v>#REF!</v>
      </c>
      <c r="H8" s="306" t="e">
        <f>100*(#REF!/#REF!-1)</f>
        <v>#REF!</v>
      </c>
      <c r="I8" s="306" t="e">
        <f>100*(#REF!/#REF!-1)</f>
        <v>#REF!</v>
      </c>
      <c r="J8" s="306" t="e">
        <f>100*(#REF!/#REF!-1)</f>
        <v>#REF!</v>
      </c>
      <c r="K8" s="306" t="e">
        <f>100*(#REF!/#REF!-1)</f>
        <v>#REF!</v>
      </c>
      <c r="L8" s="306" t="e">
        <f>100*(#REF!/#REF!-1)</f>
        <v>#REF!</v>
      </c>
      <c r="M8" s="306" t="e">
        <f>100*(#REF!/#REF!-1)</f>
        <v>#REF!</v>
      </c>
      <c r="N8" s="306" t="e">
        <f>100*(#REF!/#REF!-1)</f>
        <v>#REF!</v>
      </c>
      <c r="O8" s="306" t="e">
        <f>100*(#REF!/#REF!-1)</f>
        <v>#REF!</v>
      </c>
      <c r="P8" s="306" t="e">
        <f>100*(#REF!/#REF!-1)</f>
        <v>#REF!</v>
      </c>
      <c r="Q8" s="306" t="e">
        <f>100*(#REF!/#REF!-1)</f>
        <v>#REF!</v>
      </c>
      <c r="R8" s="306" t="e">
        <f>100*(#REF!/#REF!-1)</f>
        <v>#REF!</v>
      </c>
      <c r="S8" s="306" t="e">
        <f>100*(#REF!/#REF!-1)</f>
        <v>#REF!</v>
      </c>
      <c r="T8" s="306" t="e">
        <f>100*(#REF!/#REF!-1)</f>
        <v>#REF!</v>
      </c>
      <c r="U8" s="306" t="e">
        <f>100*(#REF!/#REF!-1)</f>
        <v>#REF!</v>
      </c>
      <c r="V8" s="306" t="e">
        <f>100*(#REF!/#REF!-1)</f>
        <v>#REF!</v>
      </c>
      <c r="W8" s="306" t="e">
        <f>100*(#REF!/#REF!-1)</f>
        <v>#REF!</v>
      </c>
      <c r="X8" s="306" t="e">
        <f>100*(#REF!/#REF!-1)</f>
        <v>#REF!</v>
      </c>
      <c r="Y8" s="306" t="e">
        <f>100*(#REF!/#REF!-1)</f>
        <v>#REF!</v>
      </c>
    </row>
    <row r="9" spans="1:25">
      <c r="A9" s="2">
        <v>2007</v>
      </c>
      <c r="B9" s="2">
        <v>1</v>
      </c>
      <c r="C9" s="306" t="e">
        <f>100*(#REF!/#REF!-1)</f>
        <v>#REF!</v>
      </c>
      <c r="D9" s="306" t="e">
        <f>100*(#REF!/#REF!-1)</f>
        <v>#REF!</v>
      </c>
      <c r="E9" s="306" t="e">
        <f>100*(#REF!/#REF!-1)</f>
        <v>#REF!</v>
      </c>
      <c r="F9" s="306" t="e">
        <f>100*(#REF!/#REF!-1)</f>
        <v>#REF!</v>
      </c>
      <c r="G9" s="306" t="e">
        <f>100*(#REF!/#REF!-1)</f>
        <v>#REF!</v>
      </c>
      <c r="H9" s="306" t="e">
        <f>100*(#REF!/#REF!-1)</f>
        <v>#REF!</v>
      </c>
      <c r="I9" s="306" t="e">
        <f>100*(#REF!/#REF!-1)</f>
        <v>#REF!</v>
      </c>
      <c r="J9" s="306" t="e">
        <f>100*(#REF!/#REF!-1)</f>
        <v>#REF!</v>
      </c>
      <c r="K9" s="306" t="e">
        <f>100*(#REF!/#REF!-1)</f>
        <v>#REF!</v>
      </c>
      <c r="L9" s="306" t="e">
        <f>100*(#REF!/#REF!-1)</f>
        <v>#REF!</v>
      </c>
      <c r="M9" s="306" t="e">
        <f>100*(#REF!/#REF!-1)</f>
        <v>#REF!</v>
      </c>
      <c r="N9" s="306" t="e">
        <f>100*(#REF!/#REF!-1)</f>
        <v>#REF!</v>
      </c>
      <c r="O9" s="306" t="e">
        <f>100*(#REF!/#REF!-1)</f>
        <v>#REF!</v>
      </c>
      <c r="P9" s="306" t="e">
        <f>100*(#REF!/#REF!-1)</f>
        <v>#REF!</v>
      </c>
      <c r="Q9" s="306" t="e">
        <f>100*(#REF!/#REF!-1)</f>
        <v>#REF!</v>
      </c>
      <c r="R9" s="306" t="e">
        <f>100*(#REF!/#REF!-1)</f>
        <v>#REF!</v>
      </c>
      <c r="S9" s="306" t="e">
        <f>100*(#REF!/#REF!-1)</f>
        <v>#REF!</v>
      </c>
      <c r="T9" s="306" t="e">
        <f>100*(#REF!/#REF!-1)</f>
        <v>#REF!</v>
      </c>
      <c r="U9" s="306" t="e">
        <f>100*(#REF!/#REF!-1)</f>
        <v>#REF!</v>
      </c>
      <c r="V9" s="306" t="e">
        <f>100*(#REF!/#REF!-1)</f>
        <v>#REF!</v>
      </c>
      <c r="W9" s="306" t="e">
        <f>100*(#REF!/#REF!-1)</f>
        <v>#REF!</v>
      </c>
      <c r="X9" s="306" t="e">
        <f>100*(#REF!/#REF!-1)</f>
        <v>#REF!</v>
      </c>
      <c r="Y9" s="306" t="e">
        <f>100*(#REF!/#REF!-1)</f>
        <v>#REF!</v>
      </c>
    </row>
    <row r="10" spans="1:25">
      <c r="B10" s="2">
        <v>2</v>
      </c>
      <c r="C10" s="306" t="e">
        <f>100*(#REF!/#REF!-1)</f>
        <v>#REF!</v>
      </c>
      <c r="D10" s="306" t="e">
        <f>100*(#REF!/#REF!-1)</f>
        <v>#REF!</v>
      </c>
      <c r="E10" s="306" t="e">
        <f>100*(#REF!/#REF!-1)</f>
        <v>#REF!</v>
      </c>
      <c r="F10" s="306" t="e">
        <f>100*(#REF!/#REF!-1)</f>
        <v>#REF!</v>
      </c>
      <c r="G10" s="306" t="e">
        <f>100*(#REF!/#REF!-1)</f>
        <v>#REF!</v>
      </c>
      <c r="H10" s="306" t="e">
        <f>100*(#REF!/#REF!-1)</f>
        <v>#REF!</v>
      </c>
      <c r="I10" s="306" t="e">
        <f>100*(#REF!/#REF!-1)</f>
        <v>#REF!</v>
      </c>
      <c r="J10" s="306" t="e">
        <f>100*(#REF!/#REF!-1)</f>
        <v>#REF!</v>
      </c>
      <c r="K10" s="306" t="e">
        <f>100*(#REF!/#REF!-1)</f>
        <v>#REF!</v>
      </c>
      <c r="L10" s="306" t="e">
        <f>100*(#REF!/#REF!-1)</f>
        <v>#REF!</v>
      </c>
      <c r="M10" s="306" t="e">
        <f>100*(#REF!/#REF!-1)</f>
        <v>#REF!</v>
      </c>
      <c r="N10" s="306" t="e">
        <f>100*(#REF!/#REF!-1)</f>
        <v>#REF!</v>
      </c>
      <c r="O10" s="306" t="e">
        <f>100*(#REF!/#REF!-1)</f>
        <v>#REF!</v>
      </c>
      <c r="P10" s="306" t="e">
        <f>100*(#REF!/#REF!-1)</f>
        <v>#REF!</v>
      </c>
      <c r="Q10" s="306" t="e">
        <f>100*(#REF!/#REF!-1)</f>
        <v>#REF!</v>
      </c>
      <c r="R10" s="306" t="e">
        <f>100*(#REF!/#REF!-1)</f>
        <v>#REF!</v>
      </c>
      <c r="S10" s="306" t="e">
        <f>100*(#REF!/#REF!-1)</f>
        <v>#REF!</v>
      </c>
      <c r="T10" s="306" t="e">
        <f>100*(#REF!/#REF!-1)</f>
        <v>#REF!</v>
      </c>
      <c r="U10" s="306" t="e">
        <f>100*(#REF!/#REF!-1)</f>
        <v>#REF!</v>
      </c>
      <c r="V10" s="306" t="e">
        <f>100*(#REF!/#REF!-1)</f>
        <v>#REF!</v>
      </c>
      <c r="W10" s="306" t="e">
        <f>100*(#REF!/#REF!-1)</f>
        <v>#REF!</v>
      </c>
      <c r="X10" s="306" t="e">
        <f>100*(#REF!/#REF!-1)</f>
        <v>#REF!</v>
      </c>
      <c r="Y10" s="306" t="e">
        <f>100*(#REF!/#REF!-1)</f>
        <v>#REF!</v>
      </c>
    </row>
    <row r="11" spans="1:25">
      <c r="B11" s="2">
        <v>3</v>
      </c>
      <c r="C11" s="306" t="e">
        <f>100*(#REF!/#REF!-1)</f>
        <v>#REF!</v>
      </c>
      <c r="D11" s="306" t="e">
        <f>100*(#REF!/#REF!-1)</f>
        <v>#REF!</v>
      </c>
      <c r="E11" s="306" t="e">
        <f>100*(#REF!/#REF!-1)</f>
        <v>#REF!</v>
      </c>
      <c r="F11" s="306" t="e">
        <f>100*(#REF!/#REF!-1)</f>
        <v>#REF!</v>
      </c>
      <c r="G11" s="306" t="e">
        <f>100*(#REF!/#REF!-1)</f>
        <v>#REF!</v>
      </c>
      <c r="H11" s="306" t="e">
        <f>100*(#REF!/#REF!-1)</f>
        <v>#REF!</v>
      </c>
      <c r="I11" s="306" t="e">
        <f>100*(#REF!/#REF!-1)</f>
        <v>#REF!</v>
      </c>
      <c r="J11" s="306" t="e">
        <f>100*(#REF!/#REF!-1)</f>
        <v>#REF!</v>
      </c>
      <c r="K11" s="306" t="e">
        <f>100*(#REF!/#REF!-1)</f>
        <v>#REF!</v>
      </c>
      <c r="L11" s="306" t="e">
        <f>100*(#REF!/#REF!-1)</f>
        <v>#REF!</v>
      </c>
      <c r="M11" s="306" t="e">
        <f>100*(#REF!/#REF!-1)</f>
        <v>#REF!</v>
      </c>
      <c r="N11" s="306" t="e">
        <f>100*(#REF!/#REF!-1)</f>
        <v>#REF!</v>
      </c>
      <c r="O11" s="306" t="e">
        <f>100*(#REF!/#REF!-1)</f>
        <v>#REF!</v>
      </c>
      <c r="P11" s="306" t="e">
        <f>100*(#REF!/#REF!-1)</f>
        <v>#REF!</v>
      </c>
      <c r="Q11" s="306" t="e">
        <f>100*(#REF!/#REF!-1)</f>
        <v>#REF!</v>
      </c>
      <c r="R11" s="306" t="e">
        <f>100*(#REF!/#REF!-1)</f>
        <v>#REF!</v>
      </c>
      <c r="S11" s="306" t="e">
        <f>100*(#REF!/#REF!-1)</f>
        <v>#REF!</v>
      </c>
      <c r="T11" s="306" t="e">
        <f>100*(#REF!/#REF!-1)</f>
        <v>#REF!</v>
      </c>
      <c r="U11" s="306" t="e">
        <f>100*(#REF!/#REF!-1)</f>
        <v>#REF!</v>
      </c>
      <c r="V11" s="306" t="e">
        <f>100*(#REF!/#REF!-1)</f>
        <v>#REF!</v>
      </c>
      <c r="W11" s="306" t="e">
        <f>100*(#REF!/#REF!-1)</f>
        <v>#REF!</v>
      </c>
      <c r="X11" s="306" t="e">
        <f>100*(#REF!/#REF!-1)</f>
        <v>#REF!</v>
      </c>
      <c r="Y11" s="306" t="e">
        <f>100*(#REF!/#REF!-1)</f>
        <v>#REF!</v>
      </c>
    </row>
    <row r="12" spans="1:25">
      <c r="B12" s="2">
        <v>4</v>
      </c>
      <c r="C12" s="306" t="e">
        <f>100*(#REF!/#REF!-1)</f>
        <v>#REF!</v>
      </c>
      <c r="D12" s="306" t="e">
        <f>100*(#REF!/#REF!-1)</f>
        <v>#REF!</v>
      </c>
      <c r="E12" s="306" t="e">
        <f>100*(#REF!/#REF!-1)</f>
        <v>#REF!</v>
      </c>
      <c r="F12" s="306" t="e">
        <f>100*(#REF!/#REF!-1)</f>
        <v>#REF!</v>
      </c>
      <c r="G12" s="306" t="e">
        <f>100*(#REF!/#REF!-1)</f>
        <v>#REF!</v>
      </c>
      <c r="H12" s="306" t="e">
        <f>100*(#REF!/#REF!-1)</f>
        <v>#REF!</v>
      </c>
      <c r="I12" s="306" t="e">
        <f>100*(#REF!/#REF!-1)</f>
        <v>#REF!</v>
      </c>
      <c r="J12" s="306" t="e">
        <f>100*(#REF!/#REF!-1)</f>
        <v>#REF!</v>
      </c>
      <c r="K12" s="306" t="e">
        <f>100*(#REF!/#REF!-1)</f>
        <v>#REF!</v>
      </c>
      <c r="L12" s="306" t="e">
        <f>100*(#REF!/#REF!-1)</f>
        <v>#REF!</v>
      </c>
      <c r="M12" s="306" t="e">
        <f>100*(#REF!/#REF!-1)</f>
        <v>#REF!</v>
      </c>
      <c r="N12" s="306" t="e">
        <f>100*(#REF!/#REF!-1)</f>
        <v>#REF!</v>
      </c>
      <c r="O12" s="306" t="e">
        <f>100*(#REF!/#REF!-1)</f>
        <v>#REF!</v>
      </c>
      <c r="P12" s="306" t="e">
        <f>100*(#REF!/#REF!-1)</f>
        <v>#REF!</v>
      </c>
      <c r="Q12" s="306" t="e">
        <f>100*(#REF!/#REF!-1)</f>
        <v>#REF!</v>
      </c>
      <c r="R12" s="306" t="e">
        <f>100*(#REF!/#REF!-1)</f>
        <v>#REF!</v>
      </c>
      <c r="S12" s="306" t="e">
        <f>100*(#REF!/#REF!-1)</f>
        <v>#REF!</v>
      </c>
      <c r="T12" s="306" t="e">
        <f>100*(#REF!/#REF!-1)</f>
        <v>#REF!</v>
      </c>
      <c r="U12" s="306" t="e">
        <f>100*(#REF!/#REF!-1)</f>
        <v>#REF!</v>
      </c>
      <c r="V12" s="306" t="e">
        <f>100*(#REF!/#REF!-1)</f>
        <v>#REF!</v>
      </c>
      <c r="W12" s="306" t="e">
        <f>100*(#REF!/#REF!-1)</f>
        <v>#REF!</v>
      </c>
      <c r="X12" s="306" t="e">
        <f>100*(#REF!/#REF!-1)</f>
        <v>#REF!</v>
      </c>
      <c r="Y12" s="306" t="e">
        <f>100*(#REF!/#REF!-1)</f>
        <v>#REF!</v>
      </c>
    </row>
    <row r="13" spans="1:25">
      <c r="A13" s="2">
        <v>2008</v>
      </c>
      <c r="B13" s="2">
        <v>1</v>
      </c>
      <c r="C13" s="306" t="e">
        <f>100*(#REF!/#REF!-1)</f>
        <v>#REF!</v>
      </c>
      <c r="D13" s="306" t="e">
        <f>100*(#REF!/#REF!-1)</f>
        <v>#REF!</v>
      </c>
      <c r="E13" s="306" t="e">
        <f>100*(#REF!/#REF!-1)</f>
        <v>#REF!</v>
      </c>
      <c r="F13" s="306" t="e">
        <f>100*(#REF!/#REF!-1)</f>
        <v>#REF!</v>
      </c>
      <c r="G13" s="306" t="e">
        <f>100*(#REF!/#REF!-1)</f>
        <v>#REF!</v>
      </c>
      <c r="H13" s="306" t="e">
        <f>100*(#REF!/#REF!-1)</f>
        <v>#REF!</v>
      </c>
      <c r="I13" s="306" t="e">
        <f>100*(#REF!/#REF!-1)</f>
        <v>#REF!</v>
      </c>
      <c r="J13" s="306" t="e">
        <f>100*(#REF!/#REF!-1)</f>
        <v>#REF!</v>
      </c>
      <c r="K13" s="306" t="e">
        <f>100*(#REF!/#REF!-1)</f>
        <v>#REF!</v>
      </c>
      <c r="L13" s="306" t="e">
        <f>100*(#REF!/#REF!-1)</f>
        <v>#REF!</v>
      </c>
      <c r="M13" s="306" t="e">
        <f>100*(#REF!/#REF!-1)</f>
        <v>#REF!</v>
      </c>
      <c r="N13" s="306" t="e">
        <f>100*(#REF!/#REF!-1)</f>
        <v>#REF!</v>
      </c>
      <c r="O13" s="306" t="e">
        <f>100*(#REF!/#REF!-1)</f>
        <v>#REF!</v>
      </c>
      <c r="P13" s="306" t="e">
        <f>100*(#REF!/#REF!-1)</f>
        <v>#REF!</v>
      </c>
      <c r="Q13" s="306" t="e">
        <f>100*(#REF!/#REF!-1)</f>
        <v>#REF!</v>
      </c>
      <c r="R13" s="306" t="e">
        <f>100*(#REF!/#REF!-1)</f>
        <v>#REF!</v>
      </c>
      <c r="S13" s="306" t="e">
        <f>100*(#REF!/#REF!-1)</f>
        <v>#REF!</v>
      </c>
      <c r="T13" s="306" t="e">
        <f>100*(#REF!/#REF!-1)</f>
        <v>#REF!</v>
      </c>
      <c r="U13" s="306" t="e">
        <f>100*(#REF!/#REF!-1)</f>
        <v>#REF!</v>
      </c>
      <c r="V13" s="306" t="e">
        <f>100*(#REF!/#REF!-1)</f>
        <v>#REF!</v>
      </c>
      <c r="W13" s="306" t="e">
        <f>100*(#REF!/#REF!-1)</f>
        <v>#REF!</v>
      </c>
      <c r="X13" s="306" t="e">
        <f>100*(#REF!/#REF!-1)</f>
        <v>#REF!</v>
      </c>
      <c r="Y13" s="306" t="e">
        <f>100*(#REF!/#REF!-1)</f>
        <v>#REF!</v>
      </c>
    </row>
    <row r="14" spans="1:25">
      <c r="B14" s="2">
        <v>2</v>
      </c>
      <c r="C14" s="306" t="e">
        <f>100*(#REF!/#REF!-1)</f>
        <v>#REF!</v>
      </c>
      <c r="D14" s="306" t="e">
        <f>100*(#REF!/#REF!-1)</f>
        <v>#REF!</v>
      </c>
      <c r="E14" s="306" t="e">
        <f>100*(#REF!/#REF!-1)</f>
        <v>#REF!</v>
      </c>
      <c r="F14" s="306" t="e">
        <f>100*(#REF!/#REF!-1)</f>
        <v>#REF!</v>
      </c>
      <c r="G14" s="306" t="e">
        <f>100*(#REF!/#REF!-1)</f>
        <v>#REF!</v>
      </c>
      <c r="H14" s="306" t="e">
        <f>100*(#REF!/#REF!-1)</f>
        <v>#REF!</v>
      </c>
      <c r="I14" s="306" t="e">
        <f>100*(#REF!/#REF!-1)</f>
        <v>#REF!</v>
      </c>
      <c r="J14" s="306" t="e">
        <f>100*(#REF!/#REF!-1)</f>
        <v>#REF!</v>
      </c>
      <c r="K14" s="306" t="e">
        <f>100*(#REF!/#REF!-1)</f>
        <v>#REF!</v>
      </c>
      <c r="L14" s="306" t="e">
        <f>100*(#REF!/#REF!-1)</f>
        <v>#REF!</v>
      </c>
      <c r="M14" s="306" t="e">
        <f>100*(#REF!/#REF!-1)</f>
        <v>#REF!</v>
      </c>
      <c r="N14" s="306" t="e">
        <f>100*(#REF!/#REF!-1)</f>
        <v>#REF!</v>
      </c>
      <c r="O14" s="306" t="e">
        <f>100*(#REF!/#REF!-1)</f>
        <v>#REF!</v>
      </c>
      <c r="P14" s="306" t="e">
        <f>100*(#REF!/#REF!-1)</f>
        <v>#REF!</v>
      </c>
      <c r="Q14" s="306" t="e">
        <f>100*(#REF!/#REF!-1)</f>
        <v>#REF!</v>
      </c>
      <c r="R14" s="306" t="e">
        <f>100*(#REF!/#REF!-1)</f>
        <v>#REF!</v>
      </c>
      <c r="S14" s="306" t="e">
        <f>100*(#REF!/#REF!-1)</f>
        <v>#REF!</v>
      </c>
      <c r="T14" s="306" t="e">
        <f>100*(#REF!/#REF!-1)</f>
        <v>#REF!</v>
      </c>
      <c r="U14" s="306" t="e">
        <f>100*(#REF!/#REF!-1)</f>
        <v>#REF!</v>
      </c>
      <c r="V14" s="306" t="e">
        <f>100*(#REF!/#REF!-1)</f>
        <v>#REF!</v>
      </c>
      <c r="W14" s="306" t="e">
        <f>100*(#REF!/#REF!-1)</f>
        <v>#REF!</v>
      </c>
      <c r="X14" s="306" t="e">
        <f>100*(#REF!/#REF!-1)</f>
        <v>#REF!</v>
      </c>
      <c r="Y14" s="306" t="e">
        <f>100*(#REF!/#REF!-1)</f>
        <v>#REF!</v>
      </c>
    </row>
    <row r="15" spans="1:25">
      <c r="B15" s="2">
        <v>3</v>
      </c>
      <c r="C15" s="306" t="e">
        <f>100*(#REF!/#REF!-1)</f>
        <v>#REF!</v>
      </c>
      <c r="D15" s="306" t="e">
        <f>100*(#REF!/#REF!-1)</f>
        <v>#REF!</v>
      </c>
      <c r="E15" s="306" t="e">
        <f>100*(#REF!/#REF!-1)</f>
        <v>#REF!</v>
      </c>
      <c r="F15" s="306" t="e">
        <f>100*(#REF!/#REF!-1)</f>
        <v>#REF!</v>
      </c>
      <c r="G15" s="306" t="e">
        <f>100*(#REF!/#REF!-1)</f>
        <v>#REF!</v>
      </c>
      <c r="H15" s="306" t="e">
        <f>100*(#REF!/#REF!-1)</f>
        <v>#REF!</v>
      </c>
      <c r="I15" s="306" t="e">
        <f>100*(#REF!/#REF!-1)</f>
        <v>#REF!</v>
      </c>
      <c r="J15" s="306" t="e">
        <f>100*(#REF!/#REF!-1)</f>
        <v>#REF!</v>
      </c>
      <c r="K15" s="306" t="e">
        <f>100*(#REF!/#REF!-1)</f>
        <v>#REF!</v>
      </c>
      <c r="L15" s="306" t="e">
        <f>100*(#REF!/#REF!-1)</f>
        <v>#REF!</v>
      </c>
      <c r="M15" s="306" t="e">
        <f>100*(#REF!/#REF!-1)</f>
        <v>#REF!</v>
      </c>
      <c r="N15" s="306" t="e">
        <f>100*(#REF!/#REF!-1)</f>
        <v>#REF!</v>
      </c>
      <c r="O15" s="306" t="e">
        <f>100*(#REF!/#REF!-1)</f>
        <v>#REF!</v>
      </c>
      <c r="P15" s="306" t="e">
        <f>100*(#REF!/#REF!-1)</f>
        <v>#REF!</v>
      </c>
      <c r="Q15" s="306" t="e">
        <f>100*(#REF!/#REF!-1)</f>
        <v>#REF!</v>
      </c>
      <c r="R15" s="306" t="e">
        <f>100*(#REF!/#REF!-1)</f>
        <v>#REF!</v>
      </c>
      <c r="S15" s="306" t="e">
        <f>100*(#REF!/#REF!-1)</f>
        <v>#REF!</v>
      </c>
      <c r="T15" s="306" t="e">
        <f>100*(#REF!/#REF!-1)</f>
        <v>#REF!</v>
      </c>
      <c r="U15" s="306" t="e">
        <f>100*(#REF!/#REF!-1)</f>
        <v>#REF!</v>
      </c>
      <c r="V15" s="306" t="e">
        <f>100*(#REF!/#REF!-1)</f>
        <v>#REF!</v>
      </c>
      <c r="W15" s="306" t="e">
        <f>100*(#REF!/#REF!-1)</f>
        <v>#REF!</v>
      </c>
      <c r="X15" s="306" t="e">
        <f>100*(#REF!/#REF!-1)</f>
        <v>#REF!</v>
      </c>
      <c r="Y15" s="306" t="e">
        <f>100*(#REF!/#REF!-1)</f>
        <v>#REF!</v>
      </c>
    </row>
    <row r="16" spans="1:25">
      <c r="B16" s="2">
        <v>4</v>
      </c>
      <c r="C16" s="306" t="e">
        <f>100*(#REF!/#REF!-1)</f>
        <v>#REF!</v>
      </c>
      <c r="D16" s="306" t="e">
        <f>100*(#REF!/#REF!-1)</f>
        <v>#REF!</v>
      </c>
      <c r="E16" s="306" t="e">
        <f>100*(#REF!/#REF!-1)</f>
        <v>#REF!</v>
      </c>
      <c r="F16" s="306" t="e">
        <f>100*(#REF!/#REF!-1)</f>
        <v>#REF!</v>
      </c>
      <c r="G16" s="306" t="e">
        <f>100*(#REF!/#REF!-1)</f>
        <v>#REF!</v>
      </c>
      <c r="H16" s="306" t="e">
        <f>100*(#REF!/#REF!-1)</f>
        <v>#REF!</v>
      </c>
      <c r="I16" s="306" t="e">
        <f>100*(#REF!/#REF!-1)</f>
        <v>#REF!</v>
      </c>
      <c r="J16" s="306" t="e">
        <f>100*(#REF!/#REF!-1)</f>
        <v>#REF!</v>
      </c>
      <c r="K16" s="306" t="e">
        <f>100*(#REF!/#REF!-1)</f>
        <v>#REF!</v>
      </c>
      <c r="L16" s="306" t="e">
        <f>100*(#REF!/#REF!-1)</f>
        <v>#REF!</v>
      </c>
      <c r="M16" s="306" t="e">
        <f>100*(#REF!/#REF!-1)</f>
        <v>#REF!</v>
      </c>
      <c r="N16" s="306" t="e">
        <f>100*(#REF!/#REF!-1)</f>
        <v>#REF!</v>
      </c>
      <c r="O16" s="306" t="e">
        <f>100*(#REF!/#REF!-1)</f>
        <v>#REF!</v>
      </c>
      <c r="P16" s="306" t="e">
        <f>100*(#REF!/#REF!-1)</f>
        <v>#REF!</v>
      </c>
      <c r="Q16" s="306" t="e">
        <f>100*(#REF!/#REF!-1)</f>
        <v>#REF!</v>
      </c>
      <c r="R16" s="306" t="e">
        <f>100*(#REF!/#REF!-1)</f>
        <v>#REF!</v>
      </c>
      <c r="S16" s="306" t="e">
        <f>100*(#REF!/#REF!-1)</f>
        <v>#REF!</v>
      </c>
      <c r="T16" s="306" t="e">
        <f>100*(#REF!/#REF!-1)</f>
        <v>#REF!</v>
      </c>
      <c r="U16" s="306" t="e">
        <f>100*(#REF!/#REF!-1)</f>
        <v>#REF!</v>
      </c>
      <c r="V16" s="306" t="e">
        <f>100*(#REF!/#REF!-1)</f>
        <v>#REF!</v>
      </c>
      <c r="W16" s="306" t="e">
        <f>100*(#REF!/#REF!-1)</f>
        <v>#REF!</v>
      </c>
      <c r="X16" s="306" t="e">
        <f>100*(#REF!/#REF!-1)</f>
        <v>#REF!</v>
      </c>
      <c r="Y16" s="306" t="e">
        <f>100*(#REF!/#REF!-1)</f>
        <v>#REF!</v>
      </c>
    </row>
    <row r="17" spans="1:25">
      <c r="A17" s="2">
        <v>2009</v>
      </c>
      <c r="B17" s="2">
        <v>1</v>
      </c>
      <c r="C17" s="306" t="e">
        <f>100*(#REF!/#REF!-1)</f>
        <v>#REF!</v>
      </c>
      <c r="D17" s="306" t="e">
        <f>100*(#REF!/#REF!-1)</f>
        <v>#REF!</v>
      </c>
      <c r="E17" s="306" t="e">
        <f>100*(#REF!/#REF!-1)</f>
        <v>#REF!</v>
      </c>
      <c r="F17" s="306" t="e">
        <f>100*(#REF!/#REF!-1)</f>
        <v>#REF!</v>
      </c>
      <c r="G17" s="306" t="e">
        <f>100*(#REF!/#REF!-1)</f>
        <v>#REF!</v>
      </c>
      <c r="H17" s="306" t="e">
        <f>100*(#REF!/#REF!-1)</f>
        <v>#REF!</v>
      </c>
      <c r="I17" s="306" t="e">
        <f>100*(#REF!/#REF!-1)</f>
        <v>#REF!</v>
      </c>
      <c r="J17" s="306" t="e">
        <f>100*(#REF!/#REF!-1)</f>
        <v>#REF!</v>
      </c>
      <c r="K17" s="306" t="e">
        <f>100*(#REF!/#REF!-1)</f>
        <v>#REF!</v>
      </c>
      <c r="L17" s="306" t="e">
        <f>100*(#REF!/#REF!-1)</f>
        <v>#REF!</v>
      </c>
      <c r="M17" s="306" t="e">
        <f>100*(#REF!/#REF!-1)</f>
        <v>#REF!</v>
      </c>
      <c r="N17" s="306" t="e">
        <f>100*(#REF!/#REF!-1)</f>
        <v>#REF!</v>
      </c>
      <c r="O17" s="306" t="e">
        <f>100*(#REF!/#REF!-1)</f>
        <v>#REF!</v>
      </c>
      <c r="P17" s="306" t="e">
        <f>100*(#REF!/#REF!-1)</f>
        <v>#REF!</v>
      </c>
      <c r="Q17" s="306" t="e">
        <f>100*(#REF!/#REF!-1)</f>
        <v>#REF!</v>
      </c>
      <c r="R17" s="306" t="e">
        <f>100*(#REF!/#REF!-1)</f>
        <v>#REF!</v>
      </c>
      <c r="S17" s="306" t="e">
        <f>100*(#REF!/#REF!-1)</f>
        <v>#REF!</v>
      </c>
      <c r="T17" s="306" t="e">
        <f>100*(#REF!/#REF!-1)</f>
        <v>#REF!</v>
      </c>
      <c r="U17" s="306" t="e">
        <f>100*(#REF!/#REF!-1)</f>
        <v>#REF!</v>
      </c>
      <c r="V17" s="306" t="e">
        <f>100*(#REF!/#REF!-1)</f>
        <v>#REF!</v>
      </c>
      <c r="W17" s="306" t="e">
        <f>100*(#REF!/#REF!-1)</f>
        <v>#REF!</v>
      </c>
      <c r="X17" s="306" t="e">
        <f>100*(#REF!/#REF!-1)</f>
        <v>#REF!</v>
      </c>
      <c r="Y17" s="306" t="e">
        <f>100*(#REF!/#REF!-1)</f>
        <v>#REF!</v>
      </c>
    </row>
    <row r="18" spans="1:25">
      <c r="B18" s="2">
        <v>2</v>
      </c>
      <c r="C18" s="306" t="e">
        <f>100*(#REF!/#REF!-1)</f>
        <v>#REF!</v>
      </c>
      <c r="D18" s="306" t="e">
        <f>100*(#REF!/#REF!-1)</f>
        <v>#REF!</v>
      </c>
      <c r="E18" s="306" t="e">
        <f>100*(#REF!/#REF!-1)</f>
        <v>#REF!</v>
      </c>
      <c r="F18" s="306" t="e">
        <f>100*(#REF!/#REF!-1)</f>
        <v>#REF!</v>
      </c>
      <c r="G18" s="306" t="e">
        <f>100*(#REF!/#REF!-1)</f>
        <v>#REF!</v>
      </c>
      <c r="H18" s="306" t="e">
        <f>100*(#REF!/#REF!-1)</f>
        <v>#REF!</v>
      </c>
      <c r="I18" s="306" t="e">
        <f>100*(#REF!/#REF!-1)</f>
        <v>#REF!</v>
      </c>
      <c r="J18" s="306" t="e">
        <f>100*(#REF!/#REF!-1)</f>
        <v>#REF!</v>
      </c>
      <c r="K18" s="306" t="e">
        <f>100*(#REF!/#REF!-1)</f>
        <v>#REF!</v>
      </c>
      <c r="L18" s="306" t="e">
        <f>100*(#REF!/#REF!-1)</f>
        <v>#REF!</v>
      </c>
      <c r="M18" s="306" t="e">
        <f>100*(#REF!/#REF!-1)</f>
        <v>#REF!</v>
      </c>
      <c r="N18" s="306" t="e">
        <f>100*(#REF!/#REF!-1)</f>
        <v>#REF!</v>
      </c>
      <c r="O18" s="306" t="e">
        <f>100*(#REF!/#REF!-1)</f>
        <v>#REF!</v>
      </c>
      <c r="P18" s="306" t="e">
        <f>100*(#REF!/#REF!-1)</f>
        <v>#REF!</v>
      </c>
      <c r="Q18" s="306" t="e">
        <f>100*(#REF!/#REF!-1)</f>
        <v>#REF!</v>
      </c>
      <c r="R18" s="306" t="e">
        <f>100*(#REF!/#REF!-1)</f>
        <v>#REF!</v>
      </c>
      <c r="S18" s="306" t="e">
        <f>100*(#REF!/#REF!-1)</f>
        <v>#REF!</v>
      </c>
      <c r="T18" s="306" t="e">
        <f>100*(#REF!/#REF!-1)</f>
        <v>#REF!</v>
      </c>
      <c r="U18" s="306" t="e">
        <f>100*(#REF!/#REF!-1)</f>
        <v>#REF!</v>
      </c>
      <c r="V18" s="306" t="e">
        <f>100*(#REF!/#REF!-1)</f>
        <v>#REF!</v>
      </c>
      <c r="W18" s="306" t="e">
        <f>100*(#REF!/#REF!-1)</f>
        <v>#REF!</v>
      </c>
      <c r="X18" s="306" t="e">
        <f>100*(#REF!/#REF!-1)</f>
        <v>#REF!</v>
      </c>
      <c r="Y18" s="306" t="e">
        <f>100*(#REF!/#REF!-1)</f>
        <v>#REF!</v>
      </c>
    </row>
    <row r="19" spans="1:25">
      <c r="B19" s="2">
        <v>3</v>
      </c>
      <c r="C19" s="306" t="e">
        <f>100*(#REF!/#REF!-1)</f>
        <v>#REF!</v>
      </c>
      <c r="D19" s="306" t="e">
        <f>100*(#REF!/#REF!-1)</f>
        <v>#REF!</v>
      </c>
      <c r="E19" s="306" t="e">
        <f>100*(#REF!/#REF!-1)</f>
        <v>#REF!</v>
      </c>
      <c r="F19" s="306" t="e">
        <f>100*(#REF!/#REF!-1)</f>
        <v>#REF!</v>
      </c>
      <c r="G19" s="306" t="e">
        <f>100*(#REF!/#REF!-1)</f>
        <v>#REF!</v>
      </c>
      <c r="H19" s="306" t="e">
        <f>100*(#REF!/#REF!-1)</f>
        <v>#REF!</v>
      </c>
      <c r="I19" s="306" t="e">
        <f>100*(#REF!/#REF!-1)</f>
        <v>#REF!</v>
      </c>
      <c r="J19" s="306" t="e">
        <f>100*(#REF!/#REF!-1)</f>
        <v>#REF!</v>
      </c>
      <c r="K19" s="306" t="e">
        <f>100*(#REF!/#REF!-1)</f>
        <v>#REF!</v>
      </c>
      <c r="L19" s="306" t="e">
        <f>100*(#REF!/#REF!-1)</f>
        <v>#REF!</v>
      </c>
      <c r="M19" s="306" t="e">
        <f>100*(#REF!/#REF!-1)</f>
        <v>#REF!</v>
      </c>
      <c r="N19" s="306" t="e">
        <f>100*(#REF!/#REF!-1)</f>
        <v>#REF!</v>
      </c>
      <c r="O19" s="306" t="e">
        <f>100*(#REF!/#REF!-1)</f>
        <v>#REF!</v>
      </c>
      <c r="P19" s="306" t="e">
        <f>100*(#REF!/#REF!-1)</f>
        <v>#REF!</v>
      </c>
      <c r="Q19" s="306" t="e">
        <f>100*(#REF!/#REF!-1)</f>
        <v>#REF!</v>
      </c>
      <c r="R19" s="306" t="e">
        <f>100*(#REF!/#REF!-1)</f>
        <v>#REF!</v>
      </c>
      <c r="S19" s="306" t="e">
        <f>100*(#REF!/#REF!-1)</f>
        <v>#REF!</v>
      </c>
      <c r="T19" s="306" t="e">
        <f>100*(#REF!/#REF!-1)</f>
        <v>#REF!</v>
      </c>
      <c r="U19" s="306" t="e">
        <f>100*(#REF!/#REF!-1)</f>
        <v>#REF!</v>
      </c>
      <c r="V19" s="306" t="e">
        <f>100*(#REF!/#REF!-1)</f>
        <v>#REF!</v>
      </c>
      <c r="W19" s="306" t="e">
        <f>100*(#REF!/#REF!-1)</f>
        <v>#REF!</v>
      </c>
      <c r="X19" s="306" t="e">
        <f>100*(#REF!/#REF!-1)</f>
        <v>#REF!</v>
      </c>
      <c r="Y19" s="306" t="e">
        <f>100*(#REF!/#REF!-1)</f>
        <v>#REF!</v>
      </c>
    </row>
    <row r="20" spans="1:25">
      <c r="B20" s="2">
        <v>4</v>
      </c>
      <c r="C20" s="306" t="e">
        <f>100*(#REF!/#REF!-1)</f>
        <v>#REF!</v>
      </c>
      <c r="D20" s="306" t="e">
        <f>100*(#REF!/#REF!-1)</f>
        <v>#REF!</v>
      </c>
      <c r="E20" s="306" t="e">
        <f>100*(#REF!/#REF!-1)</f>
        <v>#REF!</v>
      </c>
      <c r="F20" s="306" t="e">
        <f>100*(#REF!/#REF!-1)</f>
        <v>#REF!</v>
      </c>
      <c r="G20" s="306" t="e">
        <f>100*(#REF!/#REF!-1)</f>
        <v>#REF!</v>
      </c>
      <c r="H20" s="306" t="e">
        <f>100*(#REF!/#REF!-1)</f>
        <v>#REF!</v>
      </c>
      <c r="I20" s="306" t="e">
        <f>100*(#REF!/#REF!-1)</f>
        <v>#REF!</v>
      </c>
      <c r="J20" s="306" t="e">
        <f>100*(#REF!/#REF!-1)</f>
        <v>#REF!</v>
      </c>
      <c r="K20" s="306" t="e">
        <f>100*(#REF!/#REF!-1)</f>
        <v>#REF!</v>
      </c>
      <c r="L20" s="306" t="e">
        <f>100*(#REF!/#REF!-1)</f>
        <v>#REF!</v>
      </c>
      <c r="M20" s="306" t="e">
        <f>100*(#REF!/#REF!-1)</f>
        <v>#REF!</v>
      </c>
      <c r="N20" s="306" t="e">
        <f>100*(#REF!/#REF!-1)</f>
        <v>#REF!</v>
      </c>
      <c r="O20" s="306" t="e">
        <f>100*(#REF!/#REF!-1)</f>
        <v>#REF!</v>
      </c>
      <c r="P20" s="306" t="e">
        <f>100*(#REF!/#REF!-1)</f>
        <v>#REF!</v>
      </c>
      <c r="Q20" s="306" t="e">
        <f>100*(#REF!/#REF!-1)</f>
        <v>#REF!</v>
      </c>
      <c r="R20" s="306" t="e">
        <f>100*(#REF!/#REF!-1)</f>
        <v>#REF!</v>
      </c>
      <c r="S20" s="306" t="e">
        <f>100*(#REF!/#REF!-1)</f>
        <v>#REF!</v>
      </c>
      <c r="T20" s="306" t="e">
        <f>100*(#REF!/#REF!-1)</f>
        <v>#REF!</v>
      </c>
      <c r="U20" s="306" t="e">
        <f>100*(#REF!/#REF!-1)</f>
        <v>#REF!</v>
      </c>
      <c r="V20" s="306" t="e">
        <f>100*(#REF!/#REF!-1)</f>
        <v>#REF!</v>
      </c>
      <c r="W20" s="306" t="e">
        <f>100*(#REF!/#REF!-1)</f>
        <v>#REF!</v>
      </c>
      <c r="X20" s="306" t="e">
        <f>100*(#REF!/#REF!-1)</f>
        <v>#REF!</v>
      </c>
      <c r="Y20" s="306" t="e">
        <f>100*(#REF!/#REF!-1)</f>
        <v>#REF!</v>
      </c>
    </row>
    <row r="21" spans="1:25">
      <c r="A21" s="2">
        <v>2010</v>
      </c>
      <c r="B21" s="2">
        <v>1</v>
      </c>
      <c r="C21" s="306" t="e">
        <f>100*(#REF!/#REF!-1)</f>
        <v>#REF!</v>
      </c>
      <c r="D21" s="306" t="e">
        <f>100*(#REF!/#REF!-1)</f>
        <v>#REF!</v>
      </c>
      <c r="E21" s="306" t="e">
        <f>100*(#REF!/#REF!-1)</f>
        <v>#REF!</v>
      </c>
      <c r="F21" s="306" t="e">
        <f>100*(#REF!/#REF!-1)</f>
        <v>#REF!</v>
      </c>
      <c r="G21" s="306" t="e">
        <f>100*(#REF!/#REF!-1)</f>
        <v>#REF!</v>
      </c>
      <c r="H21" s="306" t="e">
        <f>100*(#REF!/#REF!-1)</f>
        <v>#REF!</v>
      </c>
      <c r="I21" s="306" t="e">
        <f>100*(#REF!/#REF!-1)</f>
        <v>#REF!</v>
      </c>
      <c r="J21" s="306" t="e">
        <f>100*(#REF!/#REF!-1)</f>
        <v>#REF!</v>
      </c>
      <c r="K21" s="306" t="e">
        <f>100*(#REF!/#REF!-1)</f>
        <v>#REF!</v>
      </c>
      <c r="L21" s="306" t="e">
        <f>100*(#REF!/#REF!-1)</f>
        <v>#REF!</v>
      </c>
      <c r="M21" s="306" t="e">
        <f>100*(#REF!/#REF!-1)</f>
        <v>#REF!</v>
      </c>
      <c r="N21" s="306" t="e">
        <f>100*(#REF!/#REF!-1)</f>
        <v>#REF!</v>
      </c>
      <c r="O21" s="306" t="e">
        <f>100*(#REF!/#REF!-1)</f>
        <v>#REF!</v>
      </c>
      <c r="P21" s="306" t="e">
        <f>100*(#REF!/#REF!-1)</f>
        <v>#REF!</v>
      </c>
      <c r="Q21" s="306" t="e">
        <f>100*(#REF!/#REF!-1)</f>
        <v>#REF!</v>
      </c>
      <c r="R21" s="306" t="e">
        <f>100*(#REF!/#REF!-1)</f>
        <v>#REF!</v>
      </c>
      <c r="S21" s="306" t="e">
        <f>100*(#REF!/#REF!-1)</f>
        <v>#REF!</v>
      </c>
      <c r="T21" s="306" t="e">
        <f>100*(#REF!/#REF!-1)</f>
        <v>#REF!</v>
      </c>
      <c r="U21" s="306" t="e">
        <f>100*(#REF!/#REF!-1)</f>
        <v>#REF!</v>
      </c>
      <c r="V21" s="306" t="e">
        <f>100*(#REF!/#REF!-1)</f>
        <v>#REF!</v>
      </c>
      <c r="W21" s="306" t="e">
        <f>100*(#REF!/#REF!-1)</f>
        <v>#REF!</v>
      </c>
      <c r="X21" s="306" t="e">
        <f>100*(#REF!/#REF!-1)</f>
        <v>#REF!</v>
      </c>
      <c r="Y21" s="306" t="e">
        <f>100*(#REF!/#REF!-1)</f>
        <v>#REF!</v>
      </c>
    </row>
    <row r="22" spans="1:25">
      <c r="B22" s="2">
        <v>2</v>
      </c>
      <c r="C22" s="306" t="e">
        <f>100*(#REF!/#REF!-1)</f>
        <v>#REF!</v>
      </c>
      <c r="D22" s="306" t="e">
        <f>100*(#REF!/#REF!-1)</f>
        <v>#REF!</v>
      </c>
      <c r="E22" s="306" t="e">
        <f>100*(#REF!/#REF!-1)</f>
        <v>#REF!</v>
      </c>
      <c r="F22" s="306" t="e">
        <f>100*(#REF!/#REF!-1)</f>
        <v>#REF!</v>
      </c>
      <c r="G22" s="306" t="e">
        <f>100*(#REF!/#REF!-1)</f>
        <v>#REF!</v>
      </c>
      <c r="H22" s="306" t="e">
        <f>100*(#REF!/#REF!-1)</f>
        <v>#REF!</v>
      </c>
      <c r="I22" s="306" t="e">
        <f>100*(#REF!/#REF!-1)</f>
        <v>#REF!</v>
      </c>
      <c r="J22" s="306" t="e">
        <f>100*(#REF!/#REF!-1)</f>
        <v>#REF!</v>
      </c>
      <c r="K22" s="306" t="e">
        <f>100*(#REF!/#REF!-1)</f>
        <v>#REF!</v>
      </c>
      <c r="L22" s="306" t="e">
        <f>100*(#REF!/#REF!-1)</f>
        <v>#REF!</v>
      </c>
      <c r="M22" s="306" t="e">
        <f>100*(#REF!/#REF!-1)</f>
        <v>#REF!</v>
      </c>
      <c r="N22" s="306" t="e">
        <f>100*(#REF!/#REF!-1)</f>
        <v>#REF!</v>
      </c>
      <c r="O22" s="306" t="e">
        <f>100*(#REF!/#REF!-1)</f>
        <v>#REF!</v>
      </c>
      <c r="P22" s="306" t="e">
        <f>100*(#REF!/#REF!-1)</f>
        <v>#REF!</v>
      </c>
      <c r="Q22" s="306" t="e">
        <f>100*(#REF!/#REF!-1)</f>
        <v>#REF!</v>
      </c>
      <c r="R22" s="306" t="e">
        <f>100*(#REF!/#REF!-1)</f>
        <v>#REF!</v>
      </c>
      <c r="S22" s="306" t="e">
        <f>100*(#REF!/#REF!-1)</f>
        <v>#REF!</v>
      </c>
      <c r="T22" s="306" t="e">
        <f>100*(#REF!/#REF!-1)</f>
        <v>#REF!</v>
      </c>
      <c r="U22" s="306" t="e">
        <f>100*(#REF!/#REF!-1)</f>
        <v>#REF!</v>
      </c>
      <c r="V22" s="306" t="e">
        <f>100*(#REF!/#REF!-1)</f>
        <v>#REF!</v>
      </c>
      <c r="W22" s="306" t="e">
        <f>100*(#REF!/#REF!-1)</f>
        <v>#REF!</v>
      </c>
      <c r="X22" s="306" t="e">
        <f>100*(#REF!/#REF!-1)</f>
        <v>#REF!</v>
      </c>
      <c r="Y22" s="306" t="e">
        <f>100*(#REF!/#REF!-1)</f>
        <v>#REF!</v>
      </c>
    </row>
    <row r="23" spans="1:25">
      <c r="B23" s="2">
        <v>3</v>
      </c>
      <c r="C23" s="306" t="e">
        <f>100*(#REF!/#REF!-1)</f>
        <v>#REF!</v>
      </c>
      <c r="D23" s="306" t="e">
        <f>100*(#REF!/#REF!-1)</f>
        <v>#REF!</v>
      </c>
      <c r="E23" s="306" t="e">
        <f>100*(#REF!/#REF!-1)</f>
        <v>#REF!</v>
      </c>
      <c r="F23" s="306" t="e">
        <f>100*(#REF!/#REF!-1)</f>
        <v>#REF!</v>
      </c>
      <c r="G23" s="306" t="e">
        <f>100*(#REF!/#REF!-1)</f>
        <v>#REF!</v>
      </c>
      <c r="H23" s="306" t="e">
        <f>100*(#REF!/#REF!-1)</f>
        <v>#REF!</v>
      </c>
      <c r="I23" s="306" t="e">
        <f>100*(#REF!/#REF!-1)</f>
        <v>#REF!</v>
      </c>
      <c r="J23" s="306" t="e">
        <f>100*(#REF!/#REF!-1)</f>
        <v>#REF!</v>
      </c>
      <c r="K23" s="306" t="e">
        <f>100*(#REF!/#REF!-1)</f>
        <v>#REF!</v>
      </c>
      <c r="L23" s="306" t="e">
        <f>100*(#REF!/#REF!-1)</f>
        <v>#REF!</v>
      </c>
      <c r="M23" s="306" t="e">
        <f>100*(#REF!/#REF!-1)</f>
        <v>#REF!</v>
      </c>
      <c r="N23" s="306" t="e">
        <f>100*(#REF!/#REF!-1)</f>
        <v>#REF!</v>
      </c>
      <c r="O23" s="306" t="e">
        <f>100*(#REF!/#REF!-1)</f>
        <v>#REF!</v>
      </c>
      <c r="P23" s="306" t="e">
        <f>100*(#REF!/#REF!-1)</f>
        <v>#REF!</v>
      </c>
      <c r="Q23" s="306" t="e">
        <f>100*(#REF!/#REF!-1)</f>
        <v>#REF!</v>
      </c>
      <c r="R23" s="306" t="e">
        <f>100*(#REF!/#REF!-1)</f>
        <v>#REF!</v>
      </c>
      <c r="S23" s="306" t="e">
        <f>100*(#REF!/#REF!-1)</f>
        <v>#REF!</v>
      </c>
      <c r="T23" s="306" t="e">
        <f>100*(#REF!/#REF!-1)</f>
        <v>#REF!</v>
      </c>
      <c r="U23" s="306" t="e">
        <f>100*(#REF!/#REF!-1)</f>
        <v>#REF!</v>
      </c>
      <c r="V23" s="306" t="e">
        <f>100*(#REF!/#REF!-1)</f>
        <v>#REF!</v>
      </c>
      <c r="W23" s="306" t="e">
        <f>100*(#REF!/#REF!-1)</f>
        <v>#REF!</v>
      </c>
      <c r="X23" s="306" t="e">
        <f>100*(#REF!/#REF!-1)</f>
        <v>#REF!</v>
      </c>
      <c r="Y23" s="306" t="e">
        <f>100*(#REF!/#REF!-1)</f>
        <v>#REF!</v>
      </c>
    </row>
    <row r="24" spans="1:25">
      <c r="B24" s="2">
        <v>4</v>
      </c>
      <c r="C24" s="306" t="e">
        <f>100*(#REF!/#REF!-1)</f>
        <v>#REF!</v>
      </c>
      <c r="D24" s="306" t="e">
        <f>100*(#REF!/#REF!-1)</f>
        <v>#REF!</v>
      </c>
      <c r="E24" s="306" t="e">
        <f>100*(#REF!/#REF!-1)</f>
        <v>#REF!</v>
      </c>
      <c r="F24" s="306" t="e">
        <f>100*(#REF!/#REF!-1)</f>
        <v>#REF!</v>
      </c>
      <c r="G24" s="306" t="e">
        <f>100*(#REF!/#REF!-1)</f>
        <v>#REF!</v>
      </c>
      <c r="H24" s="306" t="e">
        <f>100*(#REF!/#REF!-1)</f>
        <v>#REF!</v>
      </c>
      <c r="I24" s="306" t="e">
        <f>100*(#REF!/#REF!-1)</f>
        <v>#REF!</v>
      </c>
      <c r="J24" s="306" t="e">
        <f>100*(#REF!/#REF!-1)</f>
        <v>#REF!</v>
      </c>
      <c r="K24" s="306" t="e">
        <f>100*(#REF!/#REF!-1)</f>
        <v>#REF!</v>
      </c>
      <c r="L24" s="306" t="e">
        <f>100*(#REF!/#REF!-1)</f>
        <v>#REF!</v>
      </c>
      <c r="M24" s="306" t="e">
        <f>100*(#REF!/#REF!-1)</f>
        <v>#REF!</v>
      </c>
      <c r="N24" s="306" t="e">
        <f>100*(#REF!/#REF!-1)</f>
        <v>#REF!</v>
      </c>
      <c r="O24" s="306" t="e">
        <f>100*(#REF!/#REF!-1)</f>
        <v>#REF!</v>
      </c>
      <c r="P24" s="306" t="e">
        <f>100*(#REF!/#REF!-1)</f>
        <v>#REF!</v>
      </c>
      <c r="Q24" s="306" t="e">
        <f>100*(#REF!/#REF!-1)</f>
        <v>#REF!</v>
      </c>
      <c r="R24" s="306" t="e">
        <f>100*(#REF!/#REF!-1)</f>
        <v>#REF!</v>
      </c>
      <c r="S24" s="306" t="e">
        <f>100*(#REF!/#REF!-1)</f>
        <v>#REF!</v>
      </c>
      <c r="T24" s="306" t="e">
        <f>100*(#REF!/#REF!-1)</f>
        <v>#REF!</v>
      </c>
      <c r="U24" s="306" t="e">
        <f>100*(#REF!/#REF!-1)</f>
        <v>#REF!</v>
      </c>
      <c r="V24" s="306" t="e">
        <f>100*(#REF!/#REF!-1)</f>
        <v>#REF!</v>
      </c>
      <c r="W24" s="306" t="e">
        <f>100*(#REF!/#REF!-1)</f>
        <v>#REF!</v>
      </c>
      <c r="X24" s="306" t="e">
        <f>100*(#REF!/#REF!-1)</f>
        <v>#REF!</v>
      </c>
      <c r="Y24" s="306" t="e">
        <f>100*(#REF!/#REF!-1)</f>
        <v>#REF!</v>
      </c>
    </row>
    <row r="25" spans="1:25">
      <c r="A25" s="2">
        <v>2011</v>
      </c>
      <c r="B25" s="2">
        <v>1</v>
      </c>
      <c r="C25" s="306" t="e">
        <f>100*(#REF!/#REF!-1)</f>
        <v>#REF!</v>
      </c>
      <c r="D25" s="306" t="e">
        <f>100*(#REF!/#REF!-1)</f>
        <v>#REF!</v>
      </c>
      <c r="E25" s="306" t="e">
        <f>100*(#REF!/#REF!-1)</f>
        <v>#REF!</v>
      </c>
      <c r="F25" s="306" t="e">
        <f>100*(#REF!/#REF!-1)</f>
        <v>#REF!</v>
      </c>
      <c r="G25" s="306" t="e">
        <f>100*(#REF!/#REF!-1)</f>
        <v>#REF!</v>
      </c>
      <c r="H25" s="306" t="e">
        <f>100*(#REF!/#REF!-1)</f>
        <v>#REF!</v>
      </c>
      <c r="I25" s="306" t="e">
        <f>100*(#REF!/#REF!-1)</f>
        <v>#REF!</v>
      </c>
      <c r="J25" s="306" t="e">
        <f>100*(#REF!/#REF!-1)</f>
        <v>#REF!</v>
      </c>
      <c r="K25" s="306" t="e">
        <f>100*(#REF!/#REF!-1)</f>
        <v>#REF!</v>
      </c>
      <c r="L25" s="306" t="e">
        <f>100*(#REF!/#REF!-1)</f>
        <v>#REF!</v>
      </c>
      <c r="M25" s="306" t="e">
        <f>100*(#REF!/#REF!-1)</f>
        <v>#REF!</v>
      </c>
      <c r="N25" s="306" t="e">
        <f>100*(#REF!/#REF!-1)</f>
        <v>#REF!</v>
      </c>
      <c r="O25" s="306" t="e">
        <f>100*(#REF!/#REF!-1)</f>
        <v>#REF!</v>
      </c>
      <c r="P25" s="306" t="e">
        <f>100*(#REF!/#REF!-1)</f>
        <v>#REF!</v>
      </c>
      <c r="Q25" s="306" t="e">
        <f>100*(#REF!/#REF!-1)</f>
        <v>#REF!</v>
      </c>
      <c r="R25" s="306" t="e">
        <f>100*(#REF!/#REF!-1)</f>
        <v>#REF!</v>
      </c>
      <c r="S25" s="306" t="e">
        <f>100*(#REF!/#REF!-1)</f>
        <v>#REF!</v>
      </c>
      <c r="T25" s="306" t="e">
        <f>100*(#REF!/#REF!-1)</f>
        <v>#REF!</v>
      </c>
      <c r="U25" s="306" t="e">
        <f>100*(#REF!/#REF!-1)</f>
        <v>#REF!</v>
      </c>
      <c r="V25" s="306" t="e">
        <f>100*(#REF!/#REF!-1)</f>
        <v>#REF!</v>
      </c>
      <c r="W25" s="306" t="e">
        <f>100*(#REF!/#REF!-1)</f>
        <v>#REF!</v>
      </c>
      <c r="X25" s="306" t="e">
        <f>100*(#REF!/#REF!-1)</f>
        <v>#REF!</v>
      </c>
      <c r="Y25" s="306" t="e">
        <f>100*(#REF!/#REF!-1)</f>
        <v>#REF!</v>
      </c>
    </row>
    <row r="26" spans="1:25">
      <c r="B26" s="2">
        <v>2</v>
      </c>
      <c r="C26" s="306" t="e">
        <f>100*(#REF!/#REF!-1)</f>
        <v>#REF!</v>
      </c>
      <c r="D26" s="306" t="e">
        <f>100*(#REF!/#REF!-1)</f>
        <v>#REF!</v>
      </c>
      <c r="E26" s="306" t="e">
        <f>100*(#REF!/#REF!-1)</f>
        <v>#REF!</v>
      </c>
      <c r="F26" s="306" t="e">
        <f>100*(#REF!/#REF!-1)</f>
        <v>#REF!</v>
      </c>
      <c r="G26" s="306" t="e">
        <f>100*(#REF!/#REF!-1)</f>
        <v>#REF!</v>
      </c>
      <c r="H26" s="306" t="e">
        <f>100*(#REF!/#REF!-1)</f>
        <v>#REF!</v>
      </c>
      <c r="I26" s="306" t="e">
        <f>100*(#REF!/#REF!-1)</f>
        <v>#REF!</v>
      </c>
      <c r="J26" s="306" t="e">
        <f>100*(#REF!/#REF!-1)</f>
        <v>#REF!</v>
      </c>
      <c r="K26" s="306" t="e">
        <f>100*(#REF!/#REF!-1)</f>
        <v>#REF!</v>
      </c>
      <c r="L26" s="306" t="e">
        <f>100*(#REF!/#REF!-1)</f>
        <v>#REF!</v>
      </c>
      <c r="M26" s="306" t="e">
        <f>100*(#REF!/#REF!-1)</f>
        <v>#REF!</v>
      </c>
      <c r="N26" s="306" t="e">
        <f>100*(#REF!/#REF!-1)</f>
        <v>#REF!</v>
      </c>
      <c r="O26" s="306" t="e">
        <f>100*(#REF!/#REF!-1)</f>
        <v>#REF!</v>
      </c>
      <c r="P26" s="306" t="e">
        <f>100*(#REF!/#REF!-1)</f>
        <v>#REF!</v>
      </c>
      <c r="Q26" s="306" t="e">
        <f>100*(#REF!/#REF!-1)</f>
        <v>#REF!</v>
      </c>
      <c r="R26" s="306" t="e">
        <f>100*(#REF!/#REF!-1)</f>
        <v>#REF!</v>
      </c>
      <c r="S26" s="306" t="e">
        <f>100*(#REF!/#REF!-1)</f>
        <v>#REF!</v>
      </c>
      <c r="T26" s="306" t="e">
        <f>100*(#REF!/#REF!-1)</f>
        <v>#REF!</v>
      </c>
      <c r="U26" s="306" t="e">
        <f>100*(#REF!/#REF!-1)</f>
        <v>#REF!</v>
      </c>
      <c r="V26" s="306" t="e">
        <f>100*(#REF!/#REF!-1)</f>
        <v>#REF!</v>
      </c>
      <c r="W26" s="306" t="e">
        <f>100*(#REF!/#REF!-1)</f>
        <v>#REF!</v>
      </c>
      <c r="X26" s="306" t="e">
        <f>100*(#REF!/#REF!-1)</f>
        <v>#REF!</v>
      </c>
      <c r="Y26" s="306" t="e">
        <f>100*(#REF!/#REF!-1)</f>
        <v>#REF!</v>
      </c>
    </row>
    <row r="27" spans="1:25">
      <c r="B27" s="2">
        <v>3</v>
      </c>
      <c r="C27" s="306" t="e">
        <f>100*(#REF!/#REF!-1)</f>
        <v>#REF!</v>
      </c>
      <c r="D27" s="306" t="e">
        <f>100*(#REF!/#REF!-1)</f>
        <v>#REF!</v>
      </c>
      <c r="E27" s="306" t="e">
        <f>100*(#REF!/#REF!-1)</f>
        <v>#REF!</v>
      </c>
      <c r="F27" s="306" t="e">
        <f>100*(#REF!/#REF!-1)</f>
        <v>#REF!</v>
      </c>
      <c r="G27" s="306" t="e">
        <f>100*(#REF!/#REF!-1)</f>
        <v>#REF!</v>
      </c>
      <c r="H27" s="306" t="e">
        <f>100*(#REF!/#REF!-1)</f>
        <v>#REF!</v>
      </c>
      <c r="I27" s="306" t="e">
        <f>100*(#REF!/#REF!-1)</f>
        <v>#REF!</v>
      </c>
      <c r="J27" s="306" t="e">
        <f>100*(#REF!/#REF!-1)</f>
        <v>#REF!</v>
      </c>
      <c r="K27" s="306" t="e">
        <f>100*(#REF!/#REF!-1)</f>
        <v>#REF!</v>
      </c>
      <c r="L27" s="306" t="e">
        <f>100*(#REF!/#REF!-1)</f>
        <v>#REF!</v>
      </c>
      <c r="M27" s="306" t="e">
        <f>100*(#REF!/#REF!-1)</f>
        <v>#REF!</v>
      </c>
      <c r="N27" s="306" t="e">
        <f>100*(#REF!/#REF!-1)</f>
        <v>#REF!</v>
      </c>
      <c r="O27" s="306" t="e">
        <f>100*(#REF!/#REF!-1)</f>
        <v>#REF!</v>
      </c>
      <c r="P27" s="306" t="e">
        <f>100*(#REF!/#REF!-1)</f>
        <v>#REF!</v>
      </c>
      <c r="Q27" s="306" t="e">
        <f>100*(#REF!/#REF!-1)</f>
        <v>#REF!</v>
      </c>
      <c r="R27" s="306" t="e">
        <f>100*(#REF!/#REF!-1)</f>
        <v>#REF!</v>
      </c>
      <c r="S27" s="306" t="e">
        <f>100*(#REF!/#REF!-1)</f>
        <v>#REF!</v>
      </c>
      <c r="T27" s="306" t="e">
        <f>100*(#REF!/#REF!-1)</f>
        <v>#REF!</v>
      </c>
      <c r="U27" s="306" t="e">
        <f>100*(#REF!/#REF!-1)</f>
        <v>#REF!</v>
      </c>
      <c r="V27" s="306" t="e">
        <f>100*(#REF!/#REF!-1)</f>
        <v>#REF!</v>
      </c>
      <c r="W27" s="306" t="e">
        <f>100*(#REF!/#REF!-1)</f>
        <v>#REF!</v>
      </c>
      <c r="X27" s="306" t="e">
        <f>100*(#REF!/#REF!-1)</f>
        <v>#REF!</v>
      </c>
      <c r="Y27" s="306" t="e">
        <f>100*(#REF!/#REF!-1)</f>
        <v>#REF!</v>
      </c>
    </row>
    <row r="28" spans="1:25">
      <c r="B28" s="2">
        <v>4</v>
      </c>
      <c r="C28" s="306"/>
      <c r="D28" s="306"/>
      <c r="E28" s="306"/>
      <c r="F28" s="306"/>
      <c r="G28" s="306"/>
      <c r="H28" s="306"/>
      <c r="I28" s="306"/>
      <c r="J28" s="306"/>
      <c r="K28" s="306"/>
      <c r="L28" s="306"/>
      <c r="M28" s="306"/>
      <c r="N28" s="306"/>
      <c r="O28" s="306"/>
      <c r="P28" s="306"/>
      <c r="Q28" s="306"/>
      <c r="R28" s="306"/>
      <c r="S28" s="306"/>
      <c r="T28" s="306"/>
      <c r="U28" s="306"/>
      <c r="V28" s="306"/>
      <c r="W28" s="306"/>
      <c r="X28" s="306"/>
      <c r="Y28" s="306"/>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77734375" customWidth="1"/>
    <col min="2" max="2" width="4.88671875" customWidth="1"/>
    <col min="3" max="6" width="6.33203125" customWidth="1"/>
    <col min="7" max="8" width="7" customWidth="1"/>
    <col min="9" max="22" width="6.33203125" customWidth="1"/>
    <col min="23" max="23" width="6.44140625" customWidth="1"/>
    <col min="24" max="24" width="7.44140625" customWidth="1"/>
    <col min="25" max="25" width="6.33203125" customWidth="1"/>
    <col min="26" max="26" width="0.77734375" customWidth="1"/>
  </cols>
  <sheetData>
    <row r="1" spans="1:25">
      <c r="A1" s="2"/>
      <c r="B1" s="1" t="s">
        <v>168</v>
      </c>
      <c r="C1" s="2"/>
      <c r="D1" s="2"/>
      <c r="E1" s="2"/>
      <c r="F1" s="2"/>
      <c r="G1" s="2"/>
      <c r="H1" s="2"/>
      <c r="I1" s="2"/>
      <c r="J1" s="2"/>
      <c r="K1" s="2"/>
      <c r="L1" s="2"/>
      <c r="M1" s="2"/>
      <c r="N1" s="2"/>
      <c r="O1" s="2"/>
      <c r="P1" s="2"/>
      <c r="Q1" s="2"/>
      <c r="R1" s="2"/>
      <c r="S1" s="2"/>
      <c r="T1" s="2"/>
      <c r="U1" s="2"/>
      <c r="V1" s="2"/>
      <c r="W1" s="2"/>
      <c r="X1" s="2"/>
      <c r="Y1" s="2"/>
    </row>
    <row r="2" spans="1:25">
      <c r="A2" s="253"/>
      <c r="B2" s="59"/>
      <c r="C2" s="666" t="s">
        <v>165</v>
      </c>
      <c r="D2" s="669"/>
      <c r="E2" s="669"/>
      <c r="F2" s="674"/>
      <c r="G2" s="666" t="s">
        <v>157</v>
      </c>
      <c r="H2" s="669"/>
      <c r="I2" s="669"/>
      <c r="J2" s="674"/>
      <c r="K2" s="253"/>
      <c r="L2" s="55"/>
      <c r="M2" s="55"/>
      <c r="N2" s="55"/>
      <c r="O2" s="55"/>
      <c r="P2" s="55"/>
      <c r="Q2" s="55"/>
      <c r="R2" s="55"/>
      <c r="S2" s="55"/>
      <c r="T2" s="55"/>
      <c r="U2" s="55"/>
      <c r="V2" s="59"/>
      <c r="W2" s="253"/>
      <c r="X2" s="55"/>
      <c r="Y2" s="59"/>
    </row>
    <row r="3" spans="1:25" ht="136.80000000000001">
      <c r="A3" s="298" t="s">
        <v>67</v>
      </c>
      <c r="B3" s="299" t="s">
        <v>68</v>
      </c>
      <c r="C3" s="299" t="s">
        <v>69</v>
      </c>
      <c r="D3" s="299" t="s">
        <v>70</v>
      </c>
      <c r="E3" s="299" t="s">
        <v>71</v>
      </c>
      <c r="F3" s="299" t="s">
        <v>72</v>
      </c>
      <c r="G3" s="300" t="s">
        <v>73</v>
      </c>
      <c r="H3" s="299" t="s">
        <v>74</v>
      </c>
      <c r="I3" s="300" t="s">
        <v>75</v>
      </c>
      <c r="J3" s="300" t="s">
        <v>76</v>
      </c>
      <c r="K3" s="299" t="s">
        <v>77</v>
      </c>
      <c r="L3" s="302" t="s">
        <v>78</v>
      </c>
      <c r="M3" s="302" t="s">
        <v>79</v>
      </c>
      <c r="N3" s="302" t="s">
        <v>80</v>
      </c>
      <c r="O3" s="299" t="s">
        <v>81</v>
      </c>
      <c r="P3" s="302" t="s">
        <v>82</v>
      </c>
      <c r="Q3" s="302" t="s">
        <v>83</v>
      </c>
      <c r="R3" s="302" t="s">
        <v>84</v>
      </c>
      <c r="S3" s="302" t="s">
        <v>85</v>
      </c>
      <c r="T3" s="302" t="s">
        <v>86</v>
      </c>
      <c r="U3" s="302" t="s">
        <v>87</v>
      </c>
      <c r="V3" s="302" t="s">
        <v>88</v>
      </c>
      <c r="W3" s="302" t="s">
        <v>167</v>
      </c>
      <c r="X3" s="302" t="s">
        <v>90</v>
      </c>
      <c r="Y3" s="302" t="s">
        <v>91</v>
      </c>
    </row>
    <row r="4" spans="1:25">
      <c r="A4" s="2"/>
      <c r="B4" s="2"/>
      <c r="C4" s="12"/>
      <c r="D4" s="12"/>
      <c r="E4" s="12"/>
      <c r="F4" s="12"/>
      <c r="G4" s="12"/>
      <c r="H4" s="12"/>
      <c r="I4" s="12"/>
      <c r="J4" s="12"/>
      <c r="K4" s="12"/>
      <c r="L4" s="12"/>
      <c r="M4" s="12"/>
      <c r="N4" s="12"/>
      <c r="O4" s="12"/>
      <c r="P4" s="12"/>
      <c r="Q4" s="12"/>
      <c r="R4" s="12"/>
      <c r="S4" s="12"/>
      <c r="T4" s="12"/>
      <c r="U4" s="12"/>
      <c r="V4" s="12"/>
      <c r="W4" s="12"/>
      <c r="X4" s="12"/>
      <c r="Y4" s="12"/>
    </row>
    <row r="5" spans="1:25">
      <c r="A5" s="2">
        <v>2007</v>
      </c>
      <c r="B5" s="2">
        <v>1</v>
      </c>
      <c r="C5" s="12" t="e">
        <f>100*(#REF!/#REF!-1)</f>
        <v>#REF!</v>
      </c>
      <c r="D5" s="12" t="e">
        <f>100*(#REF!/#REF!-1)</f>
        <v>#REF!</v>
      </c>
      <c r="E5" s="12" t="e">
        <f>100*(#REF!/#REF!-1)</f>
        <v>#REF!</v>
      </c>
      <c r="F5" s="12" t="e">
        <f>100*(#REF!/#REF!-1)</f>
        <v>#REF!</v>
      </c>
      <c r="G5" s="12" t="e">
        <f>100*(#REF!/#REF!-1)</f>
        <v>#REF!</v>
      </c>
      <c r="H5" s="12" t="e">
        <f>100*(#REF!/#REF!-1)</f>
        <v>#REF!</v>
      </c>
      <c r="I5" s="12" t="e">
        <f>100*(#REF!/#REF!-1)</f>
        <v>#REF!</v>
      </c>
      <c r="J5" s="12" t="e">
        <f>100*(#REF!/#REF!-1)</f>
        <v>#REF!</v>
      </c>
      <c r="K5" s="12" t="e">
        <f>100*(#REF!/#REF!-1)</f>
        <v>#REF!</v>
      </c>
      <c r="L5" s="12" t="e">
        <f>100*(#REF!/#REF!-1)</f>
        <v>#REF!</v>
      </c>
      <c r="M5" s="12" t="e">
        <f>100*(#REF!/#REF!-1)</f>
        <v>#REF!</v>
      </c>
      <c r="N5" s="12" t="e">
        <f>100*(#REF!/#REF!-1)</f>
        <v>#REF!</v>
      </c>
      <c r="O5" s="12" t="e">
        <f>100*(#REF!/#REF!-1)</f>
        <v>#REF!</v>
      </c>
      <c r="P5" s="12" t="e">
        <f>100*(#REF!/#REF!-1)</f>
        <v>#REF!</v>
      </c>
      <c r="Q5" s="12" t="e">
        <f>100*(#REF!/#REF!-1)</f>
        <v>#REF!</v>
      </c>
      <c r="R5" s="12" t="e">
        <f>100*(#REF!/#REF!-1)</f>
        <v>#REF!</v>
      </c>
      <c r="S5" s="12" t="e">
        <f>100*(#REF!/#REF!-1)</f>
        <v>#REF!</v>
      </c>
      <c r="T5" s="12" t="e">
        <f>100*(#REF!/#REF!-1)</f>
        <v>#REF!</v>
      </c>
      <c r="U5" s="12" t="e">
        <f>100*(#REF!/#REF!-1)</f>
        <v>#REF!</v>
      </c>
      <c r="V5" s="12" t="e">
        <f>100*(#REF!/#REF!-1)</f>
        <v>#REF!</v>
      </c>
      <c r="W5" s="12" t="e">
        <f>100*(#REF!/#REF!-1)</f>
        <v>#REF!</v>
      </c>
      <c r="X5" s="12" t="e">
        <f>100*(#REF!/#REF!-1)</f>
        <v>#REF!</v>
      </c>
      <c r="Y5" s="12" t="e">
        <f>100*(#REF!/#REF!-1)</f>
        <v>#REF!</v>
      </c>
    </row>
    <row r="6" spans="1:25">
      <c r="A6" s="2"/>
      <c r="B6" s="2">
        <v>2</v>
      </c>
      <c r="C6" s="12" t="e">
        <f>100*(#REF!/#REF!-1)</f>
        <v>#REF!</v>
      </c>
      <c r="D6" s="12" t="e">
        <f>100*(#REF!/#REF!-1)</f>
        <v>#REF!</v>
      </c>
      <c r="E6" s="12" t="e">
        <f>100*(#REF!/#REF!-1)</f>
        <v>#REF!</v>
      </c>
      <c r="F6" s="12" t="e">
        <f>100*(#REF!/#REF!-1)</f>
        <v>#REF!</v>
      </c>
      <c r="G6" s="12" t="e">
        <f>100*(#REF!/#REF!-1)</f>
        <v>#REF!</v>
      </c>
      <c r="H6" s="12" t="e">
        <f>100*(#REF!/#REF!-1)</f>
        <v>#REF!</v>
      </c>
      <c r="I6" s="12" t="e">
        <f>100*(#REF!/#REF!-1)</f>
        <v>#REF!</v>
      </c>
      <c r="J6" s="12" t="e">
        <f>100*(#REF!/#REF!-1)</f>
        <v>#REF!</v>
      </c>
      <c r="K6" s="12" t="e">
        <f>100*(#REF!/#REF!-1)</f>
        <v>#REF!</v>
      </c>
      <c r="L6" s="12" t="e">
        <f>100*(#REF!/#REF!-1)</f>
        <v>#REF!</v>
      </c>
      <c r="M6" s="12" t="e">
        <f>100*(#REF!/#REF!-1)</f>
        <v>#REF!</v>
      </c>
      <c r="N6" s="12" t="e">
        <f>100*(#REF!/#REF!-1)</f>
        <v>#REF!</v>
      </c>
      <c r="O6" s="12" t="e">
        <f>100*(#REF!/#REF!-1)</f>
        <v>#REF!</v>
      </c>
      <c r="P6" s="12" t="e">
        <f>100*(#REF!/#REF!-1)</f>
        <v>#REF!</v>
      </c>
      <c r="Q6" s="12" t="e">
        <f>100*(#REF!/#REF!-1)</f>
        <v>#REF!</v>
      </c>
      <c r="R6" s="12" t="e">
        <f>100*(#REF!/#REF!-1)</f>
        <v>#REF!</v>
      </c>
      <c r="S6" s="12" t="e">
        <f>100*(#REF!/#REF!-1)</f>
        <v>#REF!</v>
      </c>
      <c r="T6" s="12" t="e">
        <f>100*(#REF!/#REF!-1)</f>
        <v>#REF!</v>
      </c>
      <c r="U6" s="12" t="e">
        <f>100*(#REF!/#REF!-1)</f>
        <v>#REF!</v>
      </c>
      <c r="V6" s="12" t="e">
        <f>100*(#REF!/#REF!-1)</f>
        <v>#REF!</v>
      </c>
      <c r="W6" s="12" t="e">
        <f>100*(#REF!/#REF!-1)</f>
        <v>#REF!</v>
      </c>
      <c r="X6" s="12" t="e">
        <f>100*(#REF!/#REF!-1)</f>
        <v>#REF!</v>
      </c>
      <c r="Y6" s="12" t="e">
        <f>100*(#REF!/#REF!-1)</f>
        <v>#REF!</v>
      </c>
    </row>
    <row r="7" spans="1:25">
      <c r="A7" s="2"/>
      <c r="B7" s="2">
        <v>3</v>
      </c>
      <c r="C7" s="12" t="e">
        <f>100*(#REF!/#REF!-1)</f>
        <v>#REF!</v>
      </c>
      <c r="D7" s="12" t="e">
        <f>100*(#REF!/#REF!-1)</f>
        <v>#REF!</v>
      </c>
      <c r="E7" s="12" t="e">
        <f>100*(#REF!/#REF!-1)</f>
        <v>#REF!</v>
      </c>
      <c r="F7" s="12" t="e">
        <f>100*(#REF!/#REF!-1)</f>
        <v>#REF!</v>
      </c>
      <c r="G7" s="12" t="e">
        <f>100*(#REF!/#REF!-1)</f>
        <v>#REF!</v>
      </c>
      <c r="H7" s="12" t="e">
        <f>100*(#REF!/#REF!-1)</f>
        <v>#REF!</v>
      </c>
      <c r="I7" s="12" t="e">
        <f>100*(#REF!/#REF!-1)</f>
        <v>#REF!</v>
      </c>
      <c r="J7" s="12" t="e">
        <f>100*(#REF!/#REF!-1)</f>
        <v>#REF!</v>
      </c>
      <c r="K7" s="12" t="e">
        <f>100*(#REF!/#REF!-1)</f>
        <v>#REF!</v>
      </c>
      <c r="L7" s="12" t="e">
        <f>100*(#REF!/#REF!-1)</f>
        <v>#REF!</v>
      </c>
      <c r="M7" s="12" t="e">
        <f>100*(#REF!/#REF!-1)</f>
        <v>#REF!</v>
      </c>
      <c r="N7" s="12" t="e">
        <f>100*(#REF!/#REF!-1)</f>
        <v>#REF!</v>
      </c>
      <c r="O7" s="12" t="e">
        <f>100*(#REF!/#REF!-1)</f>
        <v>#REF!</v>
      </c>
      <c r="P7" s="12" t="e">
        <f>100*(#REF!/#REF!-1)</f>
        <v>#REF!</v>
      </c>
      <c r="Q7" s="12" t="e">
        <f>100*(#REF!/#REF!-1)</f>
        <v>#REF!</v>
      </c>
      <c r="R7" s="12" t="e">
        <f>100*(#REF!/#REF!-1)</f>
        <v>#REF!</v>
      </c>
      <c r="S7" s="12" t="e">
        <f>100*(#REF!/#REF!-1)</f>
        <v>#REF!</v>
      </c>
      <c r="T7" s="12" t="e">
        <f>100*(#REF!/#REF!-1)</f>
        <v>#REF!</v>
      </c>
      <c r="U7" s="12" t="e">
        <f>100*(#REF!/#REF!-1)</f>
        <v>#REF!</v>
      </c>
      <c r="V7" s="12" t="e">
        <f>100*(#REF!/#REF!-1)</f>
        <v>#REF!</v>
      </c>
      <c r="W7" s="12" t="e">
        <f>100*(#REF!/#REF!-1)</f>
        <v>#REF!</v>
      </c>
      <c r="X7" s="12" t="e">
        <f>100*(#REF!/#REF!-1)</f>
        <v>#REF!</v>
      </c>
      <c r="Y7" s="12" t="e">
        <f>100*(#REF!/#REF!-1)</f>
        <v>#REF!</v>
      </c>
    </row>
    <row r="8" spans="1:25">
      <c r="A8" s="2"/>
      <c r="B8" s="2">
        <v>4</v>
      </c>
      <c r="C8" s="2" t="e">
        <f>100*(#REF!/#REF!-1)</f>
        <v>#REF!</v>
      </c>
      <c r="D8" s="2" t="e">
        <f>100*(#REF!/#REF!-1)</f>
        <v>#REF!</v>
      </c>
      <c r="E8" s="2" t="e">
        <f>100*(#REF!/#REF!-1)</f>
        <v>#REF!</v>
      </c>
      <c r="F8" s="2" t="e">
        <f>100*(#REF!/#REF!-1)</f>
        <v>#REF!</v>
      </c>
      <c r="G8" s="2" t="e">
        <f>100*(#REF!/#REF!-1)</f>
        <v>#REF!</v>
      </c>
      <c r="H8" s="2" t="e">
        <f>100*(#REF!/#REF!-1)</f>
        <v>#REF!</v>
      </c>
      <c r="I8" s="2" t="e">
        <f>100*(#REF!/#REF!-1)</f>
        <v>#REF!</v>
      </c>
      <c r="J8" s="2" t="e">
        <f>100*(#REF!/#REF!-1)</f>
        <v>#REF!</v>
      </c>
      <c r="K8" s="2" t="e">
        <f>100*(#REF!/#REF!-1)</f>
        <v>#REF!</v>
      </c>
      <c r="L8" s="2" t="e">
        <f>100*(#REF!/#REF!-1)</f>
        <v>#REF!</v>
      </c>
      <c r="M8" s="2" t="e">
        <f>100*(#REF!/#REF!-1)</f>
        <v>#REF!</v>
      </c>
      <c r="N8" s="2" t="e">
        <f>100*(#REF!/#REF!-1)</f>
        <v>#REF!</v>
      </c>
      <c r="O8" s="2" t="e">
        <f>100*(#REF!/#REF!-1)</f>
        <v>#REF!</v>
      </c>
      <c r="P8" s="2" t="e">
        <f>100*(#REF!/#REF!-1)</f>
        <v>#REF!</v>
      </c>
      <c r="Q8" s="2" t="e">
        <f>100*(#REF!/#REF!-1)</f>
        <v>#REF!</v>
      </c>
      <c r="R8" s="2" t="e">
        <f>100*(#REF!/#REF!-1)</f>
        <v>#REF!</v>
      </c>
      <c r="S8" s="2" t="e">
        <f>100*(#REF!/#REF!-1)</f>
        <v>#REF!</v>
      </c>
      <c r="T8" s="2" t="e">
        <f>100*(#REF!/#REF!-1)</f>
        <v>#REF!</v>
      </c>
      <c r="U8" s="2" t="e">
        <f>100*(#REF!/#REF!-1)</f>
        <v>#REF!</v>
      </c>
      <c r="V8" s="2" t="e">
        <f>100*(#REF!/#REF!-1)</f>
        <v>#REF!</v>
      </c>
      <c r="W8" s="2" t="e">
        <f>100*(#REF!/#REF!-1)</f>
        <v>#REF!</v>
      </c>
      <c r="X8" s="2" t="e">
        <f>100*(#REF!/#REF!-1)</f>
        <v>#REF!</v>
      </c>
      <c r="Y8" s="2" t="e">
        <f>100*(#REF!/#REF!-1)</f>
        <v>#REF!</v>
      </c>
    </row>
    <row r="9" spans="1:25">
      <c r="A9" s="2">
        <v>2008</v>
      </c>
      <c r="B9" s="2">
        <v>1</v>
      </c>
      <c r="C9" s="301" t="e">
        <f>100*(#REF!/#REF!-1)</f>
        <v>#REF!</v>
      </c>
      <c r="D9" s="301" t="e">
        <f>100*(#REF!/#REF!-1)</f>
        <v>#REF!</v>
      </c>
      <c r="E9" s="301" t="e">
        <f>100*(#REF!/#REF!-1)</f>
        <v>#REF!</v>
      </c>
      <c r="F9" s="301" t="e">
        <f>100*(#REF!/#REF!-1)</f>
        <v>#REF!</v>
      </c>
      <c r="G9" s="301" t="e">
        <f>100*(#REF!/#REF!-1)</f>
        <v>#REF!</v>
      </c>
      <c r="H9" s="301" t="e">
        <f>100*(#REF!/#REF!-1)</f>
        <v>#REF!</v>
      </c>
      <c r="I9" s="301" t="e">
        <f>100*(#REF!/#REF!-1)</f>
        <v>#REF!</v>
      </c>
      <c r="J9" s="301" t="e">
        <f>100*(#REF!/#REF!-1)</f>
        <v>#REF!</v>
      </c>
      <c r="K9" s="301" t="e">
        <f>100*(#REF!/#REF!-1)</f>
        <v>#REF!</v>
      </c>
      <c r="L9" s="301" t="e">
        <f>100*(#REF!/#REF!-1)</f>
        <v>#REF!</v>
      </c>
      <c r="M9" s="301" t="e">
        <f>100*(#REF!/#REF!-1)</f>
        <v>#REF!</v>
      </c>
      <c r="N9" s="301" t="e">
        <f>100*(#REF!/#REF!-1)</f>
        <v>#REF!</v>
      </c>
      <c r="O9" s="301" t="e">
        <f>100*(#REF!/#REF!-1)</f>
        <v>#REF!</v>
      </c>
      <c r="P9" s="301" t="e">
        <f>100*(#REF!/#REF!-1)</f>
        <v>#REF!</v>
      </c>
      <c r="Q9" s="301" t="e">
        <f>100*(#REF!/#REF!-1)</f>
        <v>#REF!</v>
      </c>
      <c r="R9" s="301" t="e">
        <f>100*(#REF!/#REF!-1)</f>
        <v>#REF!</v>
      </c>
      <c r="S9" s="301" t="e">
        <f>100*(#REF!/#REF!-1)</f>
        <v>#REF!</v>
      </c>
      <c r="T9" s="301" t="e">
        <f>100*(#REF!/#REF!-1)</f>
        <v>#REF!</v>
      </c>
      <c r="U9" s="301" t="e">
        <f>100*(#REF!/#REF!-1)</f>
        <v>#REF!</v>
      </c>
      <c r="V9" s="301" t="e">
        <f>100*(#REF!/#REF!-1)</f>
        <v>#REF!</v>
      </c>
      <c r="W9" s="301" t="e">
        <f>100*(#REF!/#REF!-1)</f>
        <v>#REF!</v>
      </c>
      <c r="X9" s="301" t="e">
        <f>100*(#REF!/#REF!-1)</f>
        <v>#REF!</v>
      </c>
      <c r="Y9" s="301" t="e">
        <f>100*(#REF!/#REF!-1)</f>
        <v>#REF!</v>
      </c>
    </row>
    <row r="10" spans="1:25">
      <c r="A10" s="2"/>
      <c r="B10" s="2">
        <v>2</v>
      </c>
      <c r="C10" s="301" t="e">
        <f>100*(#REF!/#REF!-1)</f>
        <v>#REF!</v>
      </c>
      <c r="D10" s="301" t="e">
        <f>100*(#REF!/#REF!-1)</f>
        <v>#REF!</v>
      </c>
      <c r="E10" s="301" t="e">
        <f>100*(#REF!/#REF!-1)</f>
        <v>#REF!</v>
      </c>
      <c r="F10" s="301" t="e">
        <f>100*(#REF!/#REF!-1)</f>
        <v>#REF!</v>
      </c>
      <c r="G10" s="301" t="e">
        <f>100*(#REF!/#REF!-1)</f>
        <v>#REF!</v>
      </c>
      <c r="H10" s="301" t="e">
        <f>100*(#REF!/#REF!-1)</f>
        <v>#REF!</v>
      </c>
      <c r="I10" s="301" t="e">
        <f>100*(#REF!/#REF!-1)</f>
        <v>#REF!</v>
      </c>
      <c r="J10" s="301" t="e">
        <f>100*(#REF!/#REF!-1)</f>
        <v>#REF!</v>
      </c>
      <c r="K10" s="301" t="e">
        <f>100*(#REF!/#REF!-1)</f>
        <v>#REF!</v>
      </c>
      <c r="L10" s="301" t="e">
        <f>100*(#REF!/#REF!-1)</f>
        <v>#REF!</v>
      </c>
      <c r="M10" s="301" t="e">
        <f>100*(#REF!/#REF!-1)</f>
        <v>#REF!</v>
      </c>
      <c r="N10" s="301" t="e">
        <f>100*(#REF!/#REF!-1)</f>
        <v>#REF!</v>
      </c>
      <c r="O10" s="301" t="e">
        <f>100*(#REF!/#REF!-1)</f>
        <v>#REF!</v>
      </c>
      <c r="P10" s="301" t="e">
        <f>100*(#REF!/#REF!-1)</f>
        <v>#REF!</v>
      </c>
      <c r="Q10" s="301" t="e">
        <f>100*(#REF!/#REF!-1)</f>
        <v>#REF!</v>
      </c>
      <c r="R10" s="301" t="e">
        <f>100*(#REF!/#REF!-1)</f>
        <v>#REF!</v>
      </c>
      <c r="S10" s="301" t="e">
        <f>100*(#REF!/#REF!-1)</f>
        <v>#REF!</v>
      </c>
      <c r="T10" s="301" t="e">
        <f>100*(#REF!/#REF!-1)</f>
        <v>#REF!</v>
      </c>
      <c r="U10" s="301" t="e">
        <f>100*(#REF!/#REF!-1)</f>
        <v>#REF!</v>
      </c>
      <c r="V10" s="301" t="e">
        <f>100*(#REF!/#REF!-1)</f>
        <v>#REF!</v>
      </c>
      <c r="W10" s="301" t="e">
        <f>100*(#REF!/#REF!-1)</f>
        <v>#REF!</v>
      </c>
      <c r="X10" s="301" t="e">
        <f>100*(#REF!/#REF!-1)</f>
        <v>#REF!</v>
      </c>
      <c r="Y10" s="301" t="e">
        <f>100*(#REF!/#REF!-1)</f>
        <v>#REF!</v>
      </c>
    </row>
    <row r="11" spans="1:25">
      <c r="A11" s="2"/>
      <c r="B11" s="2">
        <v>3</v>
      </c>
      <c r="C11" s="301" t="e">
        <f>100*(#REF!/#REF!-1)</f>
        <v>#REF!</v>
      </c>
      <c r="D11" s="301" t="e">
        <f>100*(#REF!/#REF!-1)</f>
        <v>#REF!</v>
      </c>
      <c r="E11" s="301" t="e">
        <f>100*(#REF!/#REF!-1)</f>
        <v>#REF!</v>
      </c>
      <c r="F11" s="301" t="e">
        <f>100*(#REF!/#REF!-1)</f>
        <v>#REF!</v>
      </c>
      <c r="G11" s="301" t="e">
        <f>100*(#REF!/#REF!-1)</f>
        <v>#REF!</v>
      </c>
      <c r="H11" s="301" t="e">
        <f>100*(#REF!/#REF!-1)</f>
        <v>#REF!</v>
      </c>
      <c r="I11" s="301" t="e">
        <f>100*(#REF!/#REF!-1)</f>
        <v>#REF!</v>
      </c>
      <c r="J11" s="301" t="e">
        <f>100*(#REF!/#REF!-1)</f>
        <v>#REF!</v>
      </c>
      <c r="K11" s="301" t="e">
        <f>100*(#REF!/#REF!-1)</f>
        <v>#REF!</v>
      </c>
      <c r="L11" s="301" t="e">
        <f>100*(#REF!/#REF!-1)</f>
        <v>#REF!</v>
      </c>
      <c r="M11" s="301" t="e">
        <f>100*(#REF!/#REF!-1)</f>
        <v>#REF!</v>
      </c>
      <c r="N11" s="301" t="e">
        <f>100*(#REF!/#REF!-1)</f>
        <v>#REF!</v>
      </c>
      <c r="O11" s="301" t="e">
        <f>100*(#REF!/#REF!-1)</f>
        <v>#REF!</v>
      </c>
      <c r="P11" s="301" t="e">
        <f>100*(#REF!/#REF!-1)</f>
        <v>#REF!</v>
      </c>
      <c r="Q11" s="301" t="e">
        <f>100*(#REF!/#REF!-1)</f>
        <v>#REF!</v>
      </c>
      <c r="R11" s="301" t="e">
        <f>100*(#REF!/#REF!-1)</f>
        <v>#REF!</v>
      </c>
      <c r="S11" s="301" t="e">
        <f>100*(#REF!/#REF!-1)</f>
        <v>#REF!</v>
      </c>
      <c r="T11" s="301" t="e">
        <f>100*(#REF!/#REF!-1)</f>
        <v>#REF!</v>
      </c>
      <c r="U11" s="301" t="e">
        <f>100*(#REF!/#REF!-1)</f>
        <v>#REF!</v>
      </c>
      <c r="V11" s="301" t="e">
        <f>100*(#REF!/#REF!-1)</f>
        <v>#REF!</v>
      </c>
      <c r="W11" s="301" t="e">
        <f>100*(#REF!/#REF!-1)</f>
        <v>#REF!</v>
      </c>
      <c r="X11" s="301" t="e">
        <f>100*(#REF!/#REF!-1)</f>
        <v>#REF!</v>
      </c>
      <c r="Y11" s="301" t="e">
        <f>100*(#REF!/#REF!-1)</f>
        <v>#REF!</v>
      </c>
    </row>
    <row r="12" spans="1:25">
      <c r="A12" s="2"/>
      <c r="B12" s="2">
        <v>4</v>
      </c>
      <c r="C12" s="301" t="e">
        <f>100*(#REF!/#REF!-1)</f>
        <v>#REF!</v>
      </c>
      <c r="D12" s="301" t="e">
        <f>100*(#REF!/#REF!-1)</f>
        <v>#REF!</v>
      </c>
      <c r="E12" s="301" t="e">
        <f>100*(#REF!/#REF!-1)</f>
        <v>#REF!</v>
      </c>
      <c r="F12" s="301" t="e">
        <f>100*(#REF!/#REF!-1)</f>
        <v>#REF!</v>
      </c>
      <c r="G12" s="301" t="e">
        <f>100*(#REF!/#REF!-1)</f>
        <v>#REF!</v>
      </c>
      <c r="H12" s="301" t="e">
        <f>100*(#REF!/#REF!-1)</f>
        <v>#REF!</v>
      </c>
      <c r="I12" s="301" t="e">
        <f>100*(#REF!/#REF!-1)</f>
        <v>#REF!</v>
      </c>
      <c r="J12" s="301" t="e">
        <f>100*(#REF!/#REF!-1)</f>
        <v>#REF!</v>
      </c>
      <c r="K12" s="301" t="e">
        <f>100*(#REF!/#REF!-1)</f>
        <v>#REF!</v>
      </c>
      <c r="L12" s="301" t="e">
        <f>100*(#REF!/#REF!-1)</f>
        <v>#REF!</v>
      </c>
      <c r="M12" s="301" t="e">
        <f>100*(#REF!/#REF!-1)</f>
        <v>#REF!</v>
      </c>
      <c r="N12" s="301" t="e">
        <f>100*(#REF!/#REF!-1)</f>
        <v>#REF!</v>
      </c>
      <c r="O12" s="301" t="e">
        <f>100*(#REF!/#REF!-1)</f>
        <v>#REF!</v>
      </c>
      <c r="P12" s="301" t="e">
        <f>100*(#REF!/#REF!-1)</f>
        <v>#REF!</v>
      </c>
      <c r="Q12" s="301" t="e">
        <f>100*(#REF!/#REF!-1)</f>
        <v>#REF!</v>
      </c>
      <c r="R12" s="301" t="e">
        <f>100*(#REF!/#REF!-1)</f>
        <v>#REF!</v>
      </c>
      <c r="S12" s="301" t="e">
        <f>100*(#REF!/#REF!-1)</f>
        <v>#REF!</v>
      </c>
      <c r="T12" s="301" t="e">
        <f>100*(#REF!/#REF!-1)</f>
        <v>#REF!</v>
      </c>
      <c r="U12" s="301" t="e">
        <f>100*(#REF!/#REF!-1)</f>
        <v>#REF!</v>
      </c>
      <c r="V12" s="301" t="e">
        <f>100*(#REF!/#REF!-1)</f>
        <v>#REF!</v>
      </c>
      <c r="W12" s="301" t="e">
        <f>100*(#REF!/#REF!-1)</f>
        <v>#REF!</v>
      </c>
      <c r="X12" s="301" t="e">
        <f>100*(#REF!/#REF!-1)</f>
        <v>#REF!</v>
      </c>
      <c r="Y12" s="301" t="e">
        <f>100*(#REF!/#REF!-1)</f>
        <v>#REF!</v>
      </c>
    </row>
    <row r="13" spans="1:25">
      <c r="A13" s="2">
        <v>2009</v>
      </c>
      <c r="B13" s="2">
        <v>1</v>
      </c>
      <c r="C13" s="301" t="e">
        <f>100*(#REF!/#REF!-1)</f>
        <v>#REF!</v>
      </c>
      <c r="D13" s="301" t="e">
        <f>100*(#REF!/#REF!-1)</f>
        <v>#REF!</v>
      </c>
      <c r="E13" s="301" t="e">
        <f>100*(#REF!/#REF!-1)</f>
        <v>#REF!</v>
      </c>
      <c r="F13" s="301" t="e">
        <f>100*(#REF!/#REF!-1)</f>
        <v>#REF!</v>
      </c>
      <c r="G13" s="301" t="e">
        <f>100*(#REF!/#REF!-1)</f>
        <v>#REF!</v>
      </c>
      <c r="H13" s="301" t="e">
        <f>100*(#REF!/#REF!-1)</f>
        <v>#REF!</v>
      </c>
      <c r="I13" s="301" t="e">
        <f>100*(#REF!/#REF!-1)</f>
        <v>#REF!</v>
      </c>
      <c r="J13" s="301" t="e">
        <f>100*(#REF!/#REF!-1)</f>
        <v>#REF!</v>
      </c>
      <c r="K13" s="301" t="e">
        <f>100*(#REF!/#REF!-1)</f>
        <v>#REF!</v>
      </c>
      <c r="L13" s="301" t="e">
        <f>100*(#REF!/#REF!-1)</f>
        <v>#REF!</v>
      </c>
      <c r="M13" s="301" t="e">
        <f>100*(#REF!/#REF!-1)</f>
        <v>#REF!</v>
      </c>
      <c r="N13" s="301" t="e">
        <f>100*(#REF!/#REF!-1)</f>
        <v>#REF!</v>
      </c>
      <c r="O13" s="301" t="e">
        <f>100*(#REF!/#REF!-1)</f>
        <v>#REF!</v>
      </c>
      <c r="P13" s="301" t="e">
        <f>100*(#REF!/#REF!-1)</f>
        <v>#REF!</v>
      </c>
      <c r="Q13" s="301" t="e">
        <f>100*(#REF!/#REF!-1)</f>
        <v>#REF!</v>
      </c>
      <c r="R13" s="301" t="e">
        <f>100*(#REF!/#REF!-1)</f>
        <v>#REF!</v>
      </c>
      <c r="S13" s="301" t="e">
        <f>100*(#REF!/#REF!-1)</f>
        <v>#REF!</v>
      </c>
      <c r="T13" s="301" t="e">
        <f>100*(#REF!/#REF!-1)</f>
        <v>#REF!</v>
      </c>
      <c r="U13" s="301" t="e">
        <f>100*(#REF!/#REF!-1)</f>
        <v>#REF!</v>
      </c>
      <c r="V13" s="301" t="e">
        <f>100*(#REF!/#REF!-1)</f>
        <v>#REF!</v>
      </c>
      <c r="W13" s="301" t="e">
        <f>100*(#REF!/#REF!-1)</f>
        <v>#REF!</v>
      </c>
      <c r="X13" s="301" t="e">
        <f>100*(#REF!/#REF!-1)</f>
        <v>#REF!</v>
      </c>
      <c r="Y13" s="301" t="e">
        <f>100*(#REF!/#REF!-1)</f>
        <v>#REF!</v>
      </c>
    </row>
    <row r="14" spans="1:25">
      <c r="A14" s="2"/>
      <c r="B14" s="2">
        <v>2</v>
      </c>
      <c r="C14" s="301" t="e">
        <f>100*(#REF!/#REF!-1)</f>
        <v>#REF!</v>
      </c>
      <c r="D14" s="301" t="e">
        <f>100*(#REF!/#REF!-1)</f>
        <v>#REF!</v>
      </c>
      <c r="E14" s="301" t="e">
        <f>100*(#REF!/#REF!-1)</f>
        <v>#REF!</v>
      </c>
      <c r="F14" s="301" t="e">
        <f>100*(#REF!/#REF!-1)</f>
        <v>#REF!</v>
      </c>
      <c r="G14" s="301" t="e">
        <f>100*(#REF!/#REF!-1)</f>
        <v>#REF!</v>
      </c>
      <c r="H14" s="301" t="e">
        <f>100*(#REF!/#REF!-1)</f>
        <v>#REF!</v>
      </c>
      <c r="I14" s="301" t="e">
        <f>100*(#REF!/#REF!-1)</f>
        <v>#REF!</v>
      </c>
      <c r="J14" s="301" t="e">
        <f>100*(#REF!/#REF!-1)</f>
        <v>#REF!</v>
      </c>
      <c r="K14" s="301" t="e">
        <f>100*(#REF!/#REF!-1)</f>
        <v>#REF!</v>
      </c>
      <c r="L14" s="301" t="e">
        <f>100*(#REF!/#REF!-1)</f>
        <v>#REF!</v>
      </c>
      <c r="M14" s="301" t="e">
        <f>100*(#REF!/#REF!-1)</f>
        <v>#REF!</v>
      </c>
      <c r="N14" s="301" t="e">
        <f>100*(#REF!/#REF!-1)</f>
        <v>#REF!</v>
      </c>
      <c r="O14" s="301" t="e">
        <f>100*(#REF!/#REF!-1)</f>
        <v>#REF!</v>
      </c>
      <c r="P14" s="301" t="e">
        <f>100*(#REF!/#REF!-1)</f>
        <v>#REF!</v>
      </c>
      <c r="Q14" s="301" t="e">
        <f>100*(#REF!/#REF!-1)</f>
        <v>#REF!</v>
      </c>
      <c r="R14" s="301" t="e">
        <f>100*(#REF!/#REF!-1)</f>
        <v>#REF!</v>
      </c>
      <c r="S14" s="301" t="e">
        <f>100*(#REF!/#REF!-1)</f>
        <v>#REF!</v>
      </c>
      <c r="T14" s="301" t="e">
        <f>100*(#REF!/#REF!-1)</f>
        <v>#REF!</v>
      </c>
      <c r="U14" s="301" t="e">
        <f>100*(#REF!/#REF!-1)</f>
        <v>#REF!</v>
      </c>
      <c r="V14" s="301" t="e">
        <f>100*(#REF!/#REF!-1)</f>
        <v>#REF!</v>
      </c>
      <c r="W14" s="301" t="e">
        <f>100*(#REF!/#REF!-1)</f>
        <v>#REF!</v>
      </c>
      <c r="X14" s="301" t="e">
        <f>100*(#REF!/#REF!-1)</f>
        <v>#REF!</v>
      </c>
      <c r="Y14" s="301" t="e">
        <f>100*(#REF!/#REF!-1)</f>
        <v>#REF!</v>
      </c>
    </row>
    <row r="15" spans="1:25">
      <c r="A15" s="2"/>
      <c r="B15" s="2">
        <v>3</v>
      </c>
      <c r="C15" s="301" t="e">
        <f>100*(#REF!/#REF!-1)</f>
        <v>#REF!</v>
      </c>
      <c r="D15" s="301" t="e">
        <f>100*(#REF!/#REF!-1)</f>
        <v>#REF!</v>
      </c>
      <c r="E15" s="301" t="e">
        <f>100*(#REF!/#REF!-1)</f>
        <v>#REF!</v>
      </c>
      <c r="F15" s="301" t="e">
        <f>100*(#REF!/#REF!-1)</f>
        <v>#REF!</v>
      </c>
      <c r="G15" s="301" t="e">
        <f>100*(#REF!/#REF!-1)</f>
        <v>#REF!</v>
      </c>
      <c r="H15" s="301" t="e">
        <f>100*(#REF!/#REF!-1)</f>
        <v>#REF!</v>
      </c>
      <c r="I15" s="301" t="e">
        <f>100*(#REF!/#REF!-1)</f>
        <v>#REF!</v>
      </c>
      <c r="J15" s="301" t="e">
        <f>100*(#REF!/#REF!-1)</f>
        <v>#REF!</v>
      </c>
      <c r="K15" s="301" t="e">
        <f>100*(#REF!/#REF!-1)</f>
        <v>#REF!</v>
      </c>
      <c r="L15" s="301" t="e">
        <f>100*(#REF!/#REF!-1)</f>
        <v>#REF!</v>
      </c>
      <c r="M15" s="301" t="e">
        <f>100*(#REF!/#REF!-1)</f>
        <v>#REF!</v>
      </c>
      <c r="N15" s="301" t="e">
        <f>100*(#REF!/#REF!-1)</f>
        <v>#REF!</v>
      </c>
      <c r="O15" s="301" t="e">
        <f>100*(#REF!/#REF!-1)</f>
        <v>#REF!</v>
      </c>
      <c r="P15" s="301" t="e">
        <f>100*(#REF!/#REF!-1)</f>
        <v>#REF!</v>
      </c>
      <c r="Q15" s="301" t="e">
        <f>100*(#REF!/#REF!-1)</f>
        <v>#REF!</v>
      </c>
      <c r="R15" s="301" t="e">
        <f>100*(#REF!/#REF!-1)</f>
        <v>#REF!</v>
      </c>
      <c r="S15" s="301" t="e">
        <f>100*(#REF!/#REF!-1)</f>
        <v>#REF!</v>
      </c>
      <c r="T15" s="301" t="e">
        <f>100*(#REF!/#REF!-1)</f>
        <v>#REF!</v>
      </c>
      <c r="U15" s="301" t="e">
        <f>100*(#REF!/#REF!-1)</f>
        <v>#REF!</v>
      </c>
      <c r="V15" s="301" t="e">
        <f>100*(#REF!/#REF!-1)</f>
        <v>#REF!</v>
      </c>
      <c r="W15" s="301" t="e">
        <f>100*(#REF!/#REF!-1)</f>
        <v>#REF!</v>
      </c>
      <c r="X15" s="301" t="e">
        <f>100*(#REF!/#REF!-1)</f>
        <v>#REF!</v>
      </c>
      <c r="Y15" s="301" t="e">
        <f>100*(#REF!/#REF!-1)</f>
        <v>#REF!</v>
      </c>
    </row>
    <row r="16" spans="1:25">
      <c r="A16" s="2"/>
      <c r="B16" s="2">
        <v>4</v>
      </c>
      <c r="C16" s="301" t="e">
        <f>100*(#REF!/#REF!-1)</f>
        <v>#REF!</v>
      </c>
      <c r="D16" s="301" t="e">
        <f>100*(#REF!/#REF!-1)</f>
        <v>#REF!</v>
      </c>
      <c r="E16" s="301" t="e">
        <f>100*(#REF!/#REF!-1)</f>
        <v>#REF!</v>
      </c>
      <c r="F16" s="301" t="e">
        <f>100*(#REF!/#REF!-1)</f>
        <v>#REF!</v>
      </c>
      <c r="G16" s="301" t="e">
        <f>100*(#REF!/#REF!-1)</f>
        <v>#REF!</v>
      </c>
      <c r="H16" s="301" t="e">
        <f>100*(#REF!/#REF!-1)</f>
        <v>#REF!</v>
      </c>
      <c r="I16" s="301" t="e">
        <f>100*(#REF!/#REF!-1)</f>
        <v>#REF!</v>
      </c>
      <c r="J16" s="301" t="e">
        <f>100*(#REF!/#REF!-1)</f>
        <v>#REF!</v>
      </c>
      <c r="K16" s="301" t="e">
        <f>100*(#REF!/#REF!-1)</f>
        <v>#REF!</v>
      </c>
      <c r="L16" s="301" t="e">
        <f>100*(#REF!/#REF!-1)</f>
        <v>#REF!</v>
      </c>
      <c r="M16" s="301" t="e">
        <f>100*(#REF!/#REF!-1)</f>
        <v>#REF!</v>
      </c>
      <c r="N16" s="301" t="e">
        <f>100*(#REF!/#REF!-1)</f>
        <v>#REF!</v>
      </c>
      <c r="O16" s="301" t="e">
        <f>100*(#REF!/#REF!-1)</f>
        <v>#REF!</v>
      </c>
      <c r="P16" s="301" t="e">
        <f>100*(#REF!/#REF!-1)</f>
        <v>#REF!</v>
      </c>
      <c r="Q16" s="301" t="e">
        <f>100*(#REF!/#REF!-1)</f>
        <v>#REF!</v>
      </c>
      <c r="R16" s="301" t="e">
        <f>100*(#REF!/#REF!-1)</f>
        <v>#REF!</v>
      </c>
      <c r="S16" s="301" t="e">
        <f>100*(#REF!/#REF!-1)</f>
        <v>#REF!</v>
      </c>
      <c r="T16" s="301" t="e">
        <f>100*(#REF!/#REF!-1)</f>
        <v>#REF!</v>
      </c>
      <c r="U16" s="301" t="e">
        <f>100*(#REF!/#REF!-1)</f>
        <v>#REF!</v>
      </c>
      <c r="V16" s="301" t="e">
        <f>100*(#REF!/#REF!-1)</f>
        <v>#REF!</v>
      </c>
      <c r="W16" s="301" t="e">
        <f>100*(#REF!/#REF!-1)</f>
        <v>#REF!</v>
      </c>
      <c r="X16" s="301" t="e">
        <f>100*(#REF!/#REF!-1)</f>
        <v>#REF!</v>
      </c>
      <c r="Y16" s="301" t="e">
        <f>100*(#REF!/#REF!-1)</f>
        <v>#REF!</v>
      </c>
    </row>
    <row r="17" spans="1:25">
      <c r="A17" s="2">
        <v>2010</v>
      </c>
      <c r="B17" s="2">
        <v>1</v>
      </c>
      <c r="C17" s="301" t="e">
        <f>100*(#REF!/#REF!-1)</f>
        <v>#REF!</v>
      </c>
      <c r="D17" s="301" t="e">
        <f>100*(#REF!/#REF!-1)</f>
        <v>#REF!</v>
      </c>
      <c r="E17" s="301" t="e">
        <f>100*(#REF!/#REF!-1)</f>
        <v>#REF!</v>
      </c>
      <c r="F17" s="301" t="e">
        <f>100*(#REF!/#REF!-1)</f>
        <v>#REF!</v>
      </c>
      <c r="G17" s="301" t="e">
        <f>100*(#REF!/#REF!-1)</f>
        <v>#REF!</v>
      </c>
      <c r="H17" s="301" t="e">
        <f>100*(#REF!/#REF!-1)</f>
        <v>#REF!</v>
      </c>
      <c r="I17" s="301" t="e">
        <f>100*(#REF!/#REF!-1)</f>
        <v>#REF!</v>
      </c>
      <c r="J17" s="301" t="e">
        <f>100*(#REF!/#REF!-1)</f>
        <v>#REF!</v>
      </c>
      <c r="K17" s="301" t="e">
        <f>100*(#REF!/#REF!-1)</f>
        <v>#REF!</v>
      </c>
      <c r="L17" s="301" t="e">
        <f>100*(#REF!/#REF!-1)</f>
        <v>#REF!</v>
      </c>
      <c r="M17" s="301" t="e">
        <f>100*(#REF!/#REF!-1)</f>
        <v>#REF!</v>
      </c>
      <c r="N17" s="301" t="e">
        <f>100*(#REF!/#REF!-1)</f>
        <v>#REF!</v>
      </c>
      <c r="O17" s="301" t="e">
        <f>100*(#REF!/#REF!-1)</f>
        <v>#REF!</v>
      </c>
      <c r="P17" s="301" t="e">
        <f>100*(#REF!/#REF!-1)</f>
        <v>#REF!</v>
      </c>
      <c r="Q17" s="301" t="e">
        <f>100*(#REF!/#REF!-1)</f>
        <v>#REF!</v>
      </c>
      <c r="R17" s="301" t="e">
        <f>100*(#REF!/#REF!-1)</f>
        <v>#REF!</v>
      </c>
      <c r="S17" s="301" t="e">
        <f>100*(#REF!/#REF!-1)</f>
        <v>#REF!</v>
      </c>
      <c r="T17" s="301" t="e">
        <f>100*(#REF!/#REF!-1)</f>
        <v>#REF!</v>
      </c>
      <c r="U17" s="301" t="e">
        <f>100*(#REF!/#REF!-1)</f>
        <v>#REF!</v>
      </c>
      <c r="V17" s="301" t="e">
        <f>100*(#REF!/#REF!-1)</f>
        <v>#REF!</v>
      </c>
      <c r="W17" s="301" t="e">
        <f>100*(#REF!/#REF!-1)</f>
        <v>#REF!</v>
      </c>
      <c r="X17" s="301" t="e">
        <f>100*(#REF!/#REF!-1)</f>
        <v>#REF!</v>
      </c>
      <c r="Y17" s="301" t="e">
        <f>100*(#REF!/#REF!-1)</f>
        <v>#REF!</v>
      </c>
    </row>
    <row r="18" spans="1:25">
      <c r="A18" s="2"/>
      <c r="B18" s="2">
        <v>2</v>
      </c>
      <c r="C18" s="301" t="e">
        <f>100*(#REF!/#REF!-1)</f>
        <v>#REF!</v>
      </c>
      <c r="D18" s="301" t="e">
        <f>100*(#REF!/#REF!-1)</f>
        <v>#REF!</v>
      </c>
      <c r="E18" s="301" t="e">
        <f>100*(#REF!/#REF!-1)</f>
        <v>#REF!</v>
      </c>
      <c r="F18" s="301" t="e">
        <f>100*(#REF!/#REF!-1)</f>
        <v>#REF!</v>
      </c>
      <c r="G18" s="301" t="e">
        <f>100*(#REF!/#REF!-1)</f>
        <v>#REF!</v>
      </c>
      <c r="H18" s="301" t="e">
        <f>100*(#REF!/#REF!-1)</f>
        <v>#REF!</v>
      </c>
      <c r="I18" s="301" t="e">
        <f>100*(#REF!/#REF!-1)</f>
        <v>#REF!</v>
      </c>
      <c r="J18" s="301" t="e">
        <f>100*(#REF!/#REF!-1)</f>
        <v>#REF!</v>
      </c>
      <c r="K18" s="301" t="e">
        <f>100*(#REF!/#REF!-1)</f>
        <v>#REF!</v>
      </c>
      <c r="L18" s="301" t="e">
        <f>100*(#REF!/#REF!-1)</f>
        <v>#REF!</v>
      </c>
      <c r="M18" s="301" t="e">
        <f>100*(#REF!/#REF!-1)</f>
        <v>#REF!</v>
      </c>
      <c r="N18" s="301" t="e">
        <f>100*(#REF!/#REF!-1)</f>
        <v>#REF!</v>
      </c>
      <c r="O18" s="301" t="e">
        <f>100*(#REF!/#REF!-1)</f>
        <v>#REF!</v>
      </c>
      <c r="P18" s="301" t="e">
        <f>100*(#REF!/#REF!-1)</f>
        <v>#REF!</v>
      </c>
      <c r="Q18" s="301" t="e">
        <f>100*(#REF!/#REF!-1)</f>
        <v>#REF!</v>
      </c>
      <c r="R18" s="301" t="e">
        <f>100*(#REF!/#REF!-1)</f>
        <v>#REF!</v>
      </c>
      <c r="S18" s="301" t="e">
        <f>100*(#REF!/#REF!-1)</f>
        <v>#REF!</v>
      </c>
      <c r="T18" s="301" t="e">
        <f>100*(#REF!/#REF!-1)</f>
        <v>#REF!</v>
      </c>
      <c r="U18" s="301" t="e">
        <f>100*(#REF!/#REF!-1)</f>
        <v>#REF!</v>
      </c>
      <c r="V18" s="301" t="e">
        <f>100*(#REF!/#REF!-1)</f>
        <v>#REF!</v>
      </c>
      <c r="W18" s="301" t="e">
        <f>100*(#REF!/#REF!-1)</f>
        <v>#REF!</v>
      </c>
      <c r="X18" s="301" t="e">
        <f>100*(#REF!/#REF!-1)</f>
        <v>#REF!</v>
      </c>
      <c r="Y18" s="301" t="e">
        <f>100*(#REF!/#REF!-1)</f>
        <v>#REF!</v>
      </c>
    </row>
    <row r="19" spans="1:25">
      <c r="A19" s="2"/>
      <c r="B19" s="2">
        <v>3</v>
      </c>
      <c r="C19" s="301" t="e">
        <f>100*(#REF!/#REF!-1)</f>
        <v>#REF!</v>
      </c>
      <c r="D19" s="301" t="e">
        <f>100*(#REF!/#REF!-1)</f>
        <v>#REF!</v>
      </c>
      <c r="E19" s="301" t="e">
        <f>100*(#REF!/#REF!-1)</f>
        <v>#REF!</v>
      </c>
      <c r="F19" s="301" t="e">
        <f>100*(#REF!/#REF!-1)</f>
        <v>#REF!</v>
      </c>
      <c r="G19" s="301" t="e">
        <f>100*(#REF!/#REF!-1)</f>
        <v>#REF!</v>
      </c>
      <c r="H19" s="301" t="e">
        <f>100*(#REF!/#REF!-1)</f>
        <v>#REF!</v>
      </c>
      <c r="I19" s="301" t="e">
        <f>100*(#REF!/#REF!-1)</f>
        <v>#REF!</v>
      </c>
      <c r="J19" s="301" t="e">
        <f>100*(#REF!/#REF!-1)</f>
        <v>#REF!</v>
      </c>
      <c r="K19" s="301" t="e">
        <f>100*(#REF!/#REF!-1)</f>
        <v>#REF!</v>
      </c>
      <c r="L19" s="301" t="e">
        <f>100*(#REF!/#REF!-1)</f>
        <v>#REF!</v>
      </c>
      <c r="M19" s="301" t="e">
        <f>100*(#REF!/#REF!-1)</f>
        <v>#REF!</v>
      </c>
      <c r="N19" s="301" t="e">
        <f>100*(#REF!/#REF!-1)</f>
        <v>#REF!</v>
      </c>
      <c r="O19" s="301" t="e">
        <f>100*(#REF!/#REF!-1)</f>
        <v>#REF!</v>
      </c>
      <c r="P19" s="301" t="e">
        <f>100*(#REF!/#REF!-1)</f>
        <v>#REF!</v>
      </c>
      <c r="Q19" s="301" t="e">
        <f>100*(#REF!/#REF!-1)</f>
        <v>#REF!</v>
      </c>
      <c r="R19" s="301" t="e">
        <f>100*(#REF!/#REF!-1)</f>
        <v>#REF!</v>
      </c>
      <c r="S19" s="301" t="e">
        <f>100*(#REF!/#REF!-1)</f>
        <v>#REF!</v>
      </c>
      <c r="T19" s="301" t="e">
        <f>100*(#REF!/#REF!-1)</f>
        <v>#REF!</v>
      </c>
      <c r="U19" s="301" t="e">
        <f>100*(#REF!/#REF!-1)</f>
        <v>#REF!</v>
      </c>
      <c r="V19" s="301" t="e">
        <f>100*(#REF!/#REF!-1)</f>
        <v>#REF!</v>
      </c>
      <c r="W19" s="301" t="e">
        <f>100*(#REF!/#REF!-1)</f>
        <v>#REF!</v>
      </c>
      <c r="X19" s="301" t="e">
        <f>100*(#REF!/#REF!-1)</f>
        <v>#REF!</v>
      </c>
      <c r="Y19" s="301" t="e">
        <f>100*(#REF!/#REF!-1)</f>
        <v>#REF!</v>
      </c>
    </row>
    <row r="20" spans="1:25">
      <c r="A20" s="2"/>
      <c r="B20" s="2">
        <v>4</v>
      </c>
      <c r="C20" s="301" t="e">
        <f>100*(#REF!/#REF!-1)</f>
        <v>#REF!</v>
      </c>
      <c r="D20" s="301" t="e">
        <f>100*(#REF!/#REF!-1)</f>
        <v>#REF!</v>
      </c>
      <c r="E20" s="301" t="e">
        <f>100*(#REF!/#REF!-1)</f>
        <v>#REF!</v>
      </c>
      <c r="F20" s="301" t="e">
        <f>100*(#REF!/#REF!-1)</f>
        <v>#REF!</v>
      </c>
      <c r="G20" s="301" t="e">
        <f>100*(#REF!/#REF!-1)</f>
        <v>#REF!</v>
      </c>
      <c r="H20" s="301" t="e">
        <f>100*(#REF!/#REF!-1)</f>
        <v>#REF!</v>
      </c>
      <c r="I20" s="301" t="e">
        <f>100*(#REF!/#REF!-1)</f>
        <v>#REF!</v>
      </c>
      <c r="J20" s="301" t="e">
        <f>100*(#REF!/#REF!-1)</f>
        <v>#REF!</v>
      </c>
      <c r="K20" s="301" t="e">
        <f>100*(#REF!/#REF!-1)</f>
        <v>#REF!</v>
      </c>
      <c r="L20" s="301" t="e">
        <f>100*(#REF!/#REF!-1)</f>
        <v>#REF!</v>
      </c>
      <c r="M20" s="301" t="e">
        <f>100*(#REF!/#REF!-1)</f>
        <v>#REF!</v>
      </c>
      <c r="N20" s="301" t="e">
        <f>100*(#REF!/#REF!-1)</f>
        <v>#REF!</v>
      </c>
      <c r="O20" s="301" t="e">
        <f>100*(#REF!/#REF!-1)</f>
        <v>#REF!</v>
      </c>
      <c r="P20" s="301" t="e">
        <f>100*(#REF!/#REF!-1)</f>
        <v>#REF!</v>
      </c>
      <c r="Q20" s="301" t="e">
        <f>100*(#REF!/#REF!-1)</f>
        <v>#REF!</v>
      </c>
      <c r="R20" s="301" t="e">
        <f>100*(#REF!/#REF!-1)</f>
        <v>#REF!</v>
      </c>
      <c r="S20" s="301" t="e">
        <f>100*(#REF!/#REF!-1)</f>
        <v>#REF!</v>
      </c>
      <c r="T20" s="301" t="e">
        <f>100*(#REF!/#REF!-1)</f>
        <v>#REF!</v>
      </c>
      <c r="U20" s="301" t="e">
        <f>100*(#REF!/#REF!-1)</f>
        <v>#REF!</v>
      </c>
      <c r="V20" s="301" t="e">
        <f>100*(#REF!/#REF!-1)</f>
        <v>#REF!</v>
      </c>
      <c r="W20" s="301" t="e">
        <f>100*(#REF!/#REF!-1)</f>
        <v>#REF!</v>
      </c>
      <c r="X20" s="301" t="e">
        <f>100*(#REF!/#REF!-1)</f>
        <v>#REF!</v>
      </c>
      <c r="Y20" s="301" t="e">
        <f>100*(#REF!/#REF!-1)</f>
        <v>#REF!</v>
      </c>
    </row>
    <row r="21" spans="1:25">
      <c r="A21" s="2">
        <v>2011</v>
      </c>
      <c r="B21" s="2">
        <v>1</v>
      </c>
      <c r="C21" s="301" t="e">
        <f>100*(#REF!/#REF!-1)</f>
        <v>#REF!</v>
      </c>
      <c r="D21" s="301" t="e">
        <f>100*(#REF!/#REF!-1)</f>
        <v>#REF!</v>
      </c>
      <c r="E21" s="301" t="e">
        <f>100*(#REF!/#REF!-1)</f>
        <v>#REF!</v>
      </c>
      <c r="F21" s="301" t="e">
        <f>100*(#REF!/#REF!-1)</f>
        <v>#REF!</v>
      </c>
      <c r="G21" s="301" t="e">
        <f>100*(#REF!/#REF!-1)</f>
        <v>#REF!</v>
      </c>
      <c r="H21" s="301" t="e">
        <f>100*(#REF!/#REF!-1)</f>
        <v>#REF!</v>
      </c>
      <c r="I21" s="301" t="e">
        <f>100*(#REF!/#REF!-1)</f>
        <v>#REF!</v>
      </c>
      <c r="J21" s="301" t="e">
        <f>100*(#REF!/#REF!-1)</f>
        <v>#REF!</v>
      </c>
      <c r="K21" s="301" t="e">
        <f>100*(#REF!/#REF!-1)</f>
        <v>#REF!</v>
      </c>
      <c r="L21" s="301" t="e">
        <f>100*(#REF!/#REF!-1)</f>
        <v>#REF!</v>
      </c>
      <c r="M21" s="301" t="e">
        <f>100*(#REF!/#REF!-1)</f>
        <v>#REF!</v>
      </c>
      <c r="N21" s="301" t="e">
        <f>100*(#REF!/#REF!-1)</f>
        <v>#REF!</v>
      </c>
      <c r="O21" s="301" t="e">
        <f>100*(#REF!/#REF!-1)</f>
        <v>#REF!</v>
      </c>
      <c r="P21" s="301" t="e">
        <f>100*(#REF!/#REF!-1)</f>
        <v>#REF!</v>
      </c>
      <c r="Q21" s="301" t="e">
        <f>100*(#REF!/#REF!-1)</f>
        <v>#REF!</v>
      </c>
      <c r="R21" s="301" t="e">
        <f>100*(#REF!/#REF!-1)</f>
        <v>#REF!</v>
      </c>
      <c r="S21" s="301" t="e">
        <f>100*(#REF!/#REF!-1)</f>
        <v>#REF!</v>
      </c>
      <c r="T21" s="301" t="e">
        <f>100*(#REF!/#REF!-1)</f>
        <v>#REF!</v>
      </c>
      <c r="U21" s="301" t="e">
        <f>100*(#REF!/#REF!-1)</f>
        <v>#REF!</v>
      </c>
      <c r="V21" s="301" t="e">
        <f>100*(#REF!/#REF!-1)</f>
        <v>#REF!</v>
      </c>
      <c r="W21" s="301" t="e">
        <f>100*(#REF!/#REF!-1)</f>
        <v>#REF!</v>
      </c>
      <c r="X21" s="301" t="e">
        <f>100*(#REF!/#REF!-1)</f>
        <v>#REF!</v>
      </c>
      <c r="Y21" s="301" t="e">
        <f>100*(#REF!/#REF!-1)</f>
        <v>#REF!</v>
      </c>
    </row>
    <row r="22" spans="1:25">
      <c r="A22" s="2"/>
      <c r="B22" s="2">
        <v>2</v>
      </c>
      <c r="C22" s="301" t="e">
        <f>100*(#REF!/#REF!-1)</f>
        <v>#REF!</v>
      </c>
      <c r="D22" s="301" t="e">
        <f>100*(#REF!/#REF!-1)</f>
        <v>#REF!</v>
      </c>
      <c r="E22" s="301" t="e">
        <f>100*(#REF!/#REF!-1)</f>
        <v>#REF!</v>
      </c>
      <c r="F22" s="301" t="e">
        <f>100*(#REF!/#REF!-1)</f>
        <v>#REF!</v>
      </c>
      <c r="G22" s="301" t="e">
        <f>100*(#REF!/#REF!-1)</f>
        <v>#REF!</v>
      </c>
      <c r="H22" s="301" t="e">
        <f>100*(#REF!/#REF!-1)</f>
        <v>#REF!</v>
      </c>
      <c r="I22" s="301" t="e">
        <f>100*(#REF!/#REF!-1)</f>
        <v>#REF!</v>
      </c>
      <c r="J22" s="301" t="e">
        <f>100*(#REF!/#REF!-1)</f>
        <v>#REF!</v>
      </c>
      <c r="K22" s="301" t="e">
        <f>100*(#REF!/#REF!-1)</f>
        <v>#REF!</v>
      </c>
      <c r="L22" s="301" t="e">
        <f>100*(#REF!/#REF!-1)</f>
        <v>#REF!</v>
      </c>
      <c r="M22" s="301" t="e">
        <f>100*(#REF!/#REF!-1)</f>
        <v>#REF!</v>
      </c>
      <c r="N22" s="301" t="e">
        <f>100*(#REF!/#REF!-1)</f>
        <v>#REF!</v>
      </c>
      <c r="O22" s="301" t="e">
        <f>100*(#REF!/#REF!-1)</f>
        <v>#REF!</v>
      </c>
      <c r="P22" s="301" t="e">
        <f>100*(#REF!/#REF!-1)</f>
        <v>#REF!</v>
      </c>
      <c r="Q22" s="301" t="e">
        <f>100*(#REF!/#REF!-1)</f>
        <v>#REF!</v>
      </c>
      <c r="R22" s="301" t="e">
        <f>100*(#REF!/#REF!-1)</f>
        <v>#REF!</v>
      </c>
      <c r="S22" s="301" t="e">
        <f>100*(#REF!/#REF!-1)</f>
        <v>#REF!</v>
      </c>
      <c r="T22" s="301" t="e">
        <f>100*(#REF!/#REF!-1)</f>
        <v>#REF!</v>
      </c>
      <c r="U22" s="301" t="e">
        <f>100*(#REF!/#REF!-1)</f>
        <v>#REF!</v>
      </c>
      <c r="V22" s="301" t="e">
        <f>100*(#REF!/#REF!-1)</f>
        <v>#REF!</v>
      </c>
      <c r="W22" s="301" t="e">
        <f>100*(#REF!/#REF!-1)</f>
        <v>#REF!</v>
      </c>
      <c r="X22" s="301" t="e">
        <f>100*(#REF!/#REF!-1)</f>
        <v>#REF!</v>
      </c>
      <c r="Y22" s="301" t="e">
        <f>100*(#REF!/#REF!-1)</f>
        <v>#REF!</v>
      </c>
    </row>
    <row r="23" spans="1:25">
      <c r="A23" s="2"/>
      <c r="B23" s="2">
        <v>3</v>
      </c>
      <c r="C23" s="301" t="e">
        <f>100*(#REF!/#REF!-1)</f>
        <v>#REF!</v>
      </c>
      <c r="D23" s="301" t="e">
        <f>100*(#REF!/#REF!-1)</f>
        <v>#REF!</v>
      </c>
      <c r="E23" s="301" t="e">
        <f>100*(#REF!/#REF!-1)</f>
        <v>#REF!</v>
      </c>
      <c r="F23" s="301" t="e">
        <f>100*(#REF!/#REF!-1)</f>
        <v>#REF!</v>
      </c>
      <c r="G23" s="301" t="e">
        <f>100*(#REF!/#REF!-1)</f>
        <v>#REF!</v>
      </c>
      <c r="H23" s="301" t="e">
        <f>100*(#REF!/#REF!-1)</f>
        <v>#REF!</v>
      </c>
      <c r="I23" s="301" t="e">
        <f>100*(#REF!/#REF!-1)</f>
        <v>#REF!</v>
      </c>
      <c r="J23" s="301" t="e">
        <f>100*(#REF!/#REF!-1)</f>
        <v>#REF!</v>
      </c>
      <c r="K23" s="301" t="e">
        <f>100*(#REF!/#REF!-1)</f>
        <v>#REF!</v>
      </c>
      <c r="L23" s="301" t="e">
        <f>100*(#REF!/#REF!-1)</f>
        <v>#REF!</v>
      </c>
      <c r="M23" s="301" t="e">
        <f>100*(#REF!/#REF!-1)</f>
        <v>#REF!</v>
      </c>
      <c r="N23" s="301" t="e">
        <f>100*(#REF!/#REF!-1)</f>
        <v>#REF!</v>
      </c>
      <c r="O23" s="301" t="e">
        <f>100*(#REF!/#REF!-1)</f>
        <v>#REF!</v>
      </c>
      <c r="P23" s="301" t="e">
        <f>100*(#REF!/#REF!-1)</f>
        <v>#REF!</v>
      </c>
      <c r="Q23" s="301" t="e">
        <f>100*(#REF!/#REF!-1)</f>
        <v>#REF!</v>
      </c>
      <c r="R23" s="301" t="e">
        <f>100*(#REF!/#REF!-1)</f>
        <v>#REF!</v>
      </c>
      <c r="S23" s="301" t="e">
        <f>100*(#REF!/#REF!-1)</f>
        <v>#REF!</v>
      </c>
      <c r="T23" s="301" t="e">
        <f>100*(#REF!/#REF!-1)</f>
        <v>#REF!</v>
      </c>
      <c r="U23" s="301" t="e">
        <f>100*(#REF!/#REF!-1)</f>
        <v>#REF!</v>
      </c>
      <c r="V23" s="301" t="e">
        <f>100*(#REF!/#REF!-1)</f>
        <v>#REF!</v>
      </c>
      <c r="W23" s="301" t="e">
        <f>100*(#REF!/#REF!-1)</f>
        <v>#REF!</v>
      </c>
      <c r="X23" s="301" t="e">
        <f>100*(#REF!/#REF!-1)</f>
        <v>#REF!</v>
      </c>
      <c r="Y23" s="301" t="e">
        <f>100*(#REF!/#REF!-1)</f>
        <v>#REF!</v>
      </c>
    </row>
    <row r="24" spans="1:25">
      <c r="A24" s="2"/>
      <c r="B24" s="2">
        <v>4</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6"/>
  <sheetViews>
    <sheetView zoomScale="70" zoomScaleNormal="70" workbookViewId="0">
      <selection activeCell="AI50" sqref="AI50"/>
    </sheetView>
  </sheetViews>
  <sheetFormatPr defaultColWidth="9" defaultRowHeight="14.4"/>
  <cols>
    <col min="7" max="7" width="8.88671875" customWidth="1"/>
    <col min="25" max="25" width="1.88671875" customWidth="1"/>
    <col min="26" max="29" width="9.109375" style="73"/>
  </cols>
  <sheetData>
    <row r="1" spans="1:56">
      <c r="A1" t="s">
        <v>149</v>
      </c>
      <c r="AD1" t="s">
        <v>171</v>
      </c>
    </row>
    <row r="2" spans="1:56" ht="142.19999999999999">
      <c r="B2" s="514" t="s">
        <v>69</v>
      </c>
      <c r="C2" s="514" t="s">
        <v>70</v>
      </c>
      <c r="D2" s="514" t="s">
        <v>71</v>
      </c>
      <c r="E2" s="514" t="s">
        <v>72</v>
      </c>
      <c r="F2" s="515" t="s">
        <v>73</v>
      </c>
      <c r="G2" s="514" t="s">
        <v>74</v>
      </c>
      <c r="H2" s="515" t="s">
        <v>75</v>
      </c>
      <c r="I2" s="515" t="s">
        <v>76</v>
      </c>
      <c r="J2" s="514" t="s">
        <v>77</v>
      </c>
      <c r="K2" s="293" t="s">
        <v>78</v>
      </c>
      <c r="L2" s="293" t="s">
        <v>79</v>
      </c>
      <c r="M2" s="293" t="s">
        <v>80</v>
      </c>
      <c r="N2" s="294" t="s">
        <v>81</v>
      </c>
      <c r="O2" s="293" t="s">
        <v>82</v>
      </c>
      <c r="P2" s="293" t="s">
        <v>83</v>
      </c>
      <c r="Q2" s="293" t="s">
        <v>84</v>
      </c>
      <c r="R2" s="293" t="s">
        <v>85</v>
      </c>
      <c r="S2" s="293" t="s">
        <v>86</v>
      </c>
      <c r="T2" s="293" t="s">
        <v>87</v>
      </c>
      <c r="U2" s="293" t="s">
        <v>88</v>
      </c>
      <c r="V2" s="293" t="s">
        <v>167</v>
      </c>
      <c r="W2" s="293" t="s">
        <v>90</v>
      </c>
      <c r="X2" s="293" t="s">
        <v>91</v>
      </c>
      <c r="Y2" s="293"/>
      <c r="Z2" s="295" t="s">
        <v>92</v>
      </c>
      <c r="AA2" s="295" t="s">
        <v>157</v>
      </c>
      <c r="AB2" s="295" t="s">
        <v>158</v>
      </c>
      <c r="AC2" s="296"/>
      <c r="AD2" s="514" t="str">
        <f t="shared" ref="AD2:AZ2" si="0">B2</f>
        <v>Crops &amp; Cocoa</v>
      </c>
      <c r="AE2" s="514" t="str">
        <f t="shared" si="0"/>
        <v>Livestock</v>
      </c>
      <c r="AF2" s="514" t="str">
        <f t="shared" si="0"/>
        <v>Forestry</v>
      </c>
      <c r="AG2" s="514" t="str">
        <f t="shared" si="0"/>
        <v>Fishing</v>
      </c>
      <c r="AH2" s="515" t="str">
        <f t="shared" si="0"/>
        <v>Mining 
and Quarrying</v>
      </c>
      <c r="AI2" s="514" t="str">
        <f t="shared" si="0"/>
        <v xml:space="preserve"> Manufacturing</v>
      </c>
      <c r="AJ2" s="515" t="str">
        <f t="shared" si="0"/>
        <v xml:space="preserve">Electricity 
</v>
      </c>
      <c r="AK2" s="515" t="str">
        <f t="shared" si="0"/>
        <v>Water &amp; Sewerage</v>
      </c>
      <c r="AL2" s="514" t="str">
        <f t="shared" si="0"/>
        <v xml:space="preserve"> Construction</v>
      </c>
      <c r="AM2" s="293" t="str">
        <f t="shared" si="0"/>
        <v>Trade; Repair Of Vehicles, Household Goods</v>
      </c>
      <c r="AN2" s="293" t="str">
        <f t="shared" si="0"/>
        <v>Hotels And Restaurants</v>
      </c>
      <c r="AO2" s="293" t="str">
        <f t="shared" si="0"/>
        <v>Transport &amp; Storage</v>
      </c>
      <c r="AP2" s="294" t="str">
        <f t="shared" si="0"/>
        <v>Information &amp; Communication</v>
      </c>
      <c r="AQ2" s="293" t="str">
        <f t="shared" si="0"/>
        <v xml:space="preserve"> Financial &amp; Insurance Activities</v>
      </c>
      <c r="AR2" s="293" t="str">
        <f t="shared" si="0"/>
        <v>Real Estate Activities</v>
      </c>
      <c r="AS2" s="293" t="str">
        <f t="shared" si="0"/>
        <v>Business &amp; other Services Activities</v>
      </c>
      <c r="AT2" s="293" t="str">
        <f t="shared" si="0"/>
        <v>Public Administration</v>
      </c>
      <c r="AU2" s="293" t="str">
        <f t="shared" si="0"/>
        <v>Education</v>
      </c>
      <c r="AV2" s="293" t="str">
        <f t="shared" si="0"/>
        <v>Health</v>
      </c>
      <c r="AW2" s="293" t="str">
        <f t="shared" si="0"/>
        <v xml:space="preserve"> Other  Personal Service  Activities</v>
      </c>
      <c r="AX2" s="293" t="str">
        <f t="shared" si="0"/>
        <v>GDP at basic prices</v>
      </c>
      <c r="AY2" s="293" t="str">
        <f t="shared" si="0"/>
        <v>Net Taxes</v>
      </c>
      <c r="AZ2" s="293" t="str">
        <f t="shared" si="0"/>
        <v>GDP at Constant Prices</v>
      </c>
      <c r="BB2" s="295" t="s">
        <v>92</v>
      </c>
      <c r="BC2" s="295" t="s">
        <v>157</v>
      </c>
      <c r="BD2" s="295" t="s">
        <v>158</v>
      </c>
    </row>
    <row r="3" spans="1:56">
      <c r="A3" t="s">
        <v>172</v>
      </c>
      <c r="B3" s="188">
        <v>609.05579999999998</v>
      </c>
      <c r="C3" s="188">
        <v>100.47076</v>
      </c>
      <c r="D3" s="188">
        <v>129.68677299999999</v>
      </c>
      <c r="E3" s="188">
        <v>98.581844000000004</v>
      </c>
      <c r="F3" s="188">
        <v>112.369</v>
      </c>
      <c r="G3" s="188">
        <v>412.73537199999998</v>
      </c>
      <c r="H3" s="188">
        <v>37.848132</v>
      </c>
      <c r="I3" s="188">
        <v>54.190928</v>
      </c>
      <c r="J3" s="188">
        <v>247.38156515047999</v>
      </c>
      <c r="K3" s="188">
        <v>275.27246400000001</v>
      </c>
      <c r="L3" s="188">
        <v>198.39946800000001</v>
      </c>
      <c r="M3" s="188">
        <v>609.08018500000003</v>
      </c>
      <c r="N3" s="188">
        <v>121.725764</v>
      </c>
      <c r="O3" s="188">
        <v>112.543359</v>
      </c>
      <c r="P3" s="188">
        <v>97.85</v>
      </c>
      <c r="Q3" s="188">
        <v>134.805218</v>
      </c>
      <c r="R3" s="188">
        <v>217.35653400000001</v>
      </c>
      <c r="S3" s="188">
        <v>163.95251500000001</v>
      </c>
      <c r="T3" s="188">
        <v>62.421320999999999</v>
      </c>
      <c r="U3" s="188">
        <v>119.876121</v>
      </c>
      <c r="V3" s="188">
        <v>3915.6031231504799</v>
      </c>
      <c r="W3" s="188">
        <v>171.93870200000001</v>
      </c>
      <c r="X3" s="188">
        <v>4087.5418251504798</v>
      </c>
      <c r="Y3" s="188"/>
      <c r="Z3" s="297">
        <f>SUM(B3:E3)</f>
        <v>937.79517700000008</v>
      </c>
      <c r="AA3" s="297">
        <f>SUM(F3:J3)</f>
        <v>864.52499715047998</v>
      </c>
      <c r="AB3" s="297">
        <f>SUM(K3:U3)</f>
        <v>2113.2829489999999</v>
      </c>
      <c r="AC3" s="296"/>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97">
        <f>SUM(AD3:AG3)</f>
        <v>1373</v>
      </c>
      <c r="BC3" s="297">
        <f>SUM(AH3:AL3)</f>
        <v>865</v>
      </c>
      <c r="BD3" s="297">
        <f>SUM(AM3:AW3)</f>
        <v>2046</v>
      </c>
    </row>
    <row r="4" spans="1:56">
      <c r="A4" t="s">
        <v>173</v>
      </c>
      <c r="B4" s="188">
        <v>330.01712300000003</v>
      </c>
      <c r="C4" s="188">
        <v>85.512172000000007</v>
      </c>
      <c r="D4" s="188">
        <v>204.04796200000001</v>
      </c>
      <c r="E4" s="188">
        <v>85.242242000000005</v>
      </c>
      <c r="F4" s="188">
        <v>106.039863</v>
      </c>
      <c r="G4" s="188">
        <v>436.18658499999998</v>
      </c>
      <c r="H4" s="188">
        <v>37.492435</v>
      </c>
      <c r="I4" s="188">
        <v>56.042662</v>
      </c>
      <c r="J4" s="188">
        <v>248.51997715048</v>
      </c>
      <c r="K4" s="188">
        <v>272.37387899999999</v>
      </c>
      <c r="L4" s="188">
        <v>212.76350199999999</v>
      </c>
      <c r="M4" s="188">
        <v>551.439526</v>
      </c>
      <c r="N4" s="188">
        <v>112.69264</v>
      </c>
      <c r="O4" s="188">
        <v>121.53545699999999</v>
      </c>
      <c r="P4" s="188">
        <v>97.85</v>
      </c>
      <c r="Q4" s="188">
        <v>134.624053</v>
      </c>
      <c r="R4" s="188">
        <v>216.624391</v>
      </c>
      <c r="S4" s="188">
        <v>163.353959</v>
      </c>
      <c r="T4" s="188">
        <v>62.432642000000001</v>
      </c>
      <c r="U4" s="188">
        <v>325.688399</v>
      </c>
      <c r="V4" s="188">
        <v>3860.4794691504799</v>
      </c>
      <c r="W4" s="188">
        <v>207.277107</v>
      </c>
      <c r="X4" s="188">
        <v>4067.7565761504802</v>
      </c>
      <c r="Y4" s="188"/>
      <c r="Z4" s="297">
        <f t="shared" ref="Z4:Z23" si="1">SUM(B4:E4)</f>
        <v>704.81949900000006</v>
      </c>
      <c r="AA4" s="297">
        <f t="shared" ref="AA4:AA23" si="2">SUM(F4:J4)</f>
        <v>884.28152215047999</v>
      </c>
      <c r="AB4" s="297">
        <f t="shared" ref="AB4:AB23" si="3">SUM(K4:U4)</f>
        <v>2271.3784479999999</v>
      </c>
      <c r="AC4" s="296"/>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97">
        <f t="shared" ref="BB4:BB23" si="4">SUM(AD4:AG4)</f>
        <v>1296</v>
      </c>
      <c r="BC4" s="297">
        <f t="shared" ref="BC4:BC23" si="5">SUM(AH4:AL4)</f>
        <v>881</v>
      </c>
      <c r="BD4" s="297">
        <f t="shared" ref="BD4:BD23" si="6">SUM(AM4:AW4)</f>
        <v>2292</v>
      </c>
    </row>
    <row r="5" spans="1:56">
      <c r="A5" t="s">
        <v>174</v>
      </c>
      <c r="B5" s="188">
        <v>1356.007705</v>
      </c>
      <c r="C5" s="188">
        <v>80.450757999999993</v>
      </c>
      <c r="D5" s="188">
        <v>202.06716700000001</v>
      </c>
      <c r="E5" s="188">
        <v>146.56620799999999</v>
      </c>
      <c r="F5" s="188">
        <v>137.860207</v>
      </c>
      <c r="G5" s="188">
        <v>474.39156700000001</v>
      </c>
      <c r="H5" s="188">
        <v>34.427036000000001</v>
      </c>
      <c r="I5" s="188">
        <v>57.222219000000003</v>
      </c>
      <c r="J5" s="188">
        <v>249.08909515048001</v>
      </c>
      <c r="K5" s="188">
        <v>278.01450799999998</v>
      </c>
      <c r="L5" s="188">
        <v>236.397032</v>
      </c>
      <c r="M5" s="188">
        <v>610.43656299999998</v>
      </c>
      <c r="N5" s="188">
        <v>119.822639</v>
      </c>
      <c r="O5" s="188">
        <v>129.31007500000001</v>
      </c>
      <c r="P5" s="188">
        <v>97.85</v>
      </c>
      <c r="Q5" s="188">
        <v>117.796144</v>
      </c>
      <c r="R5" s="188">
        <v>215.158928</v>
      </c>
      <c r="S5" s="188">
        <v>162.15619699999999</v>
      </c>
      <c r="T5" s="188">
        <v>62.455660999999999</v>
      </c>
      <c r="U5" s="188">
        <v>109.014228</v>
      </c>
      <c r="V5" s="188">
        <v>4876.4939371504797</v>
      </c>
      <c r="W5" s="188">
        <v>196.61867000000001</v>
      </c>
      <c r="X5" s="188">
        <v>5073.1126071504796</v>
      </c>
      <c r="Y5" s="188"/>
      <c r="Z5" s="297">
        <f t="shared" si="1"/>
        <v>1785.0918379999998</v>
      </c>
      <c r="AA5" s="297">
        <f t="shared" si="2"/>
        <v>952.99012415048014</v>
      </c>
      <c r="AB5" s="297">
        <f t="shared" si="3"/>
        <v>2138.411975</v>
      </c>
      <c r="AC5" s="296"/>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97">
        <f t="shared" si="4"/>
        <v>1333</v>
      </c>
      <c r="BC5" s="297">
        <f t="shared" si="5"/>
        <v>966</v>
      </c>
      <c r="BD5" s="297">
        <f t="shared" si="6"/>
        <v>2154</v>
      </c>
    </row>
    <row r="6" spans="1:56">
      <c r="A6" t="s">
        <v>175</v>
      </c>
      <c r="B6" s="188">
        <v>1498.619373</v>
      </c>
      <c r="C6" s="188">
        <v>170.66631000000001</v>
      </c>
      <c r="D6" s="188">
        <v>200.19809699999999</v>
      </c>
      <c r="E6" s="188">
        <v>117.909706</v>
      </c>
      <c r="F6" s="188">
        <v>141.13093000000001</v>
      </c>
      <c r="G6" s="188">
        <v>500.18647600000003</v>
      </c>
      <c r="H6" s="188">
        <v>32.932397000000002</v>
      </c>
      <c r="I6" s="188">
        <v>56.944191000000004</v>
      </c>
      <c r="J6" s="188">
        <v>271.28380415048002</v>
      </c>
      <c r="K6" s="188">
        <v>315.03914900000001</v>
      </c>
      <c r="L6" s="188">
        <v>246.539997</v>
      </c>
      <c r="M6" s="188">
        <v>586.24372600000004</v>
      </c>
      <c r="N6" s="188">
        <v>128.75895700000001</v>
      </c>
      <c r="O6" s="188">
        <v>109.51110799999999</v>
      </c>
      <c r="P6" s="188">
        <v>97.85</v>
      </c>
      <c r="Q6" s="188">
        <v>135.274585</v>
      </c>
      <c r="R6" s="188">
        <v>212.96014700000001</v>
      </c>
      <c r="S6" s="188">
        <v>165.537329</v>
      </c>
      <c r="T6" s="188">
        <v>62.490375999999998</v>
      </c>
      <c r="U6" s="188">
        <v>107.021252</v>
      </c>
      <c r="V6" s="188">
        <v>5157.0979101504799</v>
      </c>
      <c r="W6" s="188">
        <v>319.56552099999999</v>
      </c>
      <c r="X6" s="188">
        <v>5476.6634311504804</v>
      </c>
      <c r="Y6" s="188"/>
      <c r="Z6" s="297">
        <f t="shared" si="1"/>
        <v>1987.3934859999999</v>
      </c>
      <c r="AA6" s="297">
        <f t="shared" si="2"/>
        <v>1002.4777981504801</v>
      </c>
      <c r="AB6" s="297">
        <f t="shared" si="3"/>
        <v>2167.2266260000001</v>
      </c>
      <c r="AC6" s="296"/>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97">
        <f t="shared" si="4"/>
        <v>1391</v>
      </c>
      <c r="BC6" s="297">
        <f t="shared" si="5"/>
        <v>994</v>
      </c>
      <c r="BD6" s="297">
        <f t="shared" si="6"/>
        <v>2187</v>
      </c>
    </row>
    <row r="7" spans="1:56">
      <c r="A7" t="s">
        <v>176</v>
      </c>
      <c r="B7" s="188">
        <v>575.58937900000001</v>
      </c>
      <c r="C7" s="188">
        <v>108.007597</v>
      </c>
      <c r="D7" s="188">
        <v>127.630352</v>
      </c>
      <c r="E7" s="188">
        <v>82.276488999999998</v>
      </c>
      <c r="F7" s="188">
        <v>135.778503</v>
      </c>
      <c r="G7" s="188">
        <v>438.20746400000002</v>
      </c>
      <c r="H7" s="188">
        <v>34.793066000000003</v>
      </c>
      <c r="I7" s="188">
        <v>56.498809000000001</v>
      </c>
      <c r="J7" s="188">
        <v>325.58907331130303</v>
      </c>
      <c r="K7" s="188">
        <v>293.15983999999997</v>
      </c>
      <c r="L7" s="188">
        <v>224.35709700000001</v>
      </c>
      <c r="M7" s="188">
        <v>659.93488400000001</v>
      </c>
      <c r="N7" s="188">
        <v>125.628062</v>
      </c>
      <c r="O7" s="188">
        <v>133.788714</v>
      </c>
      <c r="P7" s="188">
        <v>100.19840000000001</v>
      </c>
      <c r="Q7" s="188">
        <v>137.47031799999999</v>
      </c>
      <c r="R7" s="188">
        <v>236.91163700000001</v>
      </c>
      <c r="S7" s="188">
        <v>174.83779100000001</v>
      </c>
      <c r="T7" s="188">
        <v>62.661862999999997</v>
      </c>
      <c r="U7" s="188">
        <v>193.36125699999999</v>
      </c>
      <c r="V7" s="188">
        <v>4226.6805953112998</v>
      </c>
      <c r="W7" s="188">
        <v>317.33351599999997</v>
      </c>
      <c r="X7" s="188">
        <v>4544.0141113113004</v>
      </c>
      <c r="Y7" s="188"/>
      <c r="Z7" s="297">
        <f t="shared" si="1"/>
        <v>893.50381700000003</v>
      </c>
      <c r="AA7" s="297">
        <f t="shared" si="2"/>
        <v>990.86691531130305</v>
      </c>
      <c r="AB7" s="297">
        <f t="shared" si="3"/>
        <v>2342.309863</v>
      </c>
      <c r="AC7" s="296"/>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97">
        <f t="shared" si="4"/>
        <v>1304</v>
      </c>
      <c r="BC7" s="297">
        <f t="shared" si="5"/>
        <v>989</v>
      </c>
      <c r="BD7" s="297">
        <f t="shared" si="6"/>
        <v>2262</v>
      </c>
    </row>
    <row r="8" spans="1:56">
      <c r="A8" t="s">
        <v>177</v>
      </c>
      <c r="B8" s="188">
        <v>333.66665399999999</v>
      </c>
      <c r="C8" s="188">
        <v>91.074897000000007</v>
      </c>
      <c r="D8" s="188">
        <v>193.06372999999999</v>
      </c>
      <c r="E8" s="188">
        <v>84.595682999999994</v>
      </c>
      <c r="F8" s="188">
        <v>129.747973</v>
      </c>
      <c r="G8" s="188">
        <v>451.68599399999999</v>
      </c>
      <c r="H8" s="188">
        <v>27.301738</v>
      </c>
      <c r="I8" s="188">
        <v>55.433644999999999</v>
      </c>
      <c r="J8" s="188">
        <v>355.18157931130298</v>
      </c>
      <c r="K8" s="188">
        <v>282.455647</v>
      </c>
      <c r="L8" s="188">
        <v>223.55081999999999</v>
      </c>
      <c r="M8" s="188">
        <v>643.01770599999998</v>
      </c>
      <c r="N8" s="188">
        <v>128.736547</v>
      </c>
      <c r="O8" s="188">
        <v>127.781378</v>
      </c>
      <c r="P8" s="188">
        <v>100.19840000000001</v>
      </c>
      <c r="Q8" s="188">
        <v>135.74328399999999</v>
      </c>
      <c r="R8" s="188">
        <v>238.109655</v>
      </c>
      <c r="S8" s="188">
        <v>178.15773100000001</v>
      </c>
      <c r="T8" s="188">
        <v>65.487447000000003</v>
      </c>
      <c r="U8" s="188">
        <v>193.260896</v>
      </c>
      <c r="V8" s="188">
        <v>4038.2514043113001</v>
      </c>
      <c r="W8" s="188">
        <v>322.96227399999998</v>
      </c>
      <c r="X8" s="188">
        <v>4361.2136783113001</v>
      </c>
      <c r="Y8" s="188"/>
      <c r="Z8" s="297">
        <f t="shared" si="1"/>
        <v>702.40096400000004</v>
      </c>
      <c r="AA8" s="297">
        <f t="shared" si="2"/>
        <v>1019.3509293113029</v>
      </c>
      <c r="AB8" s="297">
        <f t="shared" si="3"/>
        <v>2316.499511</v>
      </c>
      <c r="AC8" s="296"/>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97">
        <f t="shared" si="4"/>
        <v>1301</v>
      </c>
      <c r="BC8" s="297">
        <f t="shared" si="5"/>
        <v>1009</v>
      </c>
      <c r="BD8" s="297">
        <f t="shared" si="6"/>
        <v>2365</v>
      </c>
    </row>
    <row r="9" spans="1:56">
      <c r="A9" t="s">
        <v>178</v>
      </c>
      <c r="B9" s="188">
        <v>1380.4138069999999</v>
      </c>
      <c r="C9" s="188">
        <v>84.790925999999999</v>
      </c>
      <c r="D9" s="188">
        <v>192.43059500000001</v>
      </c>
      <c r="E9" s="188">
        <v>138.277221</v>
      </c>
      <c r="F9" s="188">
        <v>136.209642</v>
      </c>
      <c r="G9" s="188">
        <v>427.18654400000003</v>
      </c>
      <c r="H9" s="188">
        <v>25.340070999999998</v>
      </c>
      <c r="I9" s="188">
        <v>55.993074999999997</v>
      </c>
      <c r="J9" s="188">
        <v>326.299436311303</v>
      </c>
      <c r="K9" s="188">
        <v>288.25342899999998</v>
      </c>
      <c r="L9" s="188">
        <v>203.35971599999999</v>
      </c>
      <c r="M9" s="188">
        <v>630.25327500000003</v>
      </c>
      <c r="N9" s="188">
        <v>124.43789099999999</v>
      </c>
      <c r="O9" s="188">
        <v>150.10711599999999</v>
      </c>
      <c r="P9" s="188">
        <v>100.19840000000001</v>
      </c>
      <c r="Q9" s="188">
        <v>122.929608</v>
      </c>
      <c r="R9" s="188">
        <v>240.263656</v>
      </c>
      <c r="S9" s="188">
        <v>180.56642400000001</v>
      </c>
      <c r="T9" s="188">
        <v>65.893068</v>
      </c>
      <c r="U9" s="188">
        <v>174.63103000000001</v>
      </c>
      <c r="V9" s="188">
        <v>5047.8349303113</v>
      </c>
      <c r="W9" s="188">
        <v>315.08639299999999</v>
      </c>
      <c r="X9" s="188">
        <v>5362.9213233112996</v>
      </c>
      <c r="Y9" s="188"/>
      <c r="Z9" s="297">
        <f t="shared" si="1"/>
        <v>1795.9125489999999</v>
      </c>
      <c r="AA9" s="297">
        <f t="shared" si="2"/>
        <v>971.028768311303</v>
      </c>
      <c r="AB9" s="297">
        <f t="shared" si="3"/>
        <v>2280.8936130000002</v>
      </c>
      <c r="AC9" s="296"/>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97">
        <f t="shared" si="4"/>
        <v>1340</v>
      </c>
      <c r="BC9" s="297">
        <f t="shared" si="5"/>
        <v>986</v>
      </c>
      <c r="BD9" s="297">
        <f t="shared" si="6"/>
        <v>2296</v>
      </c>
    </row>
    <row r="10" spans="1:56">
      <c r="A10" t="s">
        <v>179</v>
      </c>
      <c r="B10" s="188">
        <v>1452.9301599999999</v>
      </c>
      <c r="C10" s="188">
        <v>173.92658</v>
      </c>
      <c r="D10" s="188">
        <v>192.77532299999999</v>
      </c>
      <c r="E10" s="188">
        <v>110.65060699999999</v>
      </c>
      <c r="F10" s="188">
        <v>129.86388199999999</v>
      </c>
      <c r="G10" s="188">
        <v>484.21999799999998</v>
      </c>
      <c r="H10" s="188">
        <v>30.765125000000001</v>
      </c>
      <c r="I10" s="188">
        <v>59.074471000000003</v>
      </c>
      <c r="J10" s="188">
        <v>244.491821311303</v>
      </c>
      <c r="K10" s="188">
        <v>338.73108400000001</v>
      </c>
      <c r="L10" s="188">
        <v>265.33236699999998</v>
      </c>
      <c r="M10" s="188">
        <v>640.19413499999996</v>
      </c>
      <c r="N10" s="188">
        <v>123.997499</v>
      </c>
      <c r="O10" s="188">
        <v>148.122793</v>
      </c>
      <c r="P10" s="188">
        <v>100.19840000000001</v>
      </c>
      <c r="Q10" s="188">
        <v>146.55679000000001</v>
      </c>
      <c r="R10" s="188">
        <v>244.31505300000001</v>
      </c>
      <c r="S10" s="188">
        <v>186.93805399999999</v>
      </c>
      <c r="T10" s="188">
        <v>65.257622999999995</v>
      </c>
      <c r="U10" s="188">
        <v>159.046817</v>
      </c>
      <c r="V10" s="188">
        <v>5297.3885823112996</v>
      </c>
      <c r="W10" s="188">
        <v>348.01781699999998</v>
      </c>
      <c r="X10" s="188">
        <v>5645.4063993113004</v>
      </c>
      <c r="Y10" s="188"/>
      <c r="Z10" s="297">
        <f t="shared" si="1"/>
        <v>1930.2826700000001</v>
      </c>
      <c r="AA10" s="297">
        <f t="shared" si="2"/>
        <v>948.41529731130299</v>
      </c>
      <c r="AB10" s="297">
        <f t="shared" si="3"/>
        <v>2418.690615</v>
      </c>
      <c r="AC10" s="296"/>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97">
        <f t="shared" si="4"/>
        <v>1350</v>
      </c>
      <c r="BC10" s="297">
        <f t="shared" si="5"/>
        <v>939</v>
      </c>
      <c r="BD10" s="297">
        <f t="shared" si="6"/>
        <v>2452</v>
      </c>
    </row>
    <row r="11" spans="1:56">
      <c r="A11" t="s">
        <v>180</v>
      </c>
      <c r="B11" s="188">
        <v>608.64989700000001</v>
      </c>
      <c r="C11" s="188">
        <v>130.40921599999999</v>
      </c>
      <c r="D11" s="188">
        <v>127.910048</v>
      </c>
      <c r="E11" s="188">
        <v>91.463976000000002</v>
      </c>
      <c r="F11" s="188">
        <v>129.83433099999999</v>
      </c>
      <c r="G11" s="188">
        <v>475.64816000000002</v>
      </c>
      <c r="H11" s="188">
        <v>33.404618999999997</v>
      </c>
      <c r="I11" s="188">
        <v>57.945379000000003</v>
      </c>
      <c r="J11" s="188">
        <v>433.94206642012</v>
      </c>
      <c r="K11" s="188">
        <v>312.01943399999999</v>
      </c>
      <c r="L11" s="188">
        <v>286.68681400000003</v>
      </c>
      <c r="M11" s="188">
        <v>709.71710099999996</v>
      </c>
      <c r="N11" s="188">
        <v>145.24478199999999</v>
      </c>
      <c r="O11" s="188">
        <v>150.10359700000001</v>
      </c>
      <c r="P11" s="188">
        <v>102.60316160000001</v>
      </c>
      <c r="Q11" s="188">
        <v>133.31828200000001</v>
      </c>
      <c r="R11" s="188">
        <v>256.84794299999999</v>
      </c>
      <c r="S11" s="188">
        <v>195.19663800000001</v>
      </c>
      <c r="T11" s="188">
        <v>63.779926000000003</v>
      </c>
      <c r="U11" s="188">
        <v>211.75370699999999</v>
      </c>
      <c r="V11" s="188">
        <v>4656.4790780201201</v>
      </c>
      <c r="W11" s="188">
        <v>287.26727899999997</v>
      </c>
      <c r="X11" s="188">
        <v>4943.7463570201198</v>
      </c>
      <c r="Y11" s="188"/>
      <c r="Z11" s="297">
        <f t="shared" si="1"/>
        <v>958.43313699999999</v>
      </c>
      <c r="AA11" s="297">
        <f t="shared" si="2"/>
        <v>1130.7745554201201</v>
      </c>
      <c r="AB11" s="297">
        <f t="shared" si="3"/>
        <v>2567.2713855999996</v>
      </c>
      <c r="AC11" s="296"/>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97">
        <f t="shared" si="4"/>
        <v>1391</v>
      </c>
      <c r="BC11" s="297">
        <f t="shared" si="5"/>
        <v>1132</v>
      </c>
      <c r="BD11" s="297">
        <f t="shared" si="6"/>
        <v>2474</v>
      </c>
    </row>
    <row r="12" spans="1:56">
      <c r="A12" t="s">
        <v>181</v>
      </c>
      <c r="B12" s="188">
        <v>375.03963599999997</v>
      </c>
      <c r="C12" s="188">
        <v>100.738596</v>
      </c>
      <c r="D12" s="188">
        <v>185.657929</v>
      </c>
      <c r="E12" s="188">
        <v>117.223765</v>
      </c>
      <c r="F12" s="188">
        <v>138.33285799999999</v>
      </c>
      <c r="G12" s="188">
        <v>448.23824300000001</v>
      </c>
      <c r="H12" s="188">
        <v>35.294189000000003</v>
      </c>
      <c r="I12" s="188">
        <v>55.752994000000001</v>
      </c>
      <c r="J12" s="188">
        <v>447.45744742011999</v>
      </c>
      <c r="K12" s="188">
        <v>325.306149</v>
      </c>
      <c r="L12" s="188">
        <v>258.62655000000001</v>
      </c>
      <c r="M12" s="188">
        <v>630.62294299999996</v>
      </c>
      <c r="N12" s="188">
        <v>146.087546</v>
      </c>
      <c r="O12" s="188">
        <v>90.571258</v>
      </c>
      <c r="P12" s="188">
        <v>102.60316160000001</v>
      </c>
      <c r="Q12" s="188">
        <v>127.866901</v>
      </c>
      <c r="R12" s="188">
        <v>265.689367</v>
      </c>
      <c r="S12" s="188">
        <v>201.42310000000001</v>
      </c>
      <c r="T12" s="188">
        <v>64.056558999999993</v>
      </c>
      <c r="U12" s="188">
        <v>200.71002200000001</v>
      </c>
      <c r="V12" s="188">
        <v>4317.2992140201204</v>
      </c>
      <c r="W12" s="188">
        <v>299.04368199999999</v>
      </c>
      <c r="X12" s="188">
        <v>4616.34289602012</v>
      </c>
      <c r="Y12" s="188"/>
      <c r="Z12" s="297">
        <f t="shared" si="1"/>
        <v>778.65992599999993</v>
      </c>
      <c r="AA12" s="297">
        <f t="shared" si="2"/>
        <v>1125.0757314201198</v>
      </c>
      <c r="AB12" s="297">
        <f t="shared" si="3"/>
        <v>2413.5635566000001</v>
      </c>
      <c r="AC12" s="296"/>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97">
        <f t="shared" si="4"/>
        <v>1454</v>
      </c>
      <c r="BC12" s="297">
        <f t="shared" si="5"/>
        <v>1102</v>
      </c>
      <c r="BD12" s="297">
        <f t="shared" si="6"/>
        <v>2456</v>
      </c>
    </row>
    <row r="13" spans="1:56">
      <c r="A13" t="s">
        <v>182</v>
      </c>
      <c r="B13" s="188">
        <v>1514.356691</v>
      </c>
      <c r="C13" s="188">
        <v>88.889268000000001</v>
      </c>
      <c r="D13" s="188">
        <v>186.10933900000001</v>
      </c>
      <c r="E13" s="188">
        <v>153.98886999999999</v>
      </c>
      <c r="F13" s="188">
        <v>138.31036900000001</v>
      </c>
      <c r="G13" s="188">
        <v>456.19342599999999</v>
      </c>
      <c r="H13" s="188">
        <v>32.936821000000002</v>
      </c>
      <c r="I13" s="188">
        <v>56.086821999999998</v>
      </c>
      <c r="J13" s="188">
        <v>430.66881842011998</v>
      </c>
      <c r="K13" s="188">
        <v>340.39434699999998</v>
      </c>
      <c r="L13" s="188">
        <v>231.42348699999999</v>
      </c>
      <c r="M13" s="188">
        <v>700.15433800000005</v>
      </c>
      <c r="N13" s="188">
        <v>153.78579400000001</v>
      </c>
      <c r="O13" s="188">
        <v>213.058637</v>
      </c>
      <c r="P13" s="188">
        <v>102.60316160000001</v>
      </c>
      <c r="Q13" s="188">
        <v>143.01554200000001</v>
      </c>
      <c r="R13" s="188">
        <v>274.42325699999998</v>
      </c>
      <c r="S13" s="188">
        <v>207.68837300000001</v>
      </c>
      <c r="T13" s="188">
        <v>69.870572999999993</v>
      </c>
      <c r="U13" s="188">
        <v>189.02052900000001</v>
      </c>
      <c r="V13" s="188">
        <v>5682.9784630201202</v>
      </c>
      <c r="W13" s="188">
        <v>301.17671100000001</v>
      </c>
      <c r="X13" s="188">
        <v>5984.1551740201203</v>
      </c>
      <c r="Y13" s="188"/>
      <c r="Z13" s="297">
        <f t="shared" si="1"/>
        <v>1943.3441679999999</v>
      </c>
      <c r="AA13" s="297">
        <f t="shared" si="2"/>
        <v>1114.1962564201199</v>
      </c>
      <c r="AB13" s="297">
        <f t="shared" si="3"/>
        <v>2625.4380386000003</v>
      </c>
      <c r="AC13" s="296"/>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97">
        <f t="shared" si="4"/>
        <v>1444</v>
      </c>
      <c r="BC13" s="297">
        <f t="shared" si="5"/>
        <v>1131</v>
      </c>
      <c r="BD13" s="297">
        <f t="shared" si="6"/>
        <v>2633</v>
      </c>
    </row>
    <row r="14" spans="1:56">
      <c r="A14" t="s">
        <v>183</v>
      </c>
      <c r="B14" s="188">
        <v>1566.4537760000001</v>
      </c>
      <c r="C14" s="188">
        <v>161.06292099999999</v>
      </c>
      <c r="D14" s="188">
        <v>182.72268299999999</v>
      </c>
      <c r="E14" s="188">
        <v>125.32338900000001</v>
      </c>
      <c r="F14" s="188">
        <v>137.92244199999999</v>
      </c>
      <c r="G14" s="188">
        <v>487.92017099999998</v>
      </c>
      <c r="H14" s="188">
        <v>39.464371</v>
      </c>
      <c r="I14" s="188">
        <v>59.114804999999997</v>
      </c>
      <c r="J14" s="188">
        <v>427.39608642012001</v>
      </c>
      <c r="K14" s="188">
        <v>339.180071</v>
      </c>
      <c r="L14" s="188">
        <v>222.96315100000001</v>
      </c>
      <c r="M14" s="188">
        <v>631.405618</v>
      </c>
      <c r="N14" s="188">
        <v>155.78187800000001</v>
      </c>
      <c r="O14" s="188">
        <v>166.36650700000001</v>
      </c>
      <c r="P14" s="188">
        <v>102.60316160000001</v>
      </c>
      <c r="Q14" s="188">
        <v>128.59927500000001</v>
      </c>
      <c r="R14" s="188">
        <v>284.83943299999999</v>
      </c>
      <c r="S14" s="188">
        <v>209.99188899999999</v>
      </c>
      <c r="T14" s="188">
        <v>73.092943000000005</v>
      </c>
      <c r="U14" s="188">
        <v>184.815742</v>
      </c>
      <c r="V14" s="188">
        <v>5687.0203130201198</v>
      </c>
      <c r="W14" s="188">
        <v>360.81232899999998</v>
      </c>
      <c r="X14" s="188">
        <v>6047.8326420201201</v>
      </c>
      <c r="Y14" s="188"/>
      <c r="Z14" s="297">
        <f t="shared" si="1"/>
        <v>2035.5627689999999</v>
      </c>
      <c r="AA14" s="297">
        <f t="shared" si="2"/>
        <v>1151.8178754201201</v>
      </c>
      <c r="AB14" s="297">
        <f t="shared" si="3"/>
        <v>2499.6396685999998</v>
      </c>
      <c r="AC14" s="296"/>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97">
        <f t="shared" si="4"/>
        <v>1418</v>
      </c>
      <c r="BC14" s="297">
        <f t="shared" si="5"/>
        <v>1148</v>
      </c>
      <c r="BD14" s="297">
        <f t="shared" si="6"/>
        <v>2540</v>
      </c>
    </row>
    <row r="15" spans="1:56">
      <c r="A15" t="s">
        <v>184</v>
      </c>
      <c r="B15" s="188">
        <v>642.18124699999998</v>
      </c>
      <c r="C15" s="188">
        <v>124.420047</v>
      </c>
      <c r="D15" s="188">
        <v>125.35151999999999</v>
      </c>
      <c r="E15" s="188">
        <v>109.698306</v>
      </c>
      <c r="F15" s="188">
        <v>136.97874999999999</v>
      </c>
      <c r="G15" s="188">
        <v>453.29557899999998</v>
      </c>
      <c r="H15" s="188">
        <v>38.497987999999999</v>
      </c>
      <c r="I15" s="188">
        <v>61.359870000000001</v>
      </c>
      <c r="J15" s="188">
        <v>483.18207876344599</v>
      </c>
      <c r="K15" s="188">
        <v>341.643666</v>
      </c>
      <c r="L15" s="188">
        <v>257.090328</v>
      </c>
      <c r="M15" s="188">
        <v>747.45977100000005</v>
      </c>
      <c r="N15" s="188">
        <v>147.97250600000001</v>
      </c>
      <c r="O15" s="188">
        <v>147.317024</v>
      </c>
      <c r="P15" s="188">
        <v>105.06563747840001</v>
      </c>
      <c r="Q15" s="188">
        <v>150.978588</v>
      </c>
      <c r="R15" s="188">
        <v>292.02819599999998</v>
      </c>
      <c r="S15" s="188">
        <v>218.67675500000001</v>
      </c>
      <c r="T15" s="188">
        <v>75.254469999999998</v>
      </c>
      <c r="U15" s="188">
        <v>170.31050999999999</v>
      </c>
      <c r="V15" s="188">
        <v>4828.7628372418503</v>
      </c>
      <c r="W15" s="188">
        <v>244.66217800000001</v>
      </c>
      <c r="X15" s="188">
        <v>5073.4250152418499</v>
      </c>
      <c r="Y15" s="188"/>
      <c r="Z15" s="297">
        <f t="shared" si="1"/>
        <v>1001.65112</v>
      </c>
      <c r="AA15" s="297">
        <f t="shared" si="2"/>
        <v>1173.314265763446</v>
      </c>
      <c r="AB15" s="297">
        <f t="shared" si="3"/>
        <v>2653.7974514783996</v>
      </c>
      <c r="AC15" s="296"/>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97">
        <f t="shared" si="4"/>
        <v>1460</v>
      </c>
      <c r="BC15" s="297">
        <f t="shared" si="5"/>
        <v>1160</v>
      </c>
      <c r="BD15" s="297">
        <f t="shared" si="6"/>
        <v>2558</v>
      </c>
    </row>
    <row r="16" spans="1:56">
      <c r="A16" t="s">
        <v>185</v>
      </c>
      <c r="B16" s="188">
        <v>395.48273499999999</v>
      </c>
      <c r="C16" s="188">
        <v>102.98153600000001</v>
      </c>
      <c r="D16" s="188">
        <v>186.857461</v>
      </c>
      <c r="E16" s="188">
        <v>106.173963</v>
      </c>
      <c r="F16" s="188">
        <v>146.43867399999999</v>
      </c>
      <c r="G16" s="188">
        <v>460.38610399999999</v>
      </c>
      <c r="H16" s="188">
        <v>38.139175999999999</v>
      </c>
      <c r="I16" s="188">
        <v>58.837207999999997</v>
      </c>
      <c r="J16" s="188">
        <v>480.47843976344598</v>
      </c>
      <c r="K16" s="188">
        <v>338.07987400000002</v>
      </c>
      <c r="L16" s="188">
        <v>248.44579100000001</v>
      </c>
      <c r="M16" s="188">
        <v>655.10347300000001</v>
      </c>
      <c r="N16" s="188">
        <v>148.40471400000001</v>
      </c>
      <c r="O16" s="188">
        <v>156.453687</v>
      </c>
      <c r="P16" s="188">
        <v>105.06563747840001</v>
      </c>
      <c r="Q16" s="188">
        <v>133.73498799999999</v>
      </c>
      <c r="R16" s="188">
        <v>301.76231999999999</v>
      </c>
      <c r="S16" s="188">
        <v>228.29653400000001</v>
      </c>
      <c r="T16" s="188">
        <v>76.812445999999994</v>
      </c>
      <c r="U16" s="188">
        <v>264.96131200000002</v>
      </c>
      <c r="V16" s="188">
        <v>4632.89607324185</v>
      </c>
      <c r="W16" s="188">
        <v>223.40953500000001</v>
      </c>
      <c r="X16" s="188">
        <v>4856.3056082418498</v>
      </c>
      <c r="Y16" s="188"/>
      <c r="Z16" s="297">
        <f t="shared" si="1"/>
        <v>791.49569499999996</v>
      </c>
      <c r="AA16" s="297">
        <f t="shared" si="2"/>
        <v>1184.279601763446</v>
      </c>
      <c r="AB16" s="297">
        <f t="shared" si="3"/>
        <v>2657.1207764783999</v>
      </c>
      <c r="AC16" s="296"/>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97">
        <f t="shared" si="4"/>
        <v>1496</v>
      </c>
      <c r="BC16" s="297">
        <f t="shared" si="5"/>
        <v>1160</v>
      </c>
      <c r="BD16" s="297">
        <f t="shared" si="6"/>
        <v>2724</v>
      </c>
    </row>
    <row r="17" spans="1:56">
      <c r="A17" t="s">
        <v>186</v>
      </c>
      <c r="B17" s="188">
        <v>1666.6397480000001</v>
      </c>
      <c r="C17" s="188">
        <v>93.577287999999996</v>
      </c>
      <c r="D17" s="188">
        <v>188.655058</v>
      </c>
      <c r="E17" s="188">
        <v>125.739302</v>
      </c>
      <c r="F17" s="188">
        <v>149.841725</v>
      </c>
      <c r="G17" s="188">
        <v>451.29234700000001</v>
      </c>
      <c r="H17" s="188">
        <v>34.356371000000003</v>
      </c>
      <c r="I17" s="188">
        <v>62.091437999999997</v>
      </c>
      <c r="J17" s="188">
        <v>473.36443776344601</v>
      </c>
      <c r="K17" s="188">
        <v>338.62566199999998</v>
      </c>
      <c r="L17" s="188">
        <v>239.19627500000001</v>
      </c>
      <c r="M17" s="188">
        <v>708.27926100000002</v>
      </c>
      <c r="N17" s="188">
        <v>153.361831</v>
      </c>
      <c r="O17" s="188">
        <v>129.70570499999999</v>
      </c>
      <c r="P17" s="188">
        <v>105.06563747840001</v>
      </c>
      <c r="Q17" s="188">
        <v>118.983074</v>
      </c>
      <c r="R17" s="188">
        <v>305.85303699999997</v>
      </c>
      <c r="S17" s="188">
        <v>232.70812900000001</v>
      </c>
      <c r="T17" s="188">
        <v>78.051634000000007</v>
      </c>
      <c r="U17" s="188">
        <v>226.67058700000001</v>
      </c>
      <c r="V17" s="188">
        <v>5882.0585472418497</v>
      </c>
      <c r="W17" s="188">
        <v>232.226012</v>
      </c>
      <c r="X17" s="188">
        <v>6114.2845592418498</v>
      </c>
      <c r="Y17" s="188"/>
      <c r="Z17" s="297">
        <f t="shared" si="1"/>
        <v>2074.6113960000002</v>
      </c>
      <c r="AA17" s="297">
        <f t="shared" si="2"/>
        <v>1170.946318763446</v>
      </c>
      <c r="AB17" s="297">
        <f t="shared" si="3"/>
        <v>2636.5008324783998</v>
      </c>
      <c r="AC17" s="296"/>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97">
        <f t="shared" si="4"/>
        <v>1531</v>
      </c>
      <c r="BC17" s="297">
        <f t="shared" si="5"/>
        <v>1179</v>
      </c>
      <c r="BD17" s="297">
        <f t="shared" si="6"/>
        <v>2649</v>
      </c>
    </row>
    <row r="18" spans="1:56">
      <c r="A18" t="s">
        <v>187</v>
      </c>
      <c r="B18" s="188">
        <v>1775.0962689999999</v>
      </c>
      <c r="C18" s="188">
        <v>181.12112999999999</v>
      </c>
      <c r="D18" s="188">
        <v>186.496115</v>
      </c>
      <c r="E18" s="188">
        <v>118.588429</v>
      </c>
      <c r="F18" s="188">
        <v>147.94085200000001</v>
      </c>
      <c r="G18" s="188">
        <v>478.62597</v>
      </c>
      <c r="H18" s="188">
        <v>40.706465000000001</v>
      </c>
      <c r="I18" s="188">
        <v>64.111484000000004</v>
      </c>
      <c r="J18" s="188">
        <v>464.82777976344602</v>
      </c>
      <c r="K18" s="188">
        <v>369.58180700000003</v>
      </c>
      <c r="L18" s="188">
        <v>217.26844700000001</v>
      </c>
      <c r="M18" s="188">
        <v>679.25749499999995</v>
      </c>
      <c r="N18" s="188">
        <v>174.42566500000001</v>
      </c>
      <c r="O18" s="188">
        <v>244.42358400000001</v>
      </c>
      <c r="P18" s="188">
        <v>105.06563747840001</v>
      </c>
      <c r="Q18" s="188">
        <v>120.80334999999999</v>
      </c>
      <c r="R18" s="188">
        <v>308.55644599999999</v>
      </c>
      <c r="S18" s="188">
        <v>235.218582</v>
      </c>
      <c r="T18" s="188">
        <v>81.681450999999996</v>
      </c>
      <c r="U18" s="188">
        <v>183.157591</v>
      </c>
      <c r="V18" s="188">
        <v>6176.9545492418501</v>
      </c>
      <c r="W18" s="188">
        <v>233.502275</v>
      </c>
      <c r="X18" s="188">
        <v>6410.45682424185</v>
      </c>
      <c r="Y18" s="188"/>
      <c r="Z18" s="297">
        <f t="shared" si="1"/>
        <v>2261.3019429999999</v>
      </c>
      <c r="AA18" s="297">
        <f t="shared" si="2"/>
        <v>1196.212550763446</v>
      </c>
      <c r="AB18" s="297">
        <f t="shared" si="3"/>
        <v>2719.4400554784002</v>
      </c>
      <c r="AC18" s="296"/>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97">
        <f t="shared" si="4"/>
        <v>1568</v>
      </c>
      <c r="BC18" s="297">
        <f t="shared" si="5"/>
        <v>1193</v>
      </c>
      <c r="BD18" s="297">
        <f t="shared" si="6"/>
        <v>2759</v>
      </c>
    </row>
    <row r="19" spans="1:56">
      <c r="A19" t="s">
        <v>188</v>
      </c>
      <c r="B19" s="188">
        <v>702.79202499999997</v>
      </c>
      <c r="C19" s="188">
        <v>133.76794599999999</v>
      </c>
      <c r="D19" s="188">
        <v>126.60817900000001</v>
      </c>
      <c r="E19" s="188">
        <v>99.585246999999995</v>
      </c>
      <c r="F19" s="188">
        <v>143.33960200000001</v>
      </c>
      <c r="G19" s="188">
        <v>474.827946</v>
      </c>
      <c r="H19" s="188">
        <v>43.811079999999997</v>
      </c>
      <c r="I19" s="188">
        <v>62.653621000000001</v>
      </c>
      <c r="J19" s="188">
        <v>461.81316361378299</v>
      </c>
      <c r="K19" s="188">
        <v>378.34635300000002</v>
      </c>
      <c r="L19" s="188">
        <v>268.957582</v>
      </c>
      <c r="M19" s="188">
        <v>759.12419</v>
      </c>
      <c r="N19" s="188">
        <v>193.33510799999999</v>
      </c>
      <c r="O19" s="188">
        <v>221.66629</v>
      </c>
      <c r="P19" s="188">
        <v>107.587212777882</v>
      </c>
      <c r="Q19" s="188">
        <v>158.92018300000001</v>
      </c>
      <c r="R19" s="188">
        <v>311.91965800000003</v>
      </c>
      <c r="S19" s="188">
        <v>237.74456799999999</v>
      </c>
      <c r="T19" s="188">
        <v>84.881833999999998</v>
      </c>
      <c r="U19" s="188">
        <v>250.21186399999999</v>
      </c>
      <c r="V19" s="188">
        <v>5221.89365239166</v>
      </c>
      <c r="W19" s="188">
        <v>193.49142800000001</v>
      </c>
      <c r="X19" s="188">
        <v>5415.3850803916603</v>
      </c>
      <c r="Y19" s="188"/>
      <c r="Z19" s="297">
        <f t="shared" si="1"/>
        <v>1062.7533969999999</v>
      </c>
      <c r="AA19" s="297">
        <f t="shared" si="2"/>
        <v>1186.445412613783</v>
      </c>
      <c r="AB19" s="297">
        <f t="shared" si="3"/>
        <v>2972.6948427778816</v>
      </c>
      <c r="AC19" s="296"/>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97">
        <f t="shared" si="4"/>
        <v>1556</v>
      </c>
      <c r="BC19" s="297">
        <f t="shared" si="5"/>
        <v>1176</v>
      </c>
      <c r="BD19" s="297">
        <f t="shared" si="6"/>
        <v>2861</v>
      </c>
    </row>
    <row r="20" spans="1:56">
      <c r="A20" t="s">
        <v>189</v>
      </c>
      <c r="B20" s="188">
        <v>482.76928800000002</v>
      </c>
      <c r="C20" s="188">
        <v>108.662395</v>
      </c>
      <c r="D20" s="188">
        <v>210.41322600000001</v>
      </c>
      <c r="E20" s="188">
        <v>101.870244</v>
      </c>
      <c r="F20" s="188">
        <v>160.799654</v>
      </c>
      <c r="G20" s="188">
        <v>420.07866200000001</v>
      </c>
      <c r="H20" s="188">
        <v>45.417354000000003</v>
      </c>
      <c r="I20" s="188">
        <v>64.729495</v>
      </c>
      <c r="J20" s="188">
        <v>500.93673061378303</v>
      </c>
      <c r="K20" s="188">
        <v>383.00133199999999</v>
      </c>
      <c r="L20" s="188">
        <v>232.504919</v>
      </c>
      <c r="M20" s="188">
        <v>705.42239199999995</v>
      </c>
      <c r="N20" s="188">
        <v>180.94683699999999</v>
      </c>
      <c r="O20" s="188">
        <v>119.257153</v>
      </c>
      <c r="P20" s="188">
        <v>107.587212777882</v>
      </c>
      <c r="Q20" s="188">
        <v>167.193128</v>
      </c>
      <c r="R20" s="188">
        <v>313.47085900000002</v>
      </c>
      <c r="S20" s="188">
        <v>241.82567800000001</v>
      </c>
      <c r="T20" s="188">
        <v>85.289693999999997</v>
      </c>
      <c r="U20" s="188">
        <v>228.626182</v>
      </c>
      <c r="V20" s="188">
        <v>4860.8024353916599</v>
      </c>
      <c r="W20" s="188">
        <v>246.502306</v>
      </c>
      <c r="X20" s="188">
        <v>5107.3047413916602</v>
      </c>
      <c r="Y20" s="188"/>
      <c r="Z20" s="297">
        <f t="shared" si="1"/>
        <v>903.71515299999999</v>
      </c>
      <c r="AA20" s="297">
        <f t="shared" si="2"/>
        <v>1191.9618956137831</v>
      </c>
      <c r="AB20" s="297">
        <f t="shared" si="3"/>
        <v>2765.1253867778823</v>
      </c>
      <c r="AC20" s="296"/>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97">
        <f t="shared" si="4"/>
        <v>1755</v>
      </c>
      <c r="BC20" s="297">
        <f t="shared" si="5"/>
        <v>1158</v>
      </c>
      <c r="BD20" s="297">
        <f t="shared" si="6"/>
        <v>2828</v>
      </c>
    </row>
    <row r="21" spans="1:56">
      <c r="A21" t="s">
        <v>190</v>
      </c>
      <c r="B21" s="188">
        <v>1732.489656</v>
      </c>
      <c r="C21" s="188">
        <v>97.682964999999996</v>
      </c>
      <c r="D21" s="188">
        <v>210.77196900000001</v>
      </c>
      <c r="E21" s="188">
        <v>145.28813099999999</v>
      </c>
      <c r="F21" s="188">
        <v>162.68700200000001</v>
      </c>
      <c r="G21" s="188">
        <v>525.72093800000005</v>
      </c>
      <c r="H21" s="188">
        <v>40.922738000000003</v>
      </c>
      <c r="I21" s="188">
        <v>66.132298000000006</v>
      </c>
      <c r="J21" s="188">
        <v>490.26606161378299</v>
      </c>
      <c r="K21" s="188">
        <v>401.08038900000003</v>
      </c>
      <c r="L21" s="188">
        <v>263.66505899999999</v>
      </c>
      <c r="M21" s="188">
        <v>745.68753400000003</v>
      </c>
      <c r="N21" s="188">
        <v>194.46968799999999</v>
      </c>
      <c r="O21" s="188">
        <v>232.25185200000001</v>
      </c>
      <c r="P21" s="188">
        <v>107.587212777882</v>
      </c>
      <c r="Q21" s="188">
        <v>151.61407</v>
      </c>
      <c r="R21" s="188">
        <v>311.65697399999999</v>
      </c>
      <c r="S21" s="188">
        <v>241.82450299999999</v>
      </c>
      <c r="T21" s="188">
        <v>84.999414000000002</v>
      </c>
      <c r="U21" s="188">
        <v>217.91108500000001</v>
      </c>
      <c r="V21" s="188">
        <v>6424.7095393916597</v>
      </c>
      <c r="W21" s="188">
        <v>223.20837700000001</v>
      </c>
      <c r="X21" s="188">
        <v>6647.9179163916597</v>
      </c>
      <c r="Y21" s="188"/>
      <c r="Z21" s="297">
        <f t="shared" si="1"/>
        <v>2186.2327209999999</v>
      </c>
      <c r="AA21" s="297">
        <f t="shared" si="2"/>
        <v>1285.729037613783</v>
      </c>
      <c r="AB21" s="297">
        <f t="shared" si="3"/>
        <v>2952.7477807778819</v>
      </c>
      <c r="AC21" s="296"/>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97">
        <f t="shared" si="4"/>
        <v>1618</v>
      </c>
      <c r="BC21" s="297">
        <f t="shared" si="5"/>
        <v>1295</v>
      </c>
      <c r="BD21" s="297">
        <f t="shared" si="6"/>
        <v>2951</v>
      </c>
    </row>
    <row r="22" spans="1:56">
      <c r="A22" t="s">
        <v>191</v>
      </c>
      <c r="B22" s="188">
        <v>1785.3490300000001</v>
      </c>
      <c r="C22" s="188">
        <v>185.386695</v>
      </c>
      <c r="D22" s="188">
        <v>208.79280600000001</v>
      </c>
      <c r="E22" s="188">
        <v>120.271428</v>
      </c>
      <c r="F22" s="188">
        <v>158.793598</v>
      </c>
      <c r="G22" s="188">
        <v>563.07245399999999</v>
      </c>
      <c r="H22" s="188">
        <v>40.138545999999998</v>
      </c>
      <c r="I22" s="188">
        <v>65.852355000000003</v>
      </c>
      <c r="J22" s="188">
        <v>496.38309861378298</v>
      </c>
      <c r="K22" s="188">
        <v>410.666448</v>
      </c>
      <c r="L22" s="188">
        <v>222.72965300000001</v>
      </c>
      <c r="M22" s="188">
        <v>804.07385499999998</v>
      </c>
      <c r="N22" s="188">
        <v>208.154382</v>
      </c>
      <c r="O22" s="188">
        <v>218.315269</v>
      </c>
      <c r="P22" s="188">
        <v>107.587212777882</v>
      </c>
      <c r="Q22" s="188">
        <v>167.97261900000001</v>
      </c>
      <c r="R22" s="188">
        <v>311.91390799999999</v>
      </c>
      <c r="S22" s="188">
        <v>241.82332700000001</v>
      </c>
      <c r="T22" s="188">
        <v>91.690650000000005</v>
      </c>
      <c r="U22" s="188">
        <v>238.75086899999999</v>
      </c>
      <c r="V22" s="188">
        <v>6647.7182033916597</v>
      </c>
      <c r="W22" s="188">
        <v>368.99839300000002</v>
      </c>
      <c r="X22" s="188">
        <v>7016.7165963916596</v>
      </c>
      <c r="Y22" s="188"/>
      <c r="Z22" s="297">
        <f t="shared" si="1"/>
        <v>2299.7999589999999</v>
      </c>
      <c r="AA22" s="297">
        <f t="shared" si="2"/>
        <v>1324.240051613783</v>
      </c>
      <c r="AB22" s="297">
        <f t="shared" si="3"/>
        <v>3023.678192777882</v>
      </c>
      <c r="AC22" s="296"/>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97">
        <f t="shared" si="4"/>
        <v>1601</v>
      </c>
      <c r="BC22" s="297">
        <f t="shared" si="5"/>
        <v>1319</v>
      </c>
      <c r="BD22" s="297">
        <f t="shared" si="6"/>
        <v>3084</v>
      </c>
    </row>
    <row r="23" spans="1:56">
      <c r="A23" t="s">
        <v>192</v>
      </c>
      <c r="B23" s="188">
        <v>1133.7557220000001</v>
      </c>
      <c r="C23" s="188">
        <v>126.660687</v>
      </c>
      <c r="D23" s="188">
        <v>122.65034300000001</v>
      </c>
      <c r="E23" s="188">
        <v>96.814519000000004</v>
      </c>
      <c r="F23" s="188">
        <v>374.91379167448201</v>
      </c>
      <c r="G23" s="188">
        <v>523.62662611492999</v>
      </c>
      <c r="H23" s="188">
        <v>41.426842000000001</v>
      </c>
      <c r="I23" s="188">
        <v>65.077599000000006</v>
      </c>
      <c r="J23" s="188">
        <v>602.10657232032599</v>
      </c>
      <c r="K23" s="188">
        <v>393.79996871581898</v>
      </c>
      <c r="L23" s="188">
        <v>261.46033999999997</v>
      </c>
      <c r="M23" s="188">
        <v>896.22316883943597</v>
      </c>
      <c r="N23" s="188">
        <v>211.167182</v>
      </c>
      <c r="O23" s="188">
        <v>183.47606099999999</v>
      </c>
      <c r="P23" s="188">
        <v>110.16930588455099</v>
      </c>
      <c r="Q23" s="188">
        <v>201.06322494299999</v>
      </c>
      <c r="R23" s="188">
        <v>312.18281500000001</v>
      </c>
      <c r="S23" s="188">
        <v>246.87056699999999</v>
      </c>
      <c r="T23" s="188">
        <v>96.009833999999998</v>
      </c>
      <c r="U23" s="188">
        <v>272.70407119897999</v>
      </c>
      <c r="V23" s="188">
        <v>6272.1592406915197</v>
      </c>
      <c r="W23" s="188">
        <v>388.17450005980299</v>
      </c>
      <c r="X23" s="188">
        <v>6660.33374075133</v>
      </c>
      <c r="Y23" s="188"/>
      <c r="Z23" s="297">
        <f t="shared" si="1"/>
        <v>1479.8812710000002</v>
      </c>
      <c r="AA23" s="297">
        <f t="shared" si="2"/>
        <v>1607.151431109738</v>
      </c>
      <c r="AB23" s="297">
        <f t="shared" si="3"/>
        <v>3185.1265385817856</v>
      </c>
      <c r="AC23" s="296"/>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97">
        <f t="shared" si="4"/>
        <v>2224</v>
      </c>
      <c r="BC23" s="297">
        <f t="shared" si="5"/>
        <v>1603</v>
      </c>
      <c r="BD23" s="297">
        <f t="shared" si="6"/>
        <v>3060</v>
      </c>
    </row>
    <row r="24" spans="1:56">
      <c r="A24" t="s">
        <v>193</v>
      </c>
    </row>
    <row r="25" spans="1:56">
      <c r="A25" t="s">
        <v>194</v>
      </c>
    </row>
    <row r="26" spans="1:56">
      <c r="A26" t="s">
        <v>195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view="pageBreakPreview" zoomScale="60" zoomScaleNormal="100" workbookViewId="0">
      <selection sqref="A1:XFD1048576"/>
    </sheetView>
  </sheetViews>
  <sheetFormatPr defaultColWidth="9.109375" defaultRowHeight="15.6"/>
  <cols>
    <col min="1" max="1" width="2.109375" style="43" customWidth="1"/>
    <col min="2" max="3" width="12.109375" style="43" customWidth="1"/>
    <col min="4" max="4" width="19.33203125" style="43" customWidth="1"/>
    <col min="5" max="5" width="11.33203125" style="43" customWidth="1"/>
    <col min="6" max="6" width="45.33203125" style="43" customWidth="1"/>
    <col min="7" max="7" width="0.88671875" style="43" customWidth="1"/>
    <col min="8" max="8" width="1.21875" style="43" customWidth="1"/>
    <col min="9" max="12" width="9.109375" style="43"/>
    <col min="13" max="13" width="20.44140625" style="43" customWidth="1"/>
    <col min="14" max="16384" width="9.109375" style="43"/>
  </cols>
  <sheetData>
    <row r="3" spans="2:6" ht="30" customHeight="1">
      <c r="B3" s="650" t="s">
        <v>7</v>
      </c>
      <c r="C3" s="650"/>
      <c r="D3" s="650"/>
      <c r="E3" s="650"/>
      <c r="F3" s="650"/>
    </row>
    <row r="4" spans="2:6" ht="23.25" customHeight="1">
      <c r="B4" s="651" t="s">
        <v>8</v>
      </c>
      <c r="C4" s="651"/>
      <c r="D4" s="651"/>
      <c r="E4" s="651"/>
      <c r="F4" s="651"/>
    </row>
    <row r="5" spans="2:6" ht="23.25" customHeight="1">
      <c r="B5" s="651" t="s">
        <v>9</v>
      </c>
      <c r="C5" s="651"/>
      <c r="D5" s="651"/>
      <c r="E5" s="651"/>
      <c r="F5" s="651"/>
    </row>
    <row r="6" spans="2:6" ht="21.9" customHeight="1">
      <c r="B6" s="651" t="s">
        <v>10</v>
      </c>
      <c r="C6" s="651"/>
      <c r="D6" s="651"/>
      <c r="E6" s="651"/>
      <c r="F6" s="651"/>
    </row>
    <row r="7" spans="2:6" ht="21.9" customHeight="1">
      <c r="B7" s="652"/>
      <c r="C7" s="652"/>
      <c r="D7" s="652"/>
      <c r="E7" s="652"/>
      <c r="F7" s="652"/>
    </row>
    <row r="8" spans="2:6" ht="21.9" customHeight="1">
      <c r="B8" s="650"/>
      <c r="C8" s="650"/>
      <c r="D8" s="650"/>
      <c r="E8" s="650"/>
      <c r="F8" s="650"/>
    </row>
    <row r="9" spans="2:6" ht="55.5" customHeight="1">
      <c r="B9" s="653"/>
      <c r="C9" s="653"/>
      <c r="D9" s="653"/>
      <c r="E9" s="653"/>
      <c r="F9" s="653"/>
    </row>
    <row r="10" spans="2:6" ht="13.5" customHeight="1">
      <c r="B10" s="654"/>
      <c r="C10" s="654"/>
      <c r="D10" s="654"/>
      <c r="E10" s="654"/>
      <c r="F10" s="654"/>
    </row>
    <row r="11" spans="2:6" ht="30" customHeight="1">
      <c r="B11" s="653"/>
      <c r="C11" s="653"/>
      <c r="D11" s="653"/>
      <c r="E11" s="653"/>
      <c r="F11" s="653"/>
    </row>
    <row r="12" spans="2:6" ht="69" customHeight="1">
      <c r="B12" s="653"/>
      <c r="C12" s="653"/>
      <c r="D12" s="653"/>
      <c r="E12" s="653"/>
      <c r="F12" s="653"/>
    </row>
    <row r="13" spans="2:6" ht="132" customHeight="1">
      <c r="B13" s="655"/>
      <c r="C13" s="655"/>
      <c r="D13" s="655"/>
      <c r="E13" s="655"/>
      <c r="F13" s="655"/>
    </row>
    <row r="14" spans="2:6" ht="50.25" customHeight="1">
      <c r="B14" s="653"/>
      <c r="C14" s="653"/>
      <c r="D14" s="653"/>
      <c r="E14" s="653"/>
      <c r="F14" s="653"/>
    </row>
    <row r="15" spans="2:6" ht="21.9" customHeight="1">
      <c r="B15" s="652"/>
      <c r="C15" s="652"/>
      <c r="D15" s="652"/>
      <c r="E15" s="652"/>
      <c r="F15" s="652"/>
    </row>
    <row r="16" spans="2:6" ht="21.9" customHeight="1">
      <c r="B16" s="652"/>
      <c r="C16" s="652"/>
      <c r="D16" s="652"/>
      <c r="E16" s="652"/>
      <c r="F16" s="652"/>
    </row>
    <row r="17" spans="2:6" ht="21.9" customHeight="1">
      <c r="B17" s="652"/>
      <c r="C17" s="652"/>
      <c r="D17" s="652"/>
      <c r="E17" s="652"/>
      <c r="F17" s="652"/>
    </row>
    <row r="18" spans="2:6" ht="35.25" customHeight="1">
      <c r="B18" s="652"/>
      <c r="C18" s="652"/>
      <c r="D18" s="652"/>
      <c r="E18" s="652"/>
      <c r="F18" s="652"/>
    </row>
    <row r="19" spans="2:6" ht="21.9" customHeight="1">
      <c r="B19" s="652"/>
      <c r="C19" s="652"/>
      <c r="D19" s="652"/>
      <c r="E19" s="652"/>
      <c r="F19" s="652"/>
    </row>
    <row r="20" spans="2:6" ht="21.9" customHeight="1">
      <c r="B20" s="652"/>
      <c r="C20" s="652"/>
      <c r="D20" s="652"/>
      <c r="E20" s="652"/>
      <c r="F20" s="652"/>
    </row>
    <row r="21" spans="2:6" ht="21.9" customHeight="1">
      <c r="B21" s="652"/>
      <c r="C21" s="652"/>
      <c r="D21" s="652"/>
      <c r="E21" s="652"/>
      <c r="F21" s="652"/>
    </row>
    <row r="22" spans="2:6" ht="21.9" customHeight="1">
      <c r="B22" s="652"/>
      <c r="C22" s="652"/>
      <c r="D22" s="652"/>
      <c r="E22" s="652"/>
      <c r="F22" s="652"/>
    </row>
    <row r="23" spans="2:6" ht="21.9" customHeight="1">
      <c r="B23" s="652"/>
      <c r="C23" s="652"/>
      <c r="D23" s="652"/>
      <c r="E23" s="652"/>
      <c r="F23" s="652"/>
    </row>
    <row r="24" spans="2:6" ht="21.9" customHeight="1">
      <c r="B24" s="652"/>
      <c r="C24" s="652"/>
      <c r="D24" s="652"/>
      <c r="E24" s="652"/>
      <c r="F24" s="652"/>
    </row>
    <row r="25" spans="2:6" ht="21.9" customHeight="1">
      <c r="B25" s="652"/>
      <c r="C25" s="652"/>
      <c r="D25" s="652"/>
      <c r="E25" s="652"/>
      <c r="F25" s="652"/>
    </row>
    <row r="26" spans="2:6" ht="21.9" customHeight="1">
      <c r="B26" s="652"/>
      <c r="C26" s="652"/>
      <c r="D26" s="652"/>
      <c r="E26" s="652"/>
      <c r="F26" s="652"/>
    </row>
    <row r="27" spans="2:6" ht="21.9" customHeight="1">
      <c r="B27" s="652"/>
      <c r="C27" s="652"/>
      <c r="D27" s="652"/>
      <c r="E27" s="652"/>
      <c r="F27" s="652"/>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AI50" sqref="AI50"/>
    </sheetView>
  </sheetViews>
  <sheetFormatPr defaultColWidth="9" defaultRowHeight="14.4"/>
  <cols>
    <col min="1" max="9" width="9.109375" customWidth="1"/>
    <col min="10" max="10" width="1.33203125" customWidth="1"/>
  </cols>
  <sheetData>
    <row r="2" spans="1:1">
      <c r="A2" s="292" t="s">
        <v>159</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R46"/>
  <sheetViews>
    <sheetView showGridLines="0" tabSelected="1" topLeftCell="A37" workbookViewId="0">
      <selection activeCell="E48" sqref="E48"/>
    </sheetView>
  </sheetViews>
  <sheetFormatPr defaultColWidth="6.44140625" defaultRowHeight="13.5" customHeight="1"/>
  <cols>
    <col min="1" max="2" width="5" customWidth="1"/>
    <col min="3" max="3" width="12.109375" customWidth="1"/>
    <col min="4" max="4" width="12.88671875" customWidth="1"/>
    <col min="5" max="5" width="9.44140625" customWidth="1"/>
    <col min="6" max="6" width="11.21875" customWidth="1"/>
    <col min="7" max="7" width="10.88671875" customWidth="1"/>
    <col min="8" max="8" width="11.21875" customWidth="1"/>
    <col min="9" max="9" width="11.44140625" bestFit="1" customWidth="1"/>
    <col min="10" max="10" width="11.21875" customWidth="1"/>
    <col min="11" max="14" width="8.44140625" customWidth="1"/>
    <col min="15" max="15" width="7.109375" customWidth="1"/>
    <col min="16" max="17" width="9.109375" customWidth="1"/>
    <col min="18" max="18" width="14" customWidth="1"/>
    <col min="19" max="19" width="16.109375" customWidth="1"/>
    <col min="20" max="210" width="9.109375" customWidth="1"/>
    <col min="211" max="211" width="6" customWidth="1"/>
    <col min="212" max="212" width="3.33203125" customWidth="1"/>
    <col min="213" max="213" width="8.21875" customWidth="1"/>
    <col min="214" max="215" width="6.44140625" customWidth="1"/>
    <col min="216" max="216" width="6.33203125" customWidth="1"/>
    <col min="217" max="217" width="6.21875" customWidth="1"/>
    <col min="218" max="218" width="8" customWidth="1"/>
    <col min="219" max="219" width="6.44140625" customWidth="1"/>
    <col min="220" max="220" width="6.88671875" customWidth="1"/>
    <col min="221" max="221" width="8" customWidth="1"/>
    <col min="222" max="222" width="8.77734375" customWidth="1"/>
    <col min="223" max="223" width="6.44140625" customWidth="1"/>
  </cols>
  <sheetData>
    <row r="1" spans="1:18" ht="22.5" customHeight="1">
      <c r="A1" s="678" t="s">
        <v>38</v>
      </c>
      <c r="B1" s="679"/>
      <c r="C1" s="679"/>
      <c r="D1" s="679"/>
      <c r="E1" s="679"/>
      <c r="F1" s="679"/>
      <c r="G1" s="679"/>
      <c r="H1" s="679"/>
      <c r="I1" s="679"/>
      <c r="J1" s="679"/>
      <c r="K1" s="679"/>
      <c r="L1" s="679"/>
      <c r="M1" s="679"/>
      <c r="N1" s="679"/>
      <c r="O1" s="680"/>
    </row>
    <row r="2" spans="1:18" ht="15" customHeight="1">
      <c r="A2" s="685" t="s">
        <v>67</v>
      </c>
      <c r="B2" s="687" t="s">
        <v>68</v>
      </c>
      <c r="C2" s="681" t="s">
        <v>196</v>
      </c>
      <c r="D2" s="682"/>
      <c r="E2" s="682"/>
      <c r="F2" s="682"/>
      <c r="G2" s="682"/>
      <c r="H2" s="682"/>
      <c r="I2" s="682"/>
      <c r="J2" s="682"/>
      <c r="K2" s="683" t="s">
        <v>197</v>
      </c>
      <c r="L2" s="684"/>
      <c r="M2" s="684"/>
      <c r="N2" s="684"/>
      <c r="O2" s="670"/>
    </row>
    <row r="3" spans="1:18" s="115" customFormat="1" ht="100.5" customHeight="1">
      <c r="A3" s="686"/>
      <c r="B3" s="688"/>
      <c r="C3" s="269" t="s">
        <v>165</v>
      </c>
      <c r="D3" s="219" t="s">
        <v>157</v>
      </c>
      <c r="E3" s="270" t="s">
        <v>158</v>
      </c>
      <c r="F3" s="271" t="s">
        <v>198</v>
      </c>
      <c r="G3" s="105" t="s">
        <v>199</v>
      </c>
      <c r="H3" s="108" t="s">
        <v>200</v>
      </c>
      <c r="I3" s="108" t="s">
        <v>201</v>
      </c>
      <c r="J3" s="281" t="s">
        <v>202</v>
      </c>
      <c r="K3" s="282" t="s">
        <v>165</v>
      </c>
      <c r="L3" s="283" t="s">
        <v>157</v>
      </c>
      <c r="M3" s="284" t="s">
        <v>158</v>
      </c>
      <c r="N3" s="285" t="s">
        <v>198</v>
      </c>
      <c r="O3" s="237" t="s">
        <v>203</v>
      </c>
    </row>
    <row r="4" spans="1:18" ht="21.9" customHeight="1">
      <c r="A4" s="68" t="s">
        <v>204</v>
      </c>
      <c r="B4" s="272"/>
      <c r="C4" s="222">
        <v>6698.1951924257273</v>
      </c>
      <c r="D4" s="223">
        <v>11056.656817785293</v>
      </c>
      <c r="E4" s="224">
        <v>10733.016922593897</v>
      </c>
      <c r="F4" s="273">
        <v>28487.868932804915</v>
      </c>
      <c r="G4" s="274">
        <v>1319.6441156763799</v>
      </c>
      <c r="H4" s="275">
        <v>29807.513048481291</v>
      </c>
      <c r="I4" s="275">
        <v>9155.8140332681251</v>
      </c>
      <c r="J4" s="286">
        <v>28038.905551824861</v>
      </c>
      <c r="K4" s="238">
        <v>23.512447379707258</v>
      </c>
      <c r="L4" s="239">
        <v>38.811807383223083</v>
      </c>
      <c r="M4" s="240">
        <v>37.67574523706967</v>
      </c>
      <c r="N4" s="287">
        <v>100</v>
      </c>
      <c r="O4" s="141">
        <v>30.716464061850402</v>
      </c>
      <c r="P4" s="143"/>
      <c r="Q4" s="143"/>
      <c r="R4" s="143"/>
    </row>
    <row r="5" spans="1:18" ht="21.9" customHeight="1">
      <c r="A5" s="68" t="s">
        <v>205</v>
      </c>
      <c r="B5" s="272"/>
      <c r="C5" s="222">
        <v>5521.7605367595825</v>
      </c>
      <c r="D5" s="223">
        <v>10753.226602313385</v>
      </c>
      <c r="E5" s="224">
        <v>12632.177272640927</v>
      </c>
      <c r="F5" s="273">
        <v>28907.164411713893</v>
      </c>
      <c r="G5" s="274">
        <v>1507.5897971006</v>
      </c>
      <c r="H5" s="275">
        <v>30414.754208814495</v>
      </c>
      <c r="I5" s="275">
        <v>8289.1183409702553</v>
      </c>
      <c r="J5" s="286">
        <v>28715.703410291826</v>
      </c>
      <c r="K5" s="238">
        <v>19.10170246418922</v>
      </c>
      <c r="L5" s="239">
        <v>37.199174741455835</v>
      </c>
      <c r="M5" s="240">
        <v>43.699122794354949</v>
      </c>
      <c r="N5" s="287">
        <v>100</v>
      </c>
      <c r="O5" s="141">
        <v>27.25360949511796</v>
      </c>
      <c r="P5" s="143"/>
      <c r="Q5" s="143"/>
      <c r="R5" s="143"/>
    </row>
    <row r="6" spans="1:18" ht="21.9" customHeight="1">
      <c r="A6" s="68" t="s">
        <v>206</v>
      </c>
      <c r="B6" s="272"/>
      <c r="C6" s="222">
        <v>5933.6847438275145</v>
      </c>
      <c r="D6" s="223">
        <v>10335.453955297</v>
      </c>
      <c r="E6" s="224">
        <v>12666.095119543663</v>
      </c>
      <c r="F6" s="273">
        <v>28935.233818668177</v>
      </c>
      <c r="G6" s="274">
        <v>1514.21219561713</v>
      </c>
      <c r="H6" s="275">
        <v>30449.446014285313</v>
      </c>
      <c r="I6" s="275">
        <v>8646.8078505608719</v>
      </c>
      <c r="J6" s="286">
        <v>28924.771964333653</v>
      </c>
      <c r="K6" s="238">
        <v>20.506780007422204</v>
      </c>
      <c r="L6" s="239">
        <v>35.719268833517646</v>
      </c>
      <c r="M6" s="240">
        <v>43.773951159060147</v>
      </c>
      <c r="N6" s="287">
        <v>100</v>
      </c>
      <c r="O6" s="141">
        <v>28.397258349147748</v>
      </c>
      <c r="P6" s="143"/>
      <c r="Q6" s="143"/>
      <c r="R6" s="143"/>
    </row>
    <row r="7" spans="1:18" ht="21.9" customHeight="1">
      <c r="A7" s="68" t="s">
        <v>207</v>
      </c>
      <c r="B7" s="272"/>
      <c r="C7" s="222">
        <v>7202.2462868388557</v>
      </c>
      <c r="D7" s="223">
        <v>10288.847968257622</v>
      </c>
      <c r="E7" s="224">
        <v>14492.356224556434</v>
      </c>
      <c r="F7" s="273">
        <v>31983.450479652907</v>
      </c>
      <c r="G7" s="274">
        <v>1822.41503439809</v>
      </c>
      <c r="H7" s="275">
        <v>33805.865514050995</v>
      </c>
      <c r="I7" s="275">
        <v>10196.426294662235</v>
      </c>
      <c r="J7" s="286">
        <v>32149.438950012445</v>
      </c>
      <c r="K7" s="238">
        <v>22.518665681242709</v>
      </c>
      <c r="L7" s="239">
        <v>32.169286971720382</v>
      </c>
      <c r="M7" s="240">
        <v>45.312047347036923</v>
      </c>
      <c r="N7" s="287">
        <v>100.00000000000001</v>
      </c>
      <c r="O7" s="141">
        <v>30.161707560553996</v>
      </c>
      <c r="P7" s="143"/>
      <c r="Q7" s="143"/>
      <c r="R7" s="143"/>
    </row>
    <row r="8" spans="1:18" ht="21.9" customHeight="1">
      <c r="A8" s="68" t="s">
        <v>208</v>
      </c>
      <c r="B8" s="272"/>
      <c r="C8" s="222">
        <v>8008.4216446537212</v>
      </c>
      <c r="D8" s="223">
        <v>10889.415178225807</v>
      </c>
      <c r="E8" s="224">
        <v>11653.551279442474</v>
      </c>
      <c r="F8" s="273">
        <v>30551.388102322002</v>
      </c>
      <c r="G8" s="274">
        <v>3189.84004166263</v>
      </c>
      <c r="H8" s="275">
        <v>33741.228143984634</v>
      </c>
      <c r="I8" s="275">
        <v>10558.934883933505</v>
      </c>
      <c r="J8" s="286">
        <v>32301.398168227075</v>
      </c>
      <c r="K8" s="238">
        <v>26.212955096613289</v>
      </c>
      <c r="L8" s="239">
        <v>35.642947357269755</v>
      </c>
      <c r="M8" s="240">
        <v>38.144097546116953</v>
      </c>
      <c r="N8" s="287">
        <v>100</v>
      </c>
      <c r="O8" s="141">
        <v>31.293866479534017</v>
      </c>
      <c r="P8" s="143"/>
      <c r="Q8" s="143"/>
      <c r="R8" s="143"/>
    </row>
    <row r="9" spans="1:18" ht="21.9" customHeight="1">
      <c r="A9" s="68" t="s">
        <v>209</v>
      </c>
      <c r="B9" s="96"/>
      <c r="C9" s="222">
        <v>6749.9281882697678</v>
      </c>
      <c r="D9" s="223">
        <v>12717.284798350518</v>
      </c>
      <c r="E9" s="224">
        <v>14930.927428095643</v>
      </c>
      <c r="F9" s="273">
        <v>34398.140414715926</v>
      </c>
      <c r="G9" s="274">
        <v>3358.3771746069901</v>
      </c>
      <c r="H9" s="275">
        <v>37756.517589322917</v>
      </c>
      <c r="I9" s="275">
        <v>9973.4387004214295</v>
      </c>
      <c r="J9" s="286">
        <v>35475.427084988565</v>
      </c>
      <c r="K9" s="238">
        <v>19.622945039732642</v>
      </c>
      <c r="L9" s="239">
        <v>36.970849717532737</v>
      </c>
      <c r="M9" s="240">
        <v>43.406205242734629</v>
      </c>
      <c r="N9" s="287">
        <v>100</v>
      </c>
      <c r="O9" s="141">
        <v>26.415144555709229</v>
      </c>
      <c r="P9" s="143"/>
      <c r="Q9" s="143"/>
      <c r="R9" s="143"/>
    </row>
    <row r="10" spans="1:18" ht="21.9" customHeight="1">
      <c r="A10" s="68" t="s">
        <v>210</v>
      </c>
      <c r="B10" s="96"/>
      <c r="C10" s="222">
        <v>7356.8437163629551</v>
      </c>
      <c r="D10" s="223">
        <v>15459.295164742327</v>
      </c>
      <c r="E10" s="224">
        <v>16912.433460430377</v>
      </c>
      <c r="F10" s="273">
        <v>39728.572341535662</v>
      </c>
      <c r="G10" s="274">
        <v>3671.0843735130502</v>
      </c>
      <c r="H10" s="275">
        <v>43399.65671504871</v>
      </c>
      <c r="I10" s="275">
        <v>11138.588419590749</v>
      </c>
      <c r="J10" s="286">
        <v>40426.805009239528</v>
      </c>
      <c r="K10" s="238">
        <v>18.517765131649291</v>
      </c>
      <c r="L10" s="239">
        <v>38.912284669690614</v>
      </c>
      <c r="M10" s="240">
        <v>42.569950198660081</v>
      </c>
      <c r="N10" s="287">
        <v>99.999999999999986</v>
      </c>
      <c r="O10" s="141">
        <v>25.665153281566106</v>
      </c>
      <c r="P10" s="143"/>
      <c r="Q10" s="143"/>
      <c r="R10" s="143"/>
    </row>
    <row r="11" spans="1:18" ht="21.9" customHeight="1">
      <c r="A11" s="68" t="s">
        <v>211</v>
      </c>
      <c r="B11" s="96"/>
      <c r="C11" s="222">
        <v>8961.1199665062413</v>
      </c>
      <c r="D11" s="223">
        <v>14725.027560230836</v>
      </c>
      <c r="E11" s="224">
        <v>15872.615685457211</v>
      </c>
      <c r="F11" s="273">
        <v>39558.763212194288</v>
      </c>
      <c r="G11" s="274">
        <v>4227.8288937671896</v>
      </c>
      <c r="H11" s="275">
        <v>43786.592105961485</v>
      </c>
      <c r="I11" s="275">
        <v>12525.745790224119</v>
      </c>
      <c r="J11" s="286">
        <v>40924.556964061994</v>
      </c>
      <c r="K11" s="238">
        <v>22.652679808108633</v>
      </c>
      <c r="L11" s="239">
        <v>37.22317475206539</v>
      </c>
      <c r="M11" s="240">
        <v>40.124145439825973</v>
      </c>
      <c r="N11" s="287">
        <v>100</v>
      </c>
      <c r="O11" s="141">
        <v>28.606349998447939</v>
      </c>
      <c r="P11" s="143"/>
      <c r="Q11" s="143"/>
      <c r="R11" s="143"/>
    </row>
    <row r="12" spans="1:18" ht="21.9" customHeight="1">
      <c r="A12" s="68" t="s">
        <v>212</v>
      </c>
      <c r="B12" s="96"/>
      <c r="C12" s="222">
        <v>9527.9955697272071</v>
      </c>
      <c r="D12" s="223">
        <v>13111.501368401876</v>
      </c>
      <c r="E12" s="224">
        <v>17669.744804007078</v>
      </c>
      <c r="F12" s="273">
        <v>40309.241742136161</v>
      </c>
      <c r="G12" s="274">
        <v>3652.8372133898602</v>
      </c>
      <c r="H12" s="275">
        <v>43962.078955526013</v>
      </c>
      <c r="I12" s="275">
        <v>13105.11151540307</v>
      </c>
      <c r="J12" s="286">
        <v>42016.200949371625</v>
      </c>
      <c r="K12" s="238">
        <v>23.637248328011534</v>
      </c>
      <c r="L12" s="239">
        <v>32.527283575012348</v>
      </c>
      <c r="M12" s="240">
        <v>43.835468096976122</v>
      </c>
      <c r="N12" s="287">
        <v>100</v>
      </c>
      <c r="O12" s="141">
        <v>29.810035891752939</v>
      </c>
      <c r="P12" s="143"/>
      <c r="Q12" s="143"/>
      <c r="R12" s="143"/>
    </row>
    <row r="13" spans="1:18" ht="21.9" customHeight="1">
      <c r="A13" s="68" t="s">
        <v>213</v>
      </c>
      <c r="B13" s="96"/>
      <c r="C13" s="222">
        <v>7885.1060238497066</v>
      </c>
      <c r="D13" s="223">
        <v>15330.198449767846</v>
      </c>
      <c r="E13" s="276">
        <v>18629.022038320833</v>
      </c>
      <c r="F13" s="273">
        <v>41844.326511938387</v>
      </c>
      <c r="G13" s="274">
        <v>3602.4006112440402</v>
      </c>
      <c r="H13" s="275">
        <v>45446.727123182427</v>
      </c>
      <c r="I13" s="275">
        <v>11785.777502118821</v>
      </c>
      <c r="J13" s="286">
        <v>44003.47545689391</v>
      </c>
      <c r="K13" s="238">
        <v>18.843907122271517</v>
      </c>
      <c r="L13" s="239">
        <v>36.636265242300091</v>
      </c>
      <c r="M13" s="240">
        <v>44.519827635428385</v>
      </c>
      <c r="N13" s="288">
        <v>100</v>
      </c>
      <c r="O13" s="141">
        <v>25.933171095409602</v>
      </c>
      <c r="P13" s="143"/>
      <c r="Q13" s="143"/>
      <c r="R13" s="143"/>
    </row>
    <row r="14" spans="1:18" ht="21.9" customHeight="1">
      <c r="A14" s="68" t="s">
        <v>214</v>
      </c>
      <c r="B14" s="96"/>
      <c r="C14" s="222">
        <v>8712.3697025028123</v>
      </c>
      <c r="D14" s="223">
        <v>13938.016693857808</v>
      </c>
      <c r="E14" s="224">
        <v>18115.594902828048</v>
      </c>
      <c r="F14" s="273">
        <v>40765.981299188672</v>
      </c>
      <c r="G14" s="274">
        <v>3776.1262698006199</v>
      </c>
      <c r="H14" s="275">
        <v>44542.107568989297</v>
      </c>
      <c r="I14" s="275">
        <v>12441.721838133863</v>
      </c>
      <c r="J14" s="286">
        <v>43680.656369934572</v>
      </c>
      <c r="K14" s="238">
        <v>21.371666828185017</v>
      </c>
      <c r="L14" s="239">
        <v>34.190313221124896</v>
      </c>
      <c r="M14" s="240">
        <v>44.438019950690077</v>
      </c>
      <c r="N14" s="287">
        <v>99.999999999999986</v>
      </c>
      <c r="O14" s="141">
        <v>27.932494704844018</v>
      </c>
      <c r="P14" s="143"/>
      <c r="Q14" s="143"/>
      <c r="R14" s="143"/>
    </row>
    <row r="15" spans="1:18" ht="21.9" customHeight="1">
      <c r="A15" s="68" t="s">
        <v>215</v>
      </c>
      <c r="B15" s="96"/>
      <c r="C15" s="222">
        <v>10547.816059753872</v>
      </c>
      <c r="D15" s="223">
        <v>14732.323915849742</v>
      </c>
      <c r="E15" s="224">
        <v>19941.537961649356</v>
      </c>
      <c r="F15" s="273">
        <v>45221.677937252971</v>
      </c>
      <c r="G15" s="274">
        <v>4353.0484622644899</v>
      </c>
      <c r="H15" s="275">
        <v>49574.726399517458</v>
      </c>
      <c r="I15" s="275">
        <v>14686.646290071876</v>
      </c>
      <c r="J15" s="286">
        <v>49133.434211518128</v>
      </c>
      <c r="K15" s="238">
        <v>23.324689708306316</v>
      </c>
      <c r="L15" s="239">
        <v>32.578012554712096</v>
      </c>
      <c r="M15" s="240">
        <v>44.097297736981588</v>
      </c>
      <c r="N15" s="287">
        <v>100</v>
      </c>
      <c r="O15" s="141">
        <v>29.625269480488409</v>
      </c>
      <c r="P15" s="143"/>
      <c r="Q15" s="143"/>
      <c r="R15" s="143"/>
    </row>
    <row r="16" spans="1:18" ht="21.9" customHeight="1">
      <c r="A16" s="68" t="s">
        <v>216</v>
      </c>
      <c r="B16" s="96"/>
      <c r="C16" s="222">
        <v>12099.760095957688</v>
      </c>
      <c r="D16" s="223">
        <v>14969.411798579598</v>
      </c>
      <c r="E16" s="224">
        <v>22294.616894795225</v>
      </c>
      <c r="F16" s="273">
        <v>49363.78878933251</v>
      </c>
      <c r="G16" s="274">
        <v>3801.2433661319101</v>
      </c>
      <c r="H16" s="275">
        <v>53165.032155464411</v>
      </c>
      <c r="I16" s="275">
        <v>16582.346259445905</v>
      </c>
      <c r="J16" s="286">
        <v>53070.622044692209</v>
      </c>
      <c r="K16" s="238">
        <v>24.51140885395823</v>
      </c>
      <c r="L16" s="239">
        <v>30.324681645616476</v>
      </c>
      <c r="M16" s="240">
        <v>45.163909500425298</v>
      </c>
      <c r="N16" s="287">
        <v>100</v>
      </c>
      <c r="O16" s="141">
        <v>31.19032489429528</v>
      </c>
      <c r="P16" s="143"/>
      <c r="Q16" s="143"/>
      <c r="R16" s="143"/>
    </row>
    <row r="17" spans="1:15" ht="18.600000000000001" customHeight="1">
      <c r="A17" s="68" t="s">
        <v>217</v>
      </c>
      <c r="B17" s="96"/>
      <c r="C17" s="222">
        <v>9690.2755482308348</v>
      </c>
      <c r="D17" s="223">
        <v>14882.717268308599</v>
      </c>
      <c r="E17" s="224">
        <v>23556.022037779672</v>
      </c>
      <c r="F17" s="273">
        <v>48129.014854319103</v>
      </c>
      <c r="G17" s="274">
        <v>4355.4878951329802</v>
      </c>
      <c r="H17" s="275">
        <v>52484.502749452098</v>
      </c>
      <c r="I17" s="275">
        <v>14364.412713440048</v>
      </c>
      <c r="J17" s="286">
        <v>52440.449696009397</v>
      </c>
      <c r="K17" s="238">
        <v>20.13395781642771</v>
      </c>
      <c r="L17" s="239">
        <v>30.922547060971105</v>
      </c>
      <c r="M17" s="240">
        <v>48.943495122601192</v>
      </c>
      <c r="N17" s="287">
        <v>100</v>
      </c>
      <c r="O17" s="141">
        <v>27.368865019093665</v>
      </c>
    </row>
    <row r="18" spans="1:15" ht="21.9" hidden="1" customHeight="1">
      <c r="A18" s="68" t="s">
        <v>218</v>
      </c>
      <c r="B18" s="96"/>
      <c r="C18" s="222">
        <v>10870.73301670643</v>
      </c>
      <c r="D18" s="223">
        <v>15127.068419600011</v>
      </c>
      <c r="E18" s="224">
        <v>24036.04801837448</v>
      </c>
      <c r="F18" s="273">
        <v>50033.849454680923</v>
      </c>
      <c r="G18" s="274">
        <v>3814.3508688674301</v>
      </c>
      <c r="H18" s="275">
        <v>53848.200323548343</v>
      </c>
      <c r="I18" s="275">
        <v>15622.910446954706</v>
      </c>
      <c r="J18" s="286">
        <v>53636.177074034407</v>
      </c>
      <c r="K18" s="238">
        <v>21.72675725571105</v>
      </c>
      <c r="L18" s="239">
        <v>30.233668975043848</v>
      </c>
      <c r="M18" s="240">
        <v>48.039573769245102</v>
      </c>
      <c r="N18" s="287">
        <v>100</v>
      </c>
      <c r="O18" s="141">
        <v>29.012873880805735</v>
      </c>
    </row>
    <row r="19" spans="1:15" ht="21.9" hidden="1" customHeight="1">
      <c r="A19" s="68" t="s">
        <v>219</v>
      </c>
      <c r="B19" s="96"/>
      <c r="C19" s="222">
        <v>13112.172055580591</v>
      </c>
      <c r="D19" s="223">
        <v>15833.693061030326</v>
      </c>
      <c r="E19" s="224">
        <v>26550.314850782743</v>
      </c>
      <c r="F19" s="273">
        <v>55496.179967393662</v>
      </c>
      <c r="G19" s="274">
        <v>4600.6802420775703</v>
      </c>
      <c r="H19" s="275">
        <v>60096.860209471233</v>
      </c>
      <c r="I19" s="275">
        <v>18356.375280406042</v>
      </c>
      <c r="J19" s="286">
        <v>59420.315887199024</v>
      </c>
      <c r="K19" s="238">
        <v>23.627161479014489</v>
      </c>
      <c r="L19" s="239">
        <v>28.531140468286804</v>
      </c>
      <c r="M19" s="240">
        <v>47.841698052698703</v>
      </c>
      <c r="N19" s="287">
        <v>100</v>
      </c>
      <c r="O19" s="141">
        <v>30.54464944828031</v>
      </c>
    </row>
    <row r="20" spans="1:15" ht="21.9" hidden="1" customHeight="1">
      <c r="A20" s="68" t="s">
        <v>220</v>
      </c>
      <c r="C20" s="222">
        <v>12478.557939511298</v>
      </c>
      <c r="D20" s="223">
        <v>18401.587902282539</v>
      </c>
      <c r="E20" s="224">
        <v>27420.042477280531</v>
      </c>
      <c r="F20" s="273">
        <v>58300.188319074368</v>
      </c>
      <c r="G20" s="274">
        <v>3968.83941641194</v>
      </c>
      <c r="H20" s="275">
        <v>62269.027735486314</v>
      </c>
      <c r="I20" s="275">
        <v>17799.038847861706</v>
      </c>
      <c r="J20" s="286">
        <v>60905.260206608757</v>
      </c>
      <c r="K20" s="238">
        <v>21.403975354619266</v>
      </c>
      <c r="L20" s="239">
        <v>31.563513657231184</v>
      </c>
      <c r="M20" s="240">
        <v>47.032510988149546</v>
      </c>
      <c r="N20" s="287">
        <v>100</v>
      </c>
      <c r="O20" s="141">
        <v>28.584096291772138</v>
      </c>
    </row>
    <row r="21" spans="1:15" ht="21.9" customHeight="1">
      <c r="A21" s="68" t="s">
        <v>221</v>
      </c>
      <c r="C21" s="222">
        <v>10039.70046634328</v>
      </c>
      <c r="D21" s="223">
        <v>19210.774967839843</v>
      </c>
      <c r="E21" s="224">
        <v>29673.991984606357</v>
      </c>
      <c r="F21" s="273">
        <v>58924.467418789478</v>
      </c>
      <c r="G21" s="274">
        <v>4330.9948844325299</v>
      </c>
      <c r="H21" s="275">
        <v>63255.462303221997</v>
      </c>
      <c r="I21" s="275">
        <v>15792.353076078201</v>
      </c>
      <c r="J21" s="286">
        <v>61179.154834023408</v>
      </c>
      <c r="K21" s="238">
        <v>17.038254066835879</v>
      </c>
      <c r="L21" s="239">
        <v>32.602373528986753</v>
      </c>
      <c r="M21" s="240">
        <v>50.359372404177371</v>
      </c>
      <c r="N21" s="287">
        <v>100</v>
      </c>
      <c r="O21" s="141">
        <v>24.965991079751856</v>
      </c>
    </row>
    <row r="22" spans="1:15" ht="21.9" customHeight="1">
      <c r="A22" s="68" t="s">
        <v>222</v>
      </c>
      <c r="C22" s="222">
        <v>12689.768144408303</v>
      </c>
      <c r="D22" s="223">
        <v>21206.484682376969</v>
      </c>
      <c r="E22" s="224">
        <v>29498.974036407973</v>
      </c>
      <c r="F22" s="273">
        <v>63395.226863193253</v>
      </c>
      <c r="G22" s="274">
        <v>4843.1068002514203</v>
      </c>
      <c r="H22" s="275">
        <v>68238.33366344466</v>
      </c>
      <c r="I22" s="275">
        <v>18555.634635258815</v>
      </c>
      <c r="J22" s="286">
        <v>65329.96078127592</v>
      </c>
      <c r="K22" s="238">
        <v>20.016914162627401</v>
      </c>
      <c r="L22" s="239">
        <v>33.451232421867523</v>
      </c>
      <c r="M22" s="240">
        <v>46.531853415505061</v>
      </c>
      <c r="N22" s="287">
        <v>99.999999999999986</v>
      </c>
      <c r="O22" s="141">
        <v>27.192391195799502</v>
      </c>
    </row>
    <row r="23" spans="1:15" ht="21.9" customHeight="1">
      <c r="A23" s="68" t="s">
        <v>223</v>
      </c>
      <c r="C23" s="222">
        <v>16199.749236682645</v>
      </c>
      <c r="D23" s="223">
        <v>19894.97132221944</v>
      </c>
      <c r="E23" s="224">
        <v>27679.065874955704</v>
      </c>
      <c r="F23" s="273">
        <v>63773.786433857793</v>
      </c>
      <c r="G23" s="274">
        <v>5261.3559145564705</v>
      </c>
      <c r="H23" s="275">
        <v>69035.142348414243</v>
      </c>
      <c r="I23" s="275">
        <v>21646.954589670044</v>
      </c>
      <c r="J23" s="286">
        <v>66361.008606434174</v>
      </c>
      <c r="K23" s="238">
        <v>25.401893383708707</v>
      </c>
      <c r="L23" s="239">
        <v>31.196158225375669</v>
      </c>
      <c r="M23" s="240">
        <v>43.401948390915621</v>
      </c>
      <c r="N23" s="287">
        <v>100</v>
      </c>
      <c r="O23" s="141">
        <v>31.35642783268235</v>
      </c>
    </row>
    <row r="24" spans="1:15" ht="21.9" customHeight="1">
      <c r="A24" s="68" t="s">
        <v>224</v>
      </c>
      <c r="C24" s="222">
        <v>15053.646123995199</v>
      </c>
      <c r="D24" s="223">
        <v>24271.88066719209</v>
      </c>
      <c r="E24" s="224">
        <v>32874.765161783129</v>
      </c>
      <c r="F24" s="273">
        <v>72200.291952970409</v>
      </c>
      <c r="G24" s="274">
        <v>5242.7113255763898</v>
      </c>
      <c r="H24" s="275">
        <v>77443.003278546807</v>
      </c>
      <c r="I24" s="275">
        <v>21286.245503176095</v>
      </c>
      <c r="J24" s="286">
        <v>72938.572441375873</v>
      </c>
      <c r="K24" s="238">
        <v>20.849841069618936</v>
      </c>
      <c r="L24" s="239">
        <v>33.617427313177942</v>
      </c>
      <c r="M24" s="240">
        <v>45.53273161720314</v>
      </c>
      <c r="N24" s="287">
        <v>100.00000000000001</v>
      </c>
      <c r="O24" s="141">
        <v>27.486337825269739</v>
      </c>
    </row>
    <row r="25" spans="1:15" ht="21.9" customHeight="1">
      <c r="A25" s="68" t="s">
        <v>225</v>
      </c>
      <c r="C25" s="222">
        <v>12228.87604004364</v>
      </c>
      <c r="D25" s="223">
        <v>23411.072033259941</v>
      </c>
      <c r="E25" s="224">
        <v>31201.308508023034</v>
      </c>
      <c r="F25" s="273">
        <v>66841.256581326612</v>
      </c>
      <c r="G25" s="274">
        <v>4917.0378678842899</v>
      </c>
      <c r="H25" s="275">
        <v>71758.294449210924</v>
      </c>
      <c r="I25" s="275">
        <v>18142.121808602729</v>
      </c>
      <c r="J25" s="286">
        <v>67897.11623748728</v>
      </c>
      <c r="K25" s="238">
        <v>18.295401172125796</v>
      </c>
      <c r="L25" s="239">
        <v>35.024883179410892</v>
      </c>
      <c r="M25" s="240">
        <v>46.679715648463315</v>
      </c>
      <c r="N25" s="287">
        <v>100</v>
      </c>
      <c r="O25" s="141">
        <v>25.282264507336304</v>
      </c>
    </row>
    <row r="26" spans="1:15" ht="21.9" customHeight="1">
      <c r="A26" s="68" t="s">
        <v>226</v>
      </c>
      <c r="C26" s="222">
        <v>12983.542187445773</v>
      </c>
      <c r="D26" s="223">
        <v>25402.15948998067</v>
      </c>
      <c r="E26" s="224">
        <v>35007.936424375963</v>
      </c>
      <c r="F26" s="273">
        <v>73393.638101802411</v>
      </c>
      <c r="G26" s="274">
        <v>5368.0163535760603</v>
      </c>
      <c r="H26" s="275">
        <v>78761.654455378448</v>
      </c>
      <c r="I26" s="275">
        <v>19791.245412663437</v>
      </c>
      <c r="J26" s="286">
        <v>74147.785024092678</v>
      </c>
      <c r="K26" s="238">
        <v>17.690282868164456</v>
      </c>
      <c r="L26" s="239">
        <v>34.610846589653988</v>
      </c>
      <c r="M26" s="240">
        <v>47.698870542181545</v>
      </c>
      <c r="N26" s="287">
        <v>100</v>
      </c>
      <c r="O26" s="141">
        <v>25.128021433165742</v>
      </c>
    </row>
    <row r="27" spans="1:15" ht="21" customHeight="1">
      <c r="A27" s="68" t="s">
        <v>227</v>
      </c>
      <c r="C27" s="222">
        <v>15701.043977322406</v>
      </c>
      <c r="D27" s="223">
        <v>23125.474887060103</v>
      </c>
      <c r="E27" s="224">
        <v>35702.414112771352</v>
      </c>
      <c r="F27" s="273">
        <v>74528.932977153861</v>
      </c>
      <c r="G27" s="274">
        <v>6095.5105655922598</v>
      </c>
      <c r="H27" s="275">
        <v>80624.443542746099</v>
      </c>
      <c r="I27" s="275">
        <v>22502.732380974787</v>
      </c>
      <c r="J27" s="286">
        <v>76632.839412921705</v>
      </c>
      <c r="K27" s="238">
        <v>21.067045173094606</v>
      </c>
      <c r="L27" s="239">
        <v>31.028855456912279</v>
      </c>
      <c r="M27" s="240">
        <v>47.904099369993112</v>
      </c>
      <c r="N27" s="287">
        <v>100</v>
      </c>
      <c r="O27" s="141">
        <v>27.910558376808037</v>
      </c>
    </row>
    <row r="28" spans="1:15" ht="21" customHeight="1">
      <c r="A28" s="68" t="s">
        <v>228</v>
      </c>
      <c r="C28" s="222">
        <v>17536.512491352292</v>
      </c>
      <c r="D28" s="223">
        <v>26376.332324125491</v>
      </c>
      <c r="E28" s="224">
        <v>38436.541205068563</v>
      </c>
      <c r="F28" s="273">
        <v>82349.386020546342</v>
      </c>
      <c r="G28" s="274">
        <v>5752.15841562696</v>
      </c>
      <c r="H28" s="275">
        <v>88101.54443617331</v>
      </c>
      <c r="I28" s="275">
        <v>24127.297695504891</v>
      </c>
      <c r="J28" s="286">
        <v>82086.732836876065</v>
      </c>
      <c r="K28" s="238">
        <v>21.295255907526617</v>
      </c>
      <c r="L28" s="239">
        <v>32.029786254319539</v>
      </c>
      <c r="M28" s="240">
        <v>46.674957838153844</v>
      </c>
      <c r="N28" s="287">
        <v>100</v>
      </c>
      <c r="O28" s="141">
        <v>27.385782905297795</v>
      </c>
    </row>
    <row r="29" spans="1:15" ht="21" customHeight="1">
      <c r="A29" t="s">
        <v>229</v>
      </c>
      <c r="C29" s="222">
        <v>13595.02069156469</v>
      </c>
      <c r="D29" s="223">
        <v>26911.396086851295</v>
      </c>
      <c r="E29" s="224">
        <v>39873.951829759528</v>
      </c>
      <c r="F29" s="273">
        <v>80380.368608175515</v>
      </c>
      <c r="G29" s="274">
        <v>5528.5914184475596</v>
      </c>
      <c r="H29" s="275">
        <v>85908.96002662307</v>
      </c>
      <c r="I29" s="275">
        <v>20531.691949565189</v>
      </c>
      <c r="J29" s="286">
        <v>80556.780710845225</v>
      </c>
      <c r="K29" s="222">
        <v>16.913359476908315</v>
      </c>
      <c r="L29" s="289">
        <v>33.480060558112598</v>
      </c>
      <c r="M29" s="290">
        <v>49.606579964979083</v>
      </c>
      <c r="N29" s="287">
        <v>100</v>
      </c>
      <c r="O29" s="141">
        <v>23.899360373123415</v>
      </c>
    </row>
    <row r="30" spans="1:15" ht="21" customHeight="1">
      <c r="A30" s="68" t="s">
        <v>230</v>
      </c>
      <c r="B30" s="96"/>
      <c r="C30" s="228">
        <v>14226.97561765367</v>
      </c>
      <c r="D30" s="223">
        <v>29533.764155839395</v>
      </c>
      <c r="E30" s="224">
        <v>41504.085381298486</v>
      </c>
      <c r="F30" s="273">
        <v>85264.825154791557</v>
      </c>
      <c r="G30" s="274">
        <v>5691.6007898820299</v>
      </c>
      <c r="H30" s="275">
        <v>90956.425944673581</v>
      </c>
      <c r="I30" s="275">
        <v>21683.507617637912</v>
      </c>
      <c r="J30" s="286">
        <v>85495.589162523116</v>
      </c>
      <c r="K30" s="222">
        <v>16.685632782129932</v>
      </c>
      <c r="L30" s="289">
        <v>34.637688052749979</v>
      </c>
      <c r="M30" s="290">
        <v>48.676679165120078</v>
      </c>
      <c r="N30" s="287">
        <v>99.999999999999986</v>
      </c>
      <c r="O30" s="141">
        <v>23.839445528375776</v>
      </c>
    </row>
    <row r="31" spans="1:15" ht="21" customHeight="1">
      <c r="A31" s="68" t="s">
        <v>231</v>
      </c>
      <c r="B31" s="96"/>
      <c r="C31" s="228">
        <v>16406.475068482025</v>
      </c>
      <c r="D31" s="223">
        <v>28091.314797194398</v>
      </c>
      <c r="E31" s="224">
        <v>41133.603189844922</v>
      </c>
      <c r="F31" s="273">
        <v>85631.393055521345</v>
      </c>
      <c r="G31" s="274">
        <v>5945.9421516685097</v>
      </c>
      <c r="H31" s="275">
        <v>91577.335207189884</v>
      </c>
      <c r="I31" s="275">
        <v>23708.497286261889</v>
      </c>
      <c r="J31" s="286">
        <v>87070.479945463143</v>
      </c>
      <c r="K31" s="222">
        <v>19.159416287721093</v>
      </c>
      <c r="L31" s="289">
        <v>32.804925617618601</v>
      </c>
      <c r="M31" s="290">
        <v>48.035658094660306</v>
      </c>
      <c r="N31" s="287">
        <v>100</v>
      </c>
      <c r="O31" s="141">
        <v>25.889044743027746</v>
      </c>
    </row>
    <row r="32" spans="1:15" ht="21" customHeight="1">
      <c r="A32" s="68" t="s">
        <v>232</v>
      </c>
      <c r="B32" s="96"/>
      <c r="C32" s="228">
        <v>19957.284677691405</v>
      </c>
      <c r="D32" s="223">
        <v>29326.442775209871</v>
      </c>
      <c r="E32" s="224">
        <v>46717.81237436278</v>
      </c>
      <c r="F32" s="273">
        <v>96001.53982726406</v>
      </c>
      <c r="G32" s="274">
        <v>4589.1858928601296</v>
      </c>
      <c r="H32" s="275">
        <v>100590.72572012419</v>
      </c>
      <c r="I32" s="275">
        <v>29125.368352417707</v>
      </c>
      <c r="J32" s="286">
        <v>96590.188793035471</v>
      </c>
      <c r="K32" s="222">
        <v>20.788504761070108</v>
      </c>
      <c r="L32" s="289">
        <v>30.547887906774257</v>
      </c>
      <c r="M32" s="290">
        <v>48.663607332155628</v>
      </c>
      <c r="N32" s="287">
        <v>100</v>
      </c>
      <c r="O32" s="141">
        <v>28.954327691654065</v>
      </c>
    </row>
    <row r="33" spans="1:15" ht="21" customHeight="1">
      <c r="A33" s="68" t="s">
        <v>233</v>
      </c>
      <c r="B33" s="96"/>
      <c r="C33" s="228">
        <v>17508.770771641935</v>
      </c>
      <c r="D33" s="223">
        <v>27587.801943336555</v>
      </c>
      <c r="E33" s="224">
        <v>38159.387347349664</v>
      </c>
      <c r="F33" s="273">
        <v>83255.960062328159</v>
      </c>
      <c r="G33" s="274">
        <v>5218.6911147281398</v>
      </c>
      <c r="H33" s="275">
        <v>88474.651177056308</v>
      </c>
      <c r="I33" s="275">
        <v>24027.365284695628</v>
      </c>
      <c r="J33" s="286">
        <v>85869.618258167524</v>
      </c>
      <c r="K33" s="222">
        <v>21.030050891893257</v>
      </c>
      <c r="L33" s="289">
        <v>33.13612853984678</v>
      </c>
      <c r="M33" s="290">
        <v>45.833820568259966</v>
      </c>
      <c r="N33" s="287">
        <v>100</v>
      </c>
      <c r="O33" s="141">
        <v>27.157343900245323</v>
      </c>
    </row>
    <row r="34" spans="1:15" ht="21" customHeight="1">
      <c r="A34" s="68" t="s">
        <v>234</v>
      </c>
      <c r="B34" s="96"/>
      <c r="C34" s="228">
        <v>17129.875042583473</v>
      </c>
      <c r="D34" s="223">
        <v>29668.290222024509</v>
      </c>
      <c r="E34" s="224">
        <v>42528.691443367417</v>
      </c>
      <c r="F34" s="273">
        <v>89326.856707975399</v>
      </c>
      <c r="G34" s="274">
        <v>7012.2571103006503</v>
      </c>
      <c r="H34" s="275">
        <v>96339.113818276062</v>
      </c>
      <c r="I34" s="275">
        <v>22928.398039167172</v>
      </c>
      <c r="J34" s="286">
        <v>92699.630452056343</v>
      </c>
      <c r="K34" s="222">
        <v>19.176623552963395</v>
      </c>
      <c r="L34" s="289">
        <v>33.213180576828272</v>
      </c>
      <c r="M34" s="290">
        <v>47.610195870208329</v>
      </c>
      <c r="N34" s="287">
        <v>100</v>
      </c>
      <c r="O34" s="141">
        <v>23.799677130533798</v>
      </c>
    </row>
    <row r="35" spans="1:15" ht="21" customHeight="1">
      <c r="A35" s="68" t="s">
        <v>235</v>
      </c>
      <c r="B35" s="96"/>
      <c r="C35" s="228">
        <v>19299.723523261237</v>
      </c>
      <c r="D35" s="223">
        <v>30516.634693123047</v>
      </c>
      <c r="E35" s="224">
        <v>49704.993896854845</v>
      </c>
      <c r="F35" s="273">
        <v>99521.352113239118</v>
      </c>
      <c r="G35" s="274">
        <v>7014.8903687611901</v>
      </c>
      <c r="H35" s="275">
        <v>106536.24248200031</v>
      </c>
      <c r="I35" s="275">
        <v>25332.72230308094</v>
      </c>
      <c r="J35" s="286">
        <v>102988.48037527928</v>
      </c>
      <c r="K35" s="222">
        <v>19.392545532642373</v>
      </c>
      <c r="L35" s="289">
        <v>30.663404430438284</v>
      </c>
      <c r="M35" s="290">
        <v>49.944050036919357</v>
      </c>
      <c r="N35" s="287">
        <v>100.00000000000001</v>
      </c>
      <c r="O35" s="141">
        <v>23.778501768880197</v>
      </c>
    </row>
    <row r="36" spans="1:15" ht="21" customHeight="1">
      <c r="A36" s="68" t="s">
        <v>236</v>
      </c>
      <c r="B36" s="96"/>
      <c r="C36" s="228">
        <v>21500.901824561228</v>
      </c>
      <c r="D36" s="223">
        <v>33326.579075849353</v>
      </c>
      <c r="E36" s="224">
        <v>53472.17332741509</v>
      </c>
      <c r="F36" s="273">
        <v>108299.65422782567</v>
      </c>
      <c r="G36" s="274">
        <v>5723.1245057653668</v>
      </c>
      <c r="H36" s="275">
        <v>114022.77873359107</v>
      </c>
      <c r="I36" s="275">
        <v>28747.827557320539</v>
      </c>
      <c r="J36" s="286">
        <v>109446.49707938357</v>
      </c>
      <c r="K36" s="222">
        <v>19.853158329878539</v>
      </c>
      <c r="L36" s="289">
        <v>30.772562768983136</v>
      </c>
      <c r="M36" s="290">
        <v>49.374278901138325</v>
      </c>
      <c r="N36" s="287">
        <v>100</v>
      </c>
      <c r="O36" s="141">
        <v>25.212354826475945</v>
      </c>
    </row>
    <row r="37" spans="1:15" ht="21" customHeight="1">
      <c r="A37" s="68" t="s">
        <v>237</v>
      </c>
      <c r="B37" s="96"/>
      <c r="C37" s="228">
        <v>20499.365962852007</v>
      </c>
      <c r="D37" s="223">
        <v>30144.010775045695</v>
      </c>
      <c r="E37" s="224">
        <v>45450.954295811956</v>
      </c>
      <c r="F37" s="273">
        <v>96094.331033709663</v>
      </c>
      <c r="G37" s="274">
        <v>6852.7085233570733</v>
      </c>
      <c r="H37" s="275">
        <v>102947.03955706673</v>
      </c>
      <c r="I37" s="275">
        <v>26553.312150282349</v>
      </c>
      <c r="J37" s="286">
        <v>97864.98143584888</v>
      </c>
      <c r="K37" s="222">
        <v>21.332544534454254</v>
      </c>
      <c r="L37" s="289">
        <v>31.369187391992199</v>
      </c>
      <c r="M37" s="290">
        <v>47.298268073553544</v>
      </c>
      <c r="N37" s="287">
        <v>100</v>
      </c>
      <c r="O37" s="141">
        <v>25.793177020464995</v>
      </c>
    </row>
    <row r="38" spans="1:15" ht="21" customHeight="1">
      <c r="A38" s="68" t="s">
        <v>238</v>
      </c>
      <c r="B38" s="96"/>
      <c r="C38" s="228">
        <v>22277.437442531693</v>
      </c>
      <c r="D38" s="223">
        <v>32882.429634665008</v>
      </c>
      <c r="E38" s="224">
        <v>51686.107438103296</v>
      </c>
      <c r="F38" s="273">
        <v>106845.9745153</v>
      </c>
      <c r="G38" s="274">
        <v>7740.1604187028861</v>
      </c>
      <c r="H38" s="275">
        <v>114586.13493400287</v>
      </c>
      <c r="I38" s="275">
        <v>29249.972987456</v>
      </c>
      <c r="J38" s="286">
        <v>109117.75890645398</v>
      </c>
      <c r="K38" s="222">
        <v>20.850048439907894</v>
      </c>
      <c r="L38" s="289">
        <v>30.775543752428735</v>
      </c>
      <c r="M38" s="290">
        <v>48.374407807663374</v>
      </c>
      <c r="N38" s="287">
        <v>100</v>
      </c>
      <c r="O38" s="141">
        <v>25.526625018203852</v>
      </c>
    </row>
    <row r="39" spans="1:15" ht="21" customHeight="1">
      <c r="A39" s="68" t="s">
        <v>239</v>
      </c>
      <c r="B39" s="96"/>
      <c r="C39" s="228">
        <v>26479.854563405475</v>
      </c>
      <c r="D39" s="223">
        <v>34791.494830990938</v>
      </c>
      <c r="E39" s="224">
        <v>58640.193956333547</v>
      </c>
      <c r="F39" s="273">
        <v>119911.54335072996</v>
      </c>
      <c r="G39" s="274">
        <v>10227.439440020948</v>
      </c>
      <c r="H39" s="275">
        <v>130138.98279075089</v>
      </c>
      <c r="I39" s="275">
        <v>34328.123551923491</v>
      </c>
      <c r="J39" s="286">
        <v>124184.19818316825</v>
      </c>
      <c r="K39" s="222">
        <v>22.082823574336292</v>
      </c>
      <c r="L39" s="289">
        <v>29.014299923760547</v>
      </c>
      <c r="M39" s="290">
        <v>48.902876501903165</v>
      </c>
      <c r="N39" s="287">
        <v>100</v>
      </c>
      <c r="O39" s="141">
        <v>26.378048157268392</v>
      </c>
    </row>
    <row r="40" spans="1:15" ht="21" customHeight="1">
      <c r="A40" s="68" t="s">
        <v>240</v>
      </c>
      <c r="B40" s="96"/>
      <c r="C40" s="228">
        <v>26941.289161978963</v>
      </c>
      <c r="D40" s="223">
        <v>44110.388741187482</v>
      </c>
      <c r="E40" s="224">
        <v>62409.193328764537</v>
      </c>
      <c r="F40" s="273">
        <v>133460.87123193097</v>
      </c>
      <c r="G40" s="274">
        <v>7655.1190354097353</v>
      </c>
      <c r="H40" s="275">
        <v>141115.99026734071</v>
      </c>
      <c r="I40" s="275">
        <v>35998.126883490295</v>
      </c>
      <c r="J40" s="286">
        <v>133234.51193902807</v>
      </c>
      <c r="K40" s="222">
        <v>20.186657642268685</v>
      </c>
      <c r="L40" s="289">
        <v>33.051176973460308</v>
      </c>
      <c r="M40" s="290">
        <v>46.762165384271015</v>
      </c>
      <c r="N40" s="287">
        <v>100</v>
      </c>
      <c r="O40" s="141">
        <v>25.50960158043943</v>
      </c>
    </row>
    <row r="41" spans="1:15" ht="21" customHeight="1">
      <c r="A41" t="s">
        <v>241</v>
      </c>
      <c r="C41" s="222">
        <v>26799.362646965164</v>
      </c>
      <c r="D41" s="223">
        <v>40486.563741991973</v>
      </c>
      <c r="E41" s="277">
        <v>54243.060465052862</v>
      </c>
      <c r="F41" s="273">
        <v>121528.98685401</v>
      </c>
      <c r="G41" s="274">
        <v>9128.5349145680848</v>
      </c>
      <c r="H41" s="275">
        <v>130657.52176857808</v>
      </c>
      <c r="I41" s="275">
        <v>34580.45521622018</v>
      </c>
      <c r="J41" s="286">
        <v>121411.36842230958</v>
      </c>
      <c r="K41" s="222">
        <v>22.051827585100028</v>
      </c>
      <c r="L41" s="289">
        <v>33.31432672159734</v>
      </c>
      <c r="M41" s="290">
        <v>44.633845693302632</v>
      </c>
      <c r="N41" s="287">
        <v>100</v>
      </c>
      <c r="O41" s="141">
        <v>26.466486389868493</v>
      </c>
    </row>
    <row r="42" spans="1:15" ht="21" customHeight="1">
      <c r="A42" t="s">
        <v>242</v>
      </c>
      <c r="C42" s="222">
        <v>33073.72135788374</v>
      </c>
      <c r="D42" s="223">
        <v>48031.924842483866</v>
      </c>
      <c r="E42" s="277">
        <v>60978.454230361887</v>
      </c>
      <c r="F42" s="273">
        <v>142084.10043072948</v>
      </c>
      <c r="G42" s="274">
        <v>10310.715009351279</v>
      </c>
      <c r="H42" s="275">
        <v>152394.81544008074</v>
      </c>
      <c r="I42" s="275">
        <v>42125.550145685367</v>
      </c>
      <c r="J42" s="286">
        <v>142537.90125656605</v>
      </c>
      <c r="K42" s="222">
        <v>23.277566777437023</v>
      </c>
      <c r="L42" s="289">
        <v>33.805277787503719</v>
      </c>
      <c r="M42" s="290">
        <v>42.917155435059264</v>
      </c>
      <c r="N42" s="287">
        <v>100</v>
      </c>
      <c r="O42" s="141">
        <v>27.642377481173874</v>
      </c>
    </row>
    <row r="43" spans="1:15" ht="21" customHeight="1">
      <c r="A43" s="629" t="s">
        <v>243</v>
      </c>
      <c r="B43" s="630"/>
      <c r="C43" s="631">
        <v>38559.438377745777</v>
      </c>
      <c r="D43" s="632">
        <v>56615.892374261399</v>
      </c>
      <c r="E43" s="277">
        <v>78818.365114438784</v>
      </c>
      <c r="F43" s="273">
        <v>173993.69586644595</v>
      </c>
      <c r="G43" s="274">
        <v>12060.248776245797</v>
      </c>
      <c r="H43" s="275">
        <v>186053.94464269176</v>
      </c>
      <c r="I43" s="275">
        <v>49554.662348441329</v>
      </c>
      <c r="J43" s="286">
        <v>180099.16003510912</v>
      </c>
      <c r="K43" s="222">
        <v>22.161399690792948</v>
      </c>
      <c r="L43" s="289">
        <v>32.539048091557646</v>
      </c>
      <c r="M43" s="290">
        <v>45.299552217649406</v>
      </c>
      <c r="N43" s="287">
        <v>100</v>
      </c>
      <c r="O43" s="141">
        <v>26.634566895966021</v>
      </c>
    </row>
    <row r="44" spans="1:15" ht="21" customHeight="1">
      <c r="A44" s="625" t="s">
        <v>244</v>
      </c>
      <c r="B44" s="626"/>
      <c r="C44" s="627">
        <v>40023.155493360973</v>
      </c>
      <c r="D44" s="628">
        <v>60845.560593968876</v>
      </c>
      <c r="E44" s="277">
        <v>89358.585828935</v>
      </c>
      <c r="F44" s="273">
        <v>190227.30191626499</v>
      </c>
      <c r="G44" s="274">
        <v>12401.292837363771</v>
      </c>
      <c r="H44" s="275">
        <v>202628.5947536286</v>
      </c>
      <c r="I44" s="275">
        <v>53190.50044509257</v>
      </c>
      <c r="J44" s="286">
        <v>193535.79885945455</v>
      </c>
      <c r="K44" s="222">
        <v>21.039648404926943</v>
      </c>
      <c r="L44" s="289">
        <v>31.985713922784946</v>
      </c>
      <c r="M44" s="290">
        <v>46.974637672288118</v>
      </c>
      <c r="N44" s="287">
        <v>100</v>
      </c>
      <c r="O44" s="141">
        <v>26.250243954840464</v>
      </c>
    </row>
    <row r="45" spans="1:15" ht="14.25" customHeight="1">
      <c r="A45" s="278" t="s">
        <v>245</v>
      </c>
      <c r="B45" s="176"/>
      <c r="C45" s="176" t="s">
        <v>246</v>
      </c>
      <c r="D45" s="176"/>
      <c r="E45" s="107"/>
      <c r="F45" s="107"/>
      <c r="G45" s="107"/>
      <c r="H45" s="279"/>
      <c r="I45" s="279"/>
      <c r="J45" s="245"/>
      <c r="K45" s="107"/>
      <c r="L45" s="107"/>
      <c r="M45" s="107"/>
      <c r="N45" s="291"/>
      <c r="O45" s="246"/>
    </row>
    <row r="46" spans="1:15" ht="14.4">
      <c r="C46" s="159"/>
      <c r="D46" s="159"/>
      <c r="E46" s="159"/>
      <c r="F46" s="280"/>
      <c r="G46" s="280"/>
      <c r="H46" s="280"/>
      <c r="I46" s="280"/>
      <c r="J46" s="280"/>
      <c r="K46" s="159"/>
      <c r="L46" s="159"/>
      <c r="M46" s="159"/>
      <c r="N46" s="159"/>
      <c r="O46" s="159"/>
    </row>
  </sheetData>
  <mergeCells count="5">
    <mergeCell ref="A1:O1"/>
    <mergeCell ref="C2:J2"/>
    <mergeCell ref="K2:O2"/>
    <mergeCell ref="A2:A3"/>
    <mergeCell ref="B2:B3"/>
  </mergeCells>
  <printOptions horizontalCentered="1"/>
  <pageMargins left="0.2" right="0.2" top="0.5" bottom="0.5" header="0.3" footer="0.3"/>
  <pageSetup scale="76" fitToWidth="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Y45"/>
  <sheetViews>
    <sheetView topLeftCell="A37" workbookViewId="0">
      <selection activeCell="A40" sqref="A40:XFD40"/>
    </sheetView>
  </sheetViews>
  <sheetFormatPr defaultColWidth="7.88671875" defaultRowHeight="13.8"/>
  <cols>
    <col min="1" max="1" width="1.33203125" style="2" customWidth="1"/>
    <col min="2" max="2" width="17.77734375" style="2" customWidth="1"/>
    <col min="3" max="3" width="16.33203125" style="2" customWidth="1"/>
    <col min="4" max="4" width="13.33203125" style="2" customWidth="1"/>
    <col min="5" max="5" width="15" style="2" customWidth="1"/>
    <col min="6" max="6" width="14.44140625" style="2" customWidth="1"/>
    <col min="7" max="7" width="15" style="2" customWidth="1"/>
    <col min="8" max="8" width="17.109375" style="2" customWidth="1"/>
    <col min="9" max="9" width="13" style="2" customWidth="1"/>
    <col min="10" max="10" width="14.44140625" style="2" customWidth="1"/>
    <col min="11" max="20" width="6.88671875" style="2" customWidth="1"/>
    <col min="21" max="24" width="6.33203125" style="2" customWidth="1"/>
    <col min="25" max="25" width="7.21875" style="1" customWidth="1"/>
    <col min="26" max="26" width="1.77734375" style="2" customWidth="1"/>
    <col min="27" max="240" width="9.109375" style="2" customWidth="1"/>
    <col min="241" max="241" width="6" style="2" customWidth="1"/>
    <col min="242" max="242" width="3.33203125" style="2" customWidth="1"/>
    <col min="243" max="243" width="8.21875" style="2" customWidth="1"/>
    <col min="244" max="245" width="6.44140625" style="2" customWidth="1"/>
    <col min="246" max="246" width="6.33203125" style="2" customWidth="1"/>
    <col min="247" max="247" width="6.21875" style="2" customWidth="1"/>
    <col min="248" max="248" width="8" style="2" customWidth="1"/>
    <col min="249" max="249" width="6.44140625" style="2" customWidth="1"/>
    <col min="250" max="250" width="6.88671875" style="2" customWidth="1"/>
    <col min="251" max="251" width="8" style="2" customWidth="1"/>
    <col min="252" max="252" width="8.77734375" style="2" customWidth="1"/>
    <col min="253" max="253" width="6.44140625" style="2" customWidth="1"/>
    <col min="254" max="16384" width="7.88671875" style="2"/>
  </cols>
  <sheetData>
    <row r="1" spans="1:25" s="90" customFormat="1" ht="27.75" customHeight="1">
      <c r="A1" s="516"/>
      <c r="B1" s="254" t="s">
        <v>39</v>
      </c>
      <c r="C1" s="255"/>
      <c r="D1" s="255"/>
      <c r="E1" s="255"/>
      <c r="F1" s="255"/>
      <c r="G1" s="255"/>
      <c r="H1" s="255"/>
      <c r="I1" s="266"/>
      <c r="J1" s="98"/>
      <c r="K1" s="98"/>
      <c r="L1" s="98"/>
      <c r="M1" s="98"/>
      <c r="N1" s="98"/>
      <c r="O1" s="98"/>
      <c r="P1" s="98"/>
      <c r="Q1" s="98"/>
      <c r="R1" s="98"/>
      <c r="S1" s="98"/>
      <c r="T1" s="98"/>
      <c r="Y1" s="98"/>
    </row>
    <row r="2" spans="1:25" ht="15" customHeight="1">
      <c r="A2" s="512"/>
      <c r="B2" s="692" t="s">
        <v>67</v>
      </c>
      <c r="C2" s="689" t="s">
        <v>247</v>
      </c>
      <c r="D2" s="690"/>
      <c r="E2" s="690"/>
      <c r="F2" s="690"/>
      <c r="G2" s="690"/>
      <c r="H2" s="690"/>
      <c r="I2" s="691"/>
    </row>
    <row r="3" spans="1:25" s="1" customFormat="1" ht="75" customHeight="1">
      <c r="A3" s="44"/>
      <c r="B3" s="692"/>
      <c r="C3" s="256" t="s">
        <v>69</v>
      </c>
      <c r="D3" s="256" t="s">
        <v>248</v>
      </c>
      <c r="E3" s="256" t="s">
        <v>70</v>
      </c>
      <c r="F3" s="257" t="s">
        <v>249</v>
      </c>
      <c r="G3" s="256" t="s">
        <v>72</v>
      </c>
      <c r="H3" s="257" t="s">
        <v>103</v>
      </c>
      <c r="I3" s="257" t="s">
        <v>250</v>
      </c>
      <c r="J3" s="2"/>
      <c r="K3" s="2"/>
      <c r="L3" s="2"/>
      <c r="M3" s="2"/>
      <c r="N3" s="2"/>
      <c r="O3" s="2"/>
      <c r="P3" s="2"/>
    </row>
    <row r="4" spans="1:25" ht="24.9" customHeight="1">
      <c r="A4" s="512"/>
      <c r="B4" s="62" t="s">
        <v>204</v>
      </c>
      <c r="C4" s="258">
        <v>5006.4310256199697</v>
      </c>
      <c r="D4" s="259">
        <v>774.65583305969301</v>
      </c>
      <c r="E4" s="260">
        <v>696.03995536111995</v>
      </c>
      <c r="F4" s="259">
        <v>475.77875920448201</v>
      </c>
      <c r="G4" s="259">
        <v>519.94545224015599</v>
      </c>
      <c r="H4" s="267">
        <v>6698.1951924257273</v>
      </c>
      <c r="I4" s="259">
        <v>6222.4164332212449</v>
      </c>
      <c r="Y4" s="2"/>
    </row>
    <row r="5" spans="1:25" ht="24.9" customHeight="1">
      <c r="A5" s="512"/>
      <c r="B5" s="62" t="s">
        <v>205</v>
      </c>
      <c r="C5" s="259">
        <v>3897.5777184212402</v>
      </c>
      <c r="D5" s="259">
        <v>258.87208941874201</v>
      </c>
      <c r="E5" s="260">
        <v>623.96550203325705</v>
      </c>
      <c r="F5" s="259">
        <v>480.830267821387</v>
      </c>
      <c r="G5" s="259">
        <v>519.387048483699</v>
      </c>
      <c r="H5" s="267">
        <v>5521.7605367595825</v>
      </c>
      <c r="I5" s="259">
        <v>5040.9302689381966</v>
      </c>
      <c r="Y5" s="2"/>
    </row>
    <row r="6" spans="1:25" ht="24.9" customHeight="1">
      <c r="A6" s="512"/>
      <c r="B6" s="62" t="s">
        <v>206</v>
      </c>
      <c r="C6" s="259">
        <v>4419.5010931423103</v>
      </c>
      <c r="D6" s="259">
        <v>519.48678790107101</v>
      </c>
      <c r="E6" s="260">
        <v>625.779438919109</v>
      </c>
      <c r="F6" s="259">
        <v>508.03271992227502</v>
      </c>
      <c r="G6" s="259">
        <v>380.37149184382099</v>
      </c>
      <c r="H6" s="267">
        <v>5933.6847438275145</v>
      </c>
      <c r="I6" s="259">
        <v>5425.6520239052397</v>
      </c>
      <c r="Y6" s="2"/>
    </row>
    <row r="7" spans="1:25" ht="24.9" customHeight="1">
      <c r="A7" s="512"/>
      <c r="B7" s="62" t="s">
        <v>207</v>
      </c>
      <c r="C7" s="259">
        <v>5197.8464785032502</v>
      </c>
      <c r="D7" s="259">
        <v>1044.2014029929001</v>
      </c>
      <c r="E7" s="260">
        <v>1112.6513817964701</v>
      </c>
      <c r="F7" s="259">
        <v>549.09859415122003</v>
      </c>
      <c r="G7" s="259">
        <v>342.64983238791501</v>
      </c>
      <c r="H7" s="267">
        <v>7202.2462868388557</v>
      </c>
      <c r="I7" s="259">
        <v>6653.1476926876348</v>
      </c>
      <c r="Y7" s="2"/>
    </row>
    <row r="8" spans="1:25" ht="24.9" customHeight="1">
      <c r="A8" s="512"/>
      <c r="B8" s="62" t="s">
        <v>208</v>
      </c>
      <c r="C8" s="259">
        <v>6062.7899625478003</v>
      </c>
      <c r="D8" s="259">
        <v>1281.6696923736399</v>
      </c>
      <c r="E8" s="260">
        <v>888.55394395851499</v>
      </c>
      <c r="F8" s="259">
        <v>669.05564386704805</v>
      </c>
      <c r="G8" s="259">
        <v>388.02209428035798</v>
      </c>
      <c r="H8" s="267">
        <v>8008.4216446537212</v>
      </c>
      <c r="I8" s="259">
        <v>7339.3660007866738</v>
      </c>
      <c r="Y8" s="2"/>
    </row>
    <row r="9" spans="1:25" ht="24.9" customHeight="1">
      <c r="A9" s="512"/>
      <c r="B9" s="62" t="s">
        <v>209</v>
      </c>
      <c r="C9" s="259">
        <v>4692.5759042964301</v>
      </c>
      <c r="D9" s="259">
        <v>426.17728642687001</v>
      </c>
      <c r="E9" s="260">
        <v>822.25367601590904</v>
      </c>
      <c r="F9" s="259">
        <v>725.50625160319498</v>
      </c>
      <c r="G9" s="259">
        <v>509.59235635423403</v>
      </c>
      <c r="H9" s="267">
        <v>6749.9281882697678</v>
      </c>
      <c r="I9" s="259">
        <v>6024.4219366665729</v>
      </c>
      <c r="Y9" s="2"/>
    </row>
    <row r="10" spans="1:25" ht="24.9" customHeight="1">
      <c r="A10" s="512"/>
      <c r="B10" s="62" t="s">
        <v>210</v>
      </c>
      <c r="C10" s="259">
        <v>5289.51092959364</v>
      </c>
      <c r="D10" s="259">
        <v>851.68526538742799</v>
      </c>
      <c r="E10" s="260">
        <v>820.31862312103601</v>
      </c>
      <c r="F10" s="259">
        <v>737.92132636696897</v>
      </c>
      <c r="G10" s="259">
        <v>509.09283728131101</v>
      </c>
      <c r="H10" s="267">
        <v>7356.8437163629551</v>
      </c>
      <c r="I10" s="259">
        <v>6618.922389995987</v>
      </c>
      <c r="Y10" s="2"/>
    </row>
    <row r="11" spans="1:25" ht="24.9" customHeight="1">
      <c r="A11" s="512"/>
      <c r="B11" s="62" t="s">
        <v>211</v>
      </c>
      <c r="C11" s="259">
        <v>6357.8635463747296</v>
      </c>
      <c r="D11" s="259">
        <v>1707.7222408917401</v>
      </c>
      <c r="E11" s="260">
        <v>1382.9520537891799</v>
      </c>
      <c r="F11" s="259">
        <v>711.38533565724902</v>
      </c>
      <c r="G11" s="259">
        <v>508.91903068508299</v>
      </c>
      <c r="H11" s="267">
        <v>8961.1199665062413</v>
      </c>
      <c r="I11" s="259">
        <v>8249.7346308489923</v>
      </c>
      <c r="Y11" s="2"/>
    </row>
    <row r="12" spans="1:25" ht="24.9" customHeight="1">
      <c r="A12" s="512"/>
      <c r="B12" s="62" t="s">
        <v>212</v>
      </c>
      <c r="C12" s="259">
        <v>7067.7009393820599</v>
      </c>
      <c r="D12" s="259">
        <v>1440.9188399867801</v>
      </c>
      <c r="E12" s="260">
        <v>1034.01474231819</v>
      </c>
      <c r="F12" s="259">
        <v>852.55155277514996</v>
      </c>
      <c r="G12" s="259">
        <v>573.72833525180704</v>
      </c>
      <c r="H12" s="267">
        <v>9527.9955697272071</v>
      </c>
      <c r="I12" s="259">
        <v>8675.4440169520567</v>
      </c>
      <c r="Y12" s="2"/>
    </row>
    <row r="13" spans="1:25" ht="24.9" customHeight="1">
      <c r="A13" s="512"/>
      <c r="B13" s="62" t="s">
        <v>213</v>
      </c>
      <c r="C13" s="259">
        <v>5514.40563631846</v>
      </c>
      <c r="D13" s="259">
        <v>480.51183330918701</v>
      </c>
      <c r="E13" s="260">
        <v>909.41493855113799</v>
      </c>
      <c r="F13" s="259">
        <v>875.83380925882102</v>
      </c>
      <c r="G13" s="259">
        <v>585.45163972128705</v>
      </c>
      <c r="H13" s="267">
        <v>7885.1060238497066</v>
      </c>
      <c r="I13" s="259">
        <v>7009.2722145908856</v>
      </c>
      <c r="Y13" s="2"/>
    </row>
    <row r="14" spans="1:25" ht="24.9" customHeight="1">
      <c r="A14" s="512"/>
      <c r="B14" s="62" t="s">
        <v>214</v>
      </c>
      <c r="C14" s="259">
        <v>6350.7061724770101</v>
      </c>
      <c r="D14" s="259">
        <v>958.64886111994394</v>
      </c>
      <c r="E14" s="260">
        <v>877.80492829213097</v>
      </c>
      <c r="F14" s="259">
        <v>845.30871222583596</v>
      </c>
      <c r="G14" s="259">
        <v>638.549889507834</v>
      </c>
      <c r="H14" s="267">
        <v>8712.3697025028123</v>
      </c>
      <c r="I14" s="259">
        <v>7867.0609902769756</v>
      </c>
      <c r="Y14" s="2"/>
    </row>
    <row r="15" spans="1:25" ht="24.9" customHeight="1">
      <c r="A15" s="512"/>
      <c r="B15" s="62" t="s">
        <v>215</v>
      </c>
      <c r="C15" s="259">
        <v>7640.8290947379201</v>
      </c>
      <c r="D15" s="259">
        <v>1901.4044627405699</v>
      </c>
      <c r="E15" s="260">
        <v>1429.73604994941</v>
      </c>
      <c r="F15" s="259">
        <v>824.48843104382399</v>
      </c>
      <c r="G15" s="259">
        <v>652.76248402271699</v>
      </c>
      <c r="H15" s="267">
        <v>10547.816059753872</v>
      </c>
      <c r="I15" s="259">
        <v>9723.3276287100471</v>
      </c>
      <c r="Y15" s="2"/>
    </row>
    <row r="16" spans="1:25" ht="24.9" customHeight="1">
      <c r="A16" s="512"/>
      <c r="B16" s="62" t="s">
        <v>216</v>
      </c>
      <c r="C16" s="259">
        <v>9572.6298794662998</v>
      </c>
      <c r="D16" s="259">
        <v>1526.0062323468101</v>
      </c>
      <c r="E16" s="259">
        <v>1095.6134889126299</v>
      </c>
      <c r="F16" s="259">
        <v>834.14270095653603</v>
      </c>
      <c r="G16" s="259">
        <v>597.37402662222303</v>
      </c>
      <c r="H16" s="267">
        <v>12099.760095957688</v>
      </c>
      <c r="I16" s="259">
        <v>11265.617395001153</v>
      </c>
      <c r="Y16" s="2"/>
    </row>
    <row r="17" spans="1:9" ht="24.9" customHeight="1">
      <c r="A17" s="512"/>
      <c r="B17" s="62" t="s">
        <v>217</v>
      </c>
      <c r="C17" s="259">
        <v>7146.7359217858302</v>
      </c>
      <c r="D17" s="259">
        <v>503.40713182182202</v>
      </c>
      <c r="E17" s="259">
        <v>982.10028397733595</v>
      </c>
      <c r="F17" s="259">
        <v>860.76693221291896</v>
      </c>
      <c r="G17" s="259">
        <v>700.672410254748</v>
      </c>
      <c r="H17" s="267">
        <v>9690.2755482308348</v>
      </c>
      <c r="I17" s="259">
        <v>8829.5086160179144</v>
      </c>
    </row>
    <row r="18" spans="1:9" ht="24.9" customHeight="1">
      <c r="A18" s="512"/>
      <c r="B18" s="62" t="s">
        <v>218</v>
      </c>
      <c r="C18" s="259">
        <v>8298.8458298671303</v>
      </c>
      <c r="D18" s="259">
        <v>999.73227653818799</v>
      </c>
      <c r="E18" s="259">
        <v>958.87840065583998</v>
      </c>
      <c r="F18" s="259">
        <v>887.71566775348401</v>
      </c>
      <c r="G18" s="261">
        <v>725.29311842997595</v>
      </c>
      <c r="H18" s="267">
        <v>10870.73301670643</v>
      </c>
      <c r="I18" s="259">
        <v>9983.0173489529461</v>
      </c>
    </row>
    <row r="19" spans="1:9" ht="24.9" customHeight="1">
      <c r="A19" s="512"/>
      <c r="B19" s="62" t="s">
        <v>219</v>
      </c>
      <c r="C19" s="259">
        <v>9947.2585644014307</v>
      </c>
      <c r="D19" s="259">
        <v>1999.06552879387</v>
      </c>
      <c r="E19" s="262">
        <v>1546.08044504696</v>
      </c>
      <c r="F19" s="262">
        <v>900.20428791603695</v>
      </c>
      <c r="G19" s="262">
        <v>718.62875821616399</v>
      </c>
      <c r="H19" s="267">
        <v>13112.172055580591</v>
      </c>
      <c r="I19" s="259">
        <v>12211.967767664555</v>
      </c>
    </row>
    <row r="20" spans="1:9" ht="24.9" customHeight="1">
      <c r="A20" s="512"/>
      <c r="B20" s="62" t="s">
        <v>220</v>
      </c>
      <c r="C20" s="259">
        <v>9726.6819487480498</v>
      </c>
      <c r="D20" s="259">
        <v>1574.9505554496</v>
      </c>
      <c r="E20" s="259">
        <v>1202.87666317151</v>
      </c>
      <c r="F20" s="259">
        <v>967.09623925796495</v>
      </c>
      <c r="G20" s="259">
        <v>581.90308833377196</v>
      </c>
      <c r="H20" s="267">
        <v>12478.557939511298</v>
      </c>
      <c r="I20" s="259">
        <v>11511.461700253332</v>
      </c>
    </row>
    <row r="21" spans="1:9" ht="24.9" customHeight="1">
      <c r="A21" s="512"/>
      <c r="B21" s="62" t="s">
        <v>221</v>
      </c>
      <c r="C21" s="259">
        <v>7504.9715380689904</v>
      </c>
      <c r="D21" s="259">
        <v>537.26208216330497</v>
      </c>
      <c r="E21" s="260">
        <v>1080.5681971070501</v>
      </c>
      <c r="F21" s="259">
        <v>1001.11902967583</v>
      </c>
      <c r="G21" s="259">
        <v>453.04170149140901</v>
      </c>
      <c r="H21" s="267">
        <v>10039.70046634328</v>
      </c>
      <c r="I21" s="259">
        <v>9038.5814366674495</v>
      </c>
    </row>
    <row r="22" spans="1:9" ht="24.9" customHeight="1">
      <c r="A22" s="512"/>
      <c r="B22" s="62" t="s">
        <v>222</v>
      </c>
      <c r="C22" s="259">
        <v>9659.5648903747006</v>
      </c>
      <c r="D22" s="259">
        <v>1102.5806296707001</v>
      </c>
      <c r="E22" s="260">
        <v>1051.0914495060599</v>
      </c>
      <c r="F22" s="259">
        <v>1014.7210555962</v>
      </c>
      <c r="G22" s="259">
        <v>964.39074893134205</v>
      </c>
      <c r="H22" s="267">
        <v>12689.768144408303</v>
      </c>
      <c r="I22" s="259">
        <v>11675.047088812104</v>
      </c>
    </row>
    <row r="23" spans="1:9" ht="24.9" customHeight="1">
      <c r="A23" s="512"/>
      <c r="B23" s="62" t="s">
        <v>223</v>
      </c>
      <c r="C23" s="259">
        <v>12838.655409696399</v>
      </c>
      <c r="D23" s="259">
        <v>2275.2715419650699</v>
      </c>
      <c r="E23" s="260">
        <v>1652.94901881704</v>
      </c>
      <c r="F23" s="259">
        <v>1004.84356452473</v>
      </c>
      <c r="G23" s="259">
        <v>703.30124364447602</v>
      </c>
      <c r="H23" s="267">
        <v>16199.749236682645</v>
      </c>
      <c r="I23" s="259">
        <v>15194.905672157915</v>
      </c>
    </row>
    <row r="24" spans="1:9" ht="24.9" customHeight="1">
      <c r="A24" s="512"/>
      <c r="B24" s="62" t="s">
        <v>224</v>
      </c>
      <c r="C24" s="259">
        <v>12057.4310918025</v>
      </c>
      <c r="D24" s="259">
        <v>1663.70438078755</v>
      </c>
      <c r="E24" s="259">
        <v>1286.5191030490801</v>
      </c>
      <c r="F24" s="260">
        <v>1119.0282484249101</v>
      </c>
      <c r="G24" s="259">
        <v>590.66768071870604</v>
      </c>
      <c r="H24" s="267">
        <v>15053.646123995199</v>
      </c>
      <c r="I24" s="259">
        <v>13934.617875570288</v>
      </c>
    </row>
    <row r="25" spans="1:9" ht="24.9" customHeight="1">
      <c r="A25" s="512"/>
      <c r="B25" s="62" t="s">
        <v>225</v>
      </c>
      <c r="C25" s="259">
        <v>9366.1028278247304</v>
      </c>
      <c r="D25" s="259">
        <v>567.01384376346903</v>
      </c>
      <c r="E25" s="259">
        <v>1153.21235094037</v>
      </c>
      <c r="F25" s="259">
        <v>1071.6620952435301</v>
      </c>
      <c r="G25" s="259">
        <v>637.89876603501102</v>
      </c>
      <c r="H25" s="267">
        <v>12228.87604004364</v>
      </c>
      <c r="I25" s="260">
        <v>11157.213944800111</v>
      </c>
    </row>
    <row r="26" spans="1:9" ht="24.9" customHeight="1">
      <c r="A26" s="512"/>
      <c r="B26" s="62" t="s">
        <v>226</v>
      </c>
      <c r="C26" s="259">
        <v>10164.7341189852</v>
      </c>
      <c r="D26" s="259">
        <v>1151.9339881048199</v>
      </c>
      <c r="E26" s="259">
        <v>1118.9794491776299</v>
      </c>
      <c r="F26" s="259">
        <v>1013.99869581515</v>
      </c>
      <c r="G26" s="259">
        <v>685.82992346779497</v>
      </c>
      <c r="H26" s="267">
        <v>12983.542187445773</v>
      </c>
      <c r="I26" s="260">
        <v>11969.543491630624</v>
      </c>
    </row>
    <row r="27" spans="1:9" ht="24.9" customHeight="1">
      <c r="A27" s="512"/>
      <c r="B27" s="62" t="s">
        <v>227</v>
      </c>
      <c r="C27" s="259">
        <v>12212.8797042357</v>
      </c>
      <c r="D27" s="259">
        <v>2311.7400450026298</v>
      </c>
      <c r="E27" s="259">
        <v>1729.42382337911</v>
      </c>
      <c r="F27" s="259">
        <v>963.62129456497598</v>
      </c>
      <c r="G27" s="259">
        <v>795.11915514262103</v>
      </c>
      <c r="H27" s="267">
        <v>15701.043977322406</v>
      </c>
      <c r="I27" s="260">
        <v>14737.422682757431</v>
      </c>
    </row>
    <row r="28" spans="1:9" ht="24.9" customHeight="1">
      <c r="A28" s="512"/>
      <c r="B28" s="62" t="s">
        <v>228</v>
      </c>
      <c r="C28" s="259">
        <v>14379.7433664089</v>
      </c>
      <c r="D28" s="259">
        <v>1788.7278411641901</v>
      </c>
      <c r="E28" s="259">
        <v>1367.5736291655901</v>
      </c>
      <c r="F28" s="259">
        <v>1116.68788205239</v>
      </c>
      <c r="G28" s="259">
        <v>672.50761372541501</v>
      </c>
      <c r="H28" s="267">
        <v>17536.512491352292</v>
      </c>
      <c r="I28" s="260">
        <v>16419.824609299907</v>
      </c>
    </row>
    <row r="29" spans="1:9" ht="24.9" customHeight="1">
      <c r="A29" s="512"/>
      <c r="B29" s="62" t="s">
        <v>229</v>
      </c>
      <c r="C29" s="259">
        <v>10577.2922322706</v>
      </c>
      <c r="D29" s="259">
        <v>585.55781890634705</v>
      </c>
      <c r="E29" s="259">
        <v>1236.93358521495</v>
      </c>
      <c r="F29" s="259">
        <v>1069.6141969672001</v>
      </c>
      <c r="G29" s="259">
        <v>711.18067711193999</v>
      </c>
      <c r="H29" s="267">
        <v>13595.02069156469</v>
      </c>
      <c r="I29" s="260">
        <v>12525.40649459749</v>
      </c>
    </row>
    <row r="30" spans="1:9" ht="24.9" customHeight="1">
      <c r="A30" s="512"/>
      <c r="B30" s="62" t="s">
        <v>230</v>
      </c>
      <c r="C30" s="259">
        <v>11237.1902406476</v>
      </c>
      <c r="D30" s="259">
        <v>1151.05288995399</v>
      </c>
      <c r="E30" s="259">
        <v>1206.9230716985001</v>
      </c>
      <c r="F30" s="259">
        <v>1048.24177812107</v>
      </c>
      <c r="G30" s="259">
        <v>734.6205271865</v>
      </c>
      <c r="H30" s="267">
        <v>14226.97561765367</v>
      </c>
      <c r="I30" s="260">
        <v>13178.733839532601</v>
      </c>
    </row>
    <row r="31" spans="1:9" ht="24.9" customHeight="1">
      <c r="A31" s="512"/>
      <c r="B31" s="62" t="s">
        <v>231</v>
      </c>
      <c r="C31" s="259">
        <v>12730.3697109314</v>
      </c>
      <c r="D31" s="259">
        <v>2267.20765127613</v>
      </c>
      <c r="E31" s="259">
        <v>1843.2118179220799</v>
      </c>
      <c r="F31" s="259">
        <v>1022.42848191281</v>
      </c>
      <c r="G31" s="259">
        <v>810.46505771573197</v>
      </c>
      <c r="H31" s="267">
        <v>16406.475068482025</v>
      </c>
      <c r="I31" s="260">
        <v>15384.046586569211</v>
      </c>
    </row>
    <row r="32" spans="1:9" ht="24.9" customHeight="1">
      <c r="A32" s="512"/>
      <c r="B32" s="62" t="s">
        <v>232</v>
      </c>
      <c r="C32" s="259">
        <v>16587.9787184497</v>
      </c>
      <c r="D32" s="259">
        <v>1980.13454881395</v>
      </c>
      <c r="E32" s="259">
        <v>1480.17622674984</v>
      </c>
      <c r="F32" s="259">
        <v>1066.9353281439601</v>
      </c>
      <c r="G32" s="259">
        <v>822.19440434790101</v>
      </c>
      <c r="H32" s="267">
        <v>19957.284677691405</v>
      </c>
      <c r="I32" s="260">
        <v>18890.349349547443</v>
      </c>
    </row>
    <row r="33" spans="1:9" ht="24.9" customHeight="1">
      <c r="A33" s="512"/>
      <c r="B33" s="62" t="s">
        <v>233</v>
      </c>
      <c r="C33" s="259">
        <v>14253.1365069807</v>
      </c>
      <c r="D33" s="259">
        <v>662.00379712978201</v>
      </c>
      <c r="E33" s="259">
        <v>1348.6335633502699</v>
      </c>
      <c r="F33" s="259">
        <v>1036.8788929800701</v>
      </c>
      <c r="G33" s="259">
        <v>870.12180833089496</v>
      </c>
      <c r="H33" s="267">
        <v>17508.770771641935</v>
      </c>
      <c r="I33" s="260">
        <v>16471.891878661863</v>
      </c>
    </row>
    <row r="34" spans="1:9" ht="24.9" customHeight="1">
      <c r="A34" s="512"/>
      <c r="B34" s="62" t="s">
        <v>234</v>
      </c>
      <c r="C34" s="259">
        <v>13768.8084526401</v>
      </c>
      <c r="D34" s="259">
        <v>1327.12843168735</v>
      </c>
      <c r="E34" s="259">
        <v>1319.7484895586001</v>
      </c>
      <c r="F34" s="259">
        <v>1123.5759591836299</v>
      </c>
      <c r="G34" s="259">
        <v>917.742141201148</v>
      </c>
      <c r="H34" s="267">
        <v>17129.875042583473</v>
      </c>
      <c r="I34" s="260">
        <v>16006.299083399848</v>
      </c>
    </row>
    <row r="35" spans="1:9" ht="24.9" customHeight="1">
      <c r="A35" s="512"/>
      <c r="B35" s="62" t="s">
        <v>235</v>
      </c>
      <c r="C35" s="259">
        <v>15206.0763219295</v>
      </c>
      <c r="D35" s="259">
        <v>2657.3103077403898</v>
      </c>
      <c r="E35" s="259">
        <v>1985.2231359805201</v>
      </c>
      <c r="F35" s="259">
        <v>1167.4824192311601</v>
      </c>
      <c r="G35" s="259">
        <v>940.94164612005602</v>
      </c>
      <c r="H35" s="267">
        <v>19299.723523261237</v>
      </c>
      <c r="I35" s="260">
        <v>18132.241104030076</v>
      </c>
    </row>
    <row r="36" spans="1:9" ht="24.9" customHeight="1">
      <c r="A36" s="512"/>
      <c r="B36" s="62" t="s">
        <v>236</v>
      </c>
      <c r="C36" s="259">
        <v>17898.382203415411</v>
      </c>
      <c r="D36" s="259">
        <v>2812.6831235787081</v>
      </c>
      <c r="E36" s="259">
        <v>1687.2935037778086</v>
      </c>
      <c r="F36" s="259">
        <v>1188.8334928146653</v>
      </c>
      <c r="G36" s="259">
        <v>726.39262455334574</v>
      </c>
      <c r="H36" s="267">
        <v>21500.901824561228</v>
      </c>
      <c r="I36" s="260">
        <v>20312.068331746566</v>
      </c>
    </row>
    <row r="37" spans="1:9" ht="24.9" customHeight="1">
      <c r="A37" s="512"/>
      <c r="B37" s="62" t="s">
        <v>237</v>
      </c>
      <c r="C37" s="259">
        <v>16705.930704356386</v>
      </c>
      <c r="D37" s="259">
        <v>936.723893581948</v>
      </c>
      <c r="E37" s="259">
        <v>1555.9735699606892</v>
      </c>
      <c r="F37" s="259">
        <v>1260.2484356634961</v>
      </c>
      <c r="G37" s="259">
        <v>977.21325287143418</v>
      </c>
      <c r="H37" s="267">
        <v>20499.365962852007</v>
      </c>
      <c r="I37" s="260">
        <v>19239.117527188511</v>
      </c>
    </row>
    <row r="38" spans="1:9" ht="24.9" customHeight="1">
      <c r="A38" s="512"/>
      <c r="B38" s="62" t="s">
        <v>238</v>
      </c>
      <c r="C38" s="259">
        <v>18208.309572402097</v>
      </c>
      <c r="D38" s="259">
        <v>1872.1899314868006</v>
      </c>
      <c r="E38" s="259">
        <v>1534.3528883428035</v>
      </c>
      <c r="F38" s="259">
        <v>1234.4336895926572</v>
      </c>
      <c r="G38" s="259">
        <v>1300.3412921941397</v>
      </c>
      <c r="H38" s="267">
        <v>22277.437442531693</v>
      </c>
      <c r="I38" s="260">
        <v>21043.003752939039</v>
      </c>
    </row>
    <row r="39" spans="1:9" ht="24.9" customHeight="1">
      <c r="A39" s="512"/>
      <c r="B39" s="62" t="s">
        <v>239</v>
      </c>
      <c r="C39" s="259">
        <v>21360.238232179836</v>
      </c>
      <c r="D39" s="259">
        <v>3742.4661756330329</v>
      </c>
      <c r="E39" s="259">
        <v>2302.7953165241779</v>
      </c>
      <c r="F39" s="259">
        <v>1263.7342067092698</v>
      </c>
      <c r="G39" s="259">
        <v>1553.0868079921929</v>
      </c>
      <c r="H39" s="267">
        <v>26479.854563405475</v>
      </c>
      <c r="I39" s="260">
        <v>25216.120356696207</v>
      </c>
    </row>
    <row r="40" spans="1:9" ht="24.9" customHeight="1">
      <c r="A40" s="512"/>
      <c r="B40" s="62" t="s">
        <v>240</v>
      </c>
      <c r="C40" s="259">
        <v>22786.707629902248</v>
      </c>
      <c r="D40" s="259">
        <v>2856.6312973846252</v>
      </c>
      <c r="E40" s="259">
        <v>1790.6284912924534</v>
      </c>
      <c r="F40" s="259">
        <v>1201.7042584582646</v>
      </c>
      <c r="G40" s="259">
        <v>1162.2487823259971</v>
      </c>
      <c r="H40" s="267">
        <v>26941.289161978963</v>
      </c>
      <c r="I40" s="260">
        <v>25739.584903520699</v>
      </c>
    </row>
    <row r="41" spans="1:9" ht="24.9" customHeight="1">
      <c r="A41" s="512"/>
      <c r="B41" s="62" t="s">
        <v>241</v>
      </c>
      <c r="C41" s="259">
        <v>22627.301587868216</v>
      </c>
      <c r="D41" s="259">
        <v>951.36020441916617</v>
      </c>
      <c r="E41" s="259">
        <v>1654.2885070901439</v>
      </c>
      <c r="F41" s="259">
        <v>1305.2324276185382</v>
      </c>
      <c r="G41" s="259">
        <v>1212.5401243882661</v>
      </c>
      <c r="H41" s="267">
        <v>26799.362646965164</v>
      </c>
      <c r="I41" s="260">
        <v>25494.130219346625</v>
      </c>
    </row>
    <row r="42" spans="1:9" ht="24.9" customHeight="1">
      <c r="A42" s="512"/>
      <c r="B42" s="62" t="s">
        <v>242</v>
      </c>
      <c r="C42" s="259">
        <v>28539.583436143421</v>
      </c>
      <c r="D42" s="259">
        <v>2304.7792717167049</v>
      </c>
      <c r="E42" s="259">
        <v>1631.9954857166301</v>
      </c>
      <c r="F42" s="259">
        <v>1362.1602040162441</v>
      </c>
      <c r="G42" s="259">
        <v>1539.9822320074416</v>
      </c>
      <c r="H42" s="267">
        <v>33073.72135788374</v>
      </c>
      <c r="I42" s="260">
        <v>31711.561153867493</v>
      </c>
    </row>
    <row r="43" spans="1:9" ht="24.9" customHeight="1">
      <c r="A43" s="512"/>
      <c r="B43" s="62" t="s">
        <v>243</v>
      </c>
      <c r="C43" s="259">
        <v>32628.055244224761</v>
      </c>
      <c r="D43" s="259">
        <v>4526.8044601691154</v>
      </c>
      <c r="E43" s="259">
        <v>2433.0778551373082</v>
      </c>
      <c r="F43" s="259">
        <v>2032.4575177600664</v>
      </c>
      <c r="G43" s="259">
        <v>1465.8477606236386</v>
      </c>
      <c r="H43" s="267">
        <v>38559.438377745777</v>
      </c>
      <c r="I43" s="260">
        <v>36526.980859985713</v>
      </c>
    </row>
    <row r="44" spans="1:9" ht="24.9" customHeight="1">
      <c r="A44" s="512"/>
      <c r="B44" s="62" t="s">
        <v>244</v>
      </c>
      <c r="C44" s="259">
        <v>35731.759696107918</v>
      </c>
      <c r="D44" s="259">
        <v>3485.8190865870479</v>
      </c>
      <c r="E44" s="259">
        <v>1912.7467721439134</v>
      </c>
      <c r="F44" s="259">
        <v>1337.8923369268712</v>
      </c>
      <c r="G44" s="259">
        <v>1040.7566881822631</v>
      </c>
      <c r="H44" s="267">
        <v>40023.155493360973</v>
      </c>
      <c r="I44" s="260">
        <v>38685.263156434092</v>
      </c>
    </row>
    <row r="45" spans="1:9" ht="14.25" customHeight="1">
      <c r="B45" s="263" t="s">
        <v>245</v>
      </c>
      <c r="C45" s="263" t="s">
        <v>246</v>
      </c>
      <c r="D45" s="265"/>
      <c r="E45" s="264"/>
      <c r="F45" s="264"/>
      <c r="G45" s="264"/>
      <c r="H45" s="268"/>
      <c r="I45" s="59"/>
    </row>
  </sheetData>
  <mergeCells count="2">
    <mergeCell ref="C2:I2"/>
    <mergeCell ref="B2:B3"/>
  </mergeCells>
  <printOptions horizontalCentered="1"/>
  <pageMargins left="1" right="1" top="0.75" bottom="0.5" header="0.25" footer="0.25"/>
  <pageSetup scale="5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45"/>
  <sheetViews>
    <sheetView topLeftCell="A39" workbookViewId="0">
      <selection activeCell="A40" sqref="A40:XFD40"/>
    </sheetView>
  </sheetViews>
  <sheetFormatPr defaultColWidth="9.109375" defaultRowHeight="13.8"/>
  <cols>
    <col min="1" max="1" width="1.33203125" style="2" customWidth="1"/>
    <col min="2" max="2" width="5.109375" style="2" customWidth="1"/>
    <col min="3" max="3" width="5.44140625" style="2" customWidth="1"/>
    <col min="4" max="4" width="12" style="2" customWidth="1"/>
    <col min="5" max="5" width="10.88671875" style="2" customWidth="1"/>
    <col min="6" max="7" width="12.44140625" style="2" customWidth="1"/>
    <col min="8" max="10" width="14.21875" style="2" customWidth="1"/>
    <col min="11" max="11" width="9.44140625" style="2"/>
    <col min="12" max="225" width="9.109375" style="2"/>
    <col min="226" max="226" width="6" style="2" customWidth="1"/>
    <col min="227" max="227" width="3.33203125" style="2" customWidth="1"/>
    <col min="228" max="228" width="8.21875" style="2" customWidth="1"/>
    <col min="229" max="230" width="6.44140625" style="2" customWidth="1"/>
    <col min="231" max="231" width="6.33203125" style="2" customWidth="1"/>
    <col min="232" max="232" width="6.21875" style="2" customWidth="1"/>
    <col min="233" max="233" width="8" style="2" customWidth="1"/>
    <col min="234" max="234" width="6.44140625" style="2" customWidth="1"/>
    <col min="235" max="235" width="6.88671875" style="2" customWidth="1"/>
    <col min="236" max="236" width="8" style="2" customWidth="1"/>
    <col min="237" max="237" width="8.77734375" style="2" customWidth="1"/>
    <col min="238" max="238" width="6.44140625" style="2" customWidth="1"/>
    <col min="239" max="239" width="7.88671875" style="2" customWidth="1"/>
    <col min="240" max="240" width="6.88671875" style="2" customWidth="1"/>
    <col min="241" max="241" width="7.109375" style="2" customWidth="1"/>
    <col min="242" max="242" width="7.33203125" style="2" customWidth="1"/>
    <col min="243" max="243" width="8" style="2" customWidth="1"/>
    <col min="244" max="244" width="7.88671875" style="2" customWidth="1"/>
    <col min="245" max="245" width="7.21875" style="2" customWidth="1"/>
    <col min="246" max="246" width="7" style="2" customWidth="1"/>
    <col min="247" max="247" width="8.88671875" style="2" customWidth="1"/>
    <col min="248" max="248" width="8.77734375" style="2" customWidth="1"/>
    <col min="249" max="249" width="9" style="2" customWidth="1"/>
    <col min="250" max="16384" width="9.109375" style="2"/>
  </cols>
  <sheetData>
    <row r="1" spans="1:11" ht="22.5" customHeight="1">
      <c r="B1" s="54" t="s">
        <v>40</v>
      </c>
      <c r="C1" s="517"/>
      <c r="D1" s="79"/>
      <c r="E1" s="79"/>
      <c r="F1" s="79"/>
      <c r="G1" s="79"/>
      <c r="H1" s="79"/>
      <c r="I1" s="79"/>
      <c r="J1" s="79"/>
      <c r="K1" s="59"/>
    </row>
    <row r="2" spans="1:11" ht="15" customHeight="1">
      <c r="B2" s="696" t="s">
        <v>67</v>
      </c>
      <c r="C2" s="698" t="s">
        <v>68</v>
      </c>
      <c r="D2" s="693" t="s">
        <v>196</v>
      </c>
      <c r="E2" s="694"/>
      <c r="F2" s="695"/>
      <c r="G2" s="695"/>
      <c r="H2" s="695"/>
      <c r="I2" s="695"/>
      <c r="J2" s="695"/>
      <c r="K2" s="60"/>
    </row>
    <row r="3" spans="1:11" s="1" customFormat="1" ht="107.25" customHeight="1">
      <c r="A3" s="2"/>
      <c r="B3" s="697"/>
      <c r="C3" s="699"/>
      <c r="D3" s="77" t="s">
        <v>73</v>
      </c>
      <c r="E3" s="77" t="s">
        <v>251</v>
      </c>
      <c r="F3" s="518" t="s">
        <v>74</v>
      </c>
      <c r="G3" s="519" t="s">
        <v>252</v>
      </c>
      <c r="H3" s="519" t="s">
        <v>76</v>
      </c>
      <c r="I3" s="519" t="s">
        <v>77</v>
      </c>
      <c r="J3" s="519" t="s">
        <v>103</v>
      </c>
      <c r="K3" s="519" t="s">
        <v>253</v>
      </c>
    </row>
    <row r="4" spans="1:11" ht="21.75" customHeight="1">
      <c r="B4" s="520" t="s">
        <v>204</v>
      </c>
      <c r="C4" s="521"/>
      <c r="D4" s="522">
        <v>4256.8368682167702</v>
      </c>
      <c r="E4" s="522">
        <v>1768.6074966564299</v>
      </c>
      <c r="F4" s="523">
        <v>3746.4234353544002</v>
      </c>
      <c r="G4" s="523">
        <v>353.65160402522702</v>
      </c>
      <c r="H4" s="523">
        <v>146.87080524629499</v>
      </c>
      <c r="I4" s="523">
        <v>2552.8741049425998</v>
      </c>
      <c r="J4" s="83">
        <v>11056.656817785293</v>
      </c>
      <c r="K4" s="523">
        <v>875.57484005533979</v>
      </c>
    </row>
    <row r="5" spans="1:11" ht="21.75" customHeight="1">
      <c r="B5" s="520" t="s">
        <v>205</v>
      </c>
      <c r="C5" s="521"/>
      <c r="D5" s="522">
        <v>3715.77968497747</v>
      </c>
      <c r="E5" s="522">
        <v>1699.05079852267</v>
      </c>
      <c r="F5" s="523">
        <v>3832.2001586993501</v>
      </c>
      <c r="G5" s="523">
        <v>346.90113247486198</v>
      </c>
      <c r="H5" s="523">
        <v>153.05305991129299</v>
      </c>
      <c r="I5" s="523">
        <v>2705.2925662504099</v>
      </c>
      <c r="J5" s="83">
        <v>10753.226602313385</v>
      </c>
      <c r="K5" s="523">
        <v>851.54625105613911</v>
      </c>
    </row>
    <row r="6" spans="1:11" ht="21.75" customHeight="1">
      <c r="B6" s="520" t="s">
        <v>206</v>
      </c>
      <c r="C6" s="521"/>
      <c r="D6" s="522">
        <v>3392.1623228194198</v>
      </c>
      <c r="E6" s="522">
        <v>1524.67404995166</v>
      </c>
      <c r="F6" s="523">
        <v>3758.8353324535101</v>
      </c>
      <c r="G6" s="523">
        <v>318.722081415123</v>
      </c>
      <c r="H6" s="523">
        <v>161.357474865906</v>
      </c>
      <c r="I6" s="523">
        <v>2704.3767437430402</v>
      </c>
      <c r="J6" s="83">
        <v>10335.453955297</v>
      </c>
      <c r="K6" s="523">
        <v>818.46290365564187</v>
      </c>
    </row>
    <row r="7" spans="1:11" ht="21.75" customHeight="1">
      <c r="B7" s="520" t="s">
        <v>207</v>
      </c>
      <c r="C7" s="521"/>
      <c r="D7" s="522">
        <v>4193.02825651082</v>
      </c>
      <c r="E7" s="522">
        <v>1656.4265640385499</v>
      </c>
      <c r="F7" s="523">
        <v>3087.6844085815701</v>
      </c>
      <c r="G7" s="523">
        <v>321.461540414929</v>
      </c>
      <c r="H7" s="523">
        <v>241.33648847256401</v>
      </c>
      <c r="I7" s="523">
        <v>2445.3372742777401</v>
      </c>
      <c r="J7" s="83">
        <v>10288.847968257622</v>
      </c>
      <c r="K7" s="523">
        <v>814.77218318560028</v>
      </c>
    </row>
    <row r="8" spans="1:11" ht="21.75" customHeight="1">
      <c r="B8" s="520" t="s">
        <v>208</v>
      </c>
      <c r="C8" s="521"/>
      <c r="D8" s="522">
        <v>5411.6531878863198</v>
      </c>
      <c r="E8" s="522">
        <v>1439.8299757575601</v>
      </c>
      <c r="F8" s="523">
        <v>2684.2620156283901</v>
      </c>
      <c r="G8" s="523">
        <v>393.68317747395798</v>
      </c>
      <c r="H8" s="523">
        <v>175.697864529501</v>
      </c>
      <c r="I8" s="523">
        <v>2224.1189327076399</v>
      </c>
      <c r="J8" s="83">
        <v>10889.415178225807</v>
      </c>
      <c r="K8" s="523">
        <v>862.33100204706011</v>
      </c>
    </row>
    <row r="9" spans="1:11" ht="21.75" customHeight="1">
      <c r="B9" s="520" t="s">
        <v>209</v>
      </c>
      <c r="C9" s="524"/>
      <c r="D9" s="522">
        <v>5775.9641211917897</v>
      </c>
      <c r="E9" s="522">
        <v>2281.09050433435</v>
      </c>
      <c r="F9" s="523">
        <v>4055.1790119243101</v>
      </c>
      <c r="G9" s="523">
        <v>376.12330007243202</v>
      </c>
      <c r="H9" s="523">
        <v>164.38967800311499</v>
      </c>
      <c r="I9" s="523">
        <v>2345.62868715887</v>
      </c>
      <c r="J9" s="83">
        <v>12717.284798350518</v>
      </c>
      <c r="K9" s="523">
        <v>1007.0796974852969</v>
      </c>
    </row>
    <row r="10" spans="1:11" ht="21.75" customHeight="1">
      <c r="B10" s="520" t="s">
        <v>210</v>
      </c>
      <c r="C10" s="524"/>
      <c r="D10" s="522">
        <v>5792.6937983206299</v>
      </c>
      <c r="E10" s="522">
        <v>2972.8517058091802</v>
      </c>
      <c r="F10" s="523">
        <v>5275.6126332220902</v>
      </c>
      <c r="G10" s="523">
        <v>322.39840891402503</v>
      </c>
      <c r="H10" s="523">
        <v>179.55355838530201</v>
      </c>
      <c r="I10" s="523">
        <v>3889.03676590028</v>
      </c>
      <c r="J10" s="83">
        <v>15459.295164742327</v>
      </c>
      <c r="K10" s="523">
        <v>1224.2190486969312</v>
      </c>
    </row>
    <row r="11" spans="1:11" ht="20.100000000000001" customHeight="1">
      <c r="B11" s="520" t="s">
        <v>211</v>
      </c>
      <c r="C11" s="524"/>
      <c r="D11" s="522">
        <v>5285.1000257978603</v>
      </c>
      <c r="E11" s="522">
        <v>2862.0351418994901</v>
      </c>
      <c r="F11" s="523">
        <v>5471.8413104130996</v>
      </c>
      <c r="G11" s="523">
        <v>300.51632514231</v>
      </c>
      <c r="H11" s="523">
        <v>210.21958147266801</v>
      </c>
      <c r="I11" s="523">
        <v>3457.3503174049001</v>
      </c>
      <c r="J11" s="83">
        <v>14725.027560230836</v>
      </c>
      <c r="K11" s="523">
        <v>1166.0725175190969</v>
      </c>
    </row>
    <row r="12" spans="1:11" ht="20.100000000000001" customHeight="1">
      <c r="A12" s="95"/>
      <c r="B12" s="512" t="s">
        <v>212</v>
      </c>
      <c r="C12" s="524"/>
      <c r="D12" s="522">
        <v>4289.4450805772804</v>
      </c>
      <c r="E12" s="522">
        <v>1945.8780061543901</v>
      </c>
      <c r="F12" s="522">
        <v>4649.0129845142501</v>
      </c>
      <c r="G12" s="522">
        <v>262.181548952919</v>
      </c>
      <c r="H12" s="522">
        <v>295.37728053723498</v>
      </c>
      <c r="I12" s="522">
        <v>3615.48447382019</v>
      </c>
      <c r="J12" s="83">
        <v>13111.501368401876</v>
      </c>
      <c r="K12" s="523">
        <v>1038.2976430142439</v>
      </c>
    </row>
    <row r="13" spans="1:11" ht="20.100000000000001" customHeight="1">
      <c r="A13" s="95"/>
      <c r="B13" s="512" t="s">
        <v>213</v>
      </c>
      <c r="C13" s="524"/>
      <c r="D13" s="522">
        <v>5249.8902691127996</v>
      </c>
      <c r="E13" s="522">
        <v>1443.25166628852</v>
      </c>
      <c r="F13" s="522">
        <v>4845.54060377523</v>
      </c>
      <c r="G13" s="522">
        <v>997.82617167478202</v>
      </c>
      <c r="H13" s="522">
        <v>350.64797985239801</v>
      </c>
      <c r="I13" s="522">
        <v>3886.29342535264</v>
      </c>
      <c r="J13" s="83">
        <v>15330.198449767846</v>
      </c>
      <c r="K13" s="523">
        <v>1213.9959010105863</v>
      </c>
    </row>
    <row r="14" spans="1:11" ht="20.100000000000001" customHeight="1">
      <c r="A14" s="95"/>
      <c r="B14" s="512" t="s">
        <v>214</v>
      </c>
      <c r="C14" s="524"/>
      <c r="D14" s="522">
        <v>4076.43895073663</v>
      </c>
      <c r="E14" s="522">
        <v>861.45119905472598</v>
      </c>
      <c r="F14" s="522">
        <v>4899.5137329890604</v>
      </c>
      <c r="G14" s="522">
        <v>860.38221986838698</v>
      </c>
      <c r="H14" s="522">
        <v>412.74913858216001</v>
      </c>
      <c r="I14" s="522">
        <v>3688.93265168157</v>
      </c>
      <c r="J14" s="83">
        <v>13938.016693857808</v>
      </c>
      <c r="K14" s="523">
        <v>1103.7492560845972</v>
      </c>
    </row>
    <row r="15" spans="1:11" ht="20.100000000000001" customHeight="1">
      <c r="A15" s="95"/>
      <c r="B15" s="512" t="s">
        <v>215</v>
      </c>
      <c r="C15" s="524"/>
      <c r="D15" s="523">
        <v>3521.4093498839602</v>
      </c>
      <c r="E15" s="522">
        <v>441.29218799932698</v>
      </c>
      <c r="F15" s="523">
        <v>5974.1579706858802</v>
      </c>
      <c r="G15" s="523">
        <v>889.08901505824997</v>
      </c>
      <c r="H15" s="522">
        <v>518.35413604441203</v>
      </c>
      <c r="I15" s="523">
        <v>3829.3134441772399</v>
      </c>
      <c r="J15" s="83">
        <v>14732.323915849742</v>
      </c>
      <c r="K15" s="523">
        <v>1166.6503147239207</v>
      </c>
    </row>
    <row r="16" spans="1:11" ht="20.100000000000001" customHeight="1">
      <c r="A16" s="95"/>
      <c r="B16" s="512" t="s">
        <v>216</v>
      </c>
      <c r="C16" s="524"/>
      <c r="D16" s="523">
        <v>3488.3328040414799</v>
      </c>
      <c r="E16" s="522">
        <v>94.410110772200397</v>
      </c>
      <c r="F16" s="523">
        <v>6053.2799475710699</v>
      </c>
      <c r="G16" s="523">
        <v>1002.86836023809</v>
      </c>
      <c r="H16" s="523">
        <v>430.05597315232802</v>
      </c>
      <c r="I16" s="523">
        <v>3994.8747135766298</v>
      </c>
      <c r="J16" s="83">
        <v>14969.411798579598</v>
      </c>
      <c r="K16" s="523">
        <v>1185.4252652737409</v>
      </c>
    </row>
    <row r="17" spans="1:11" ht="20.100000000000001" customHeight="1">
      <c r="A17" s="95"/>
      <c r="B17" s="512" t="s">
        <v>217</v>
      </c>
      <c r="C17" s="524"/>
      <c r="D17" s="523">
        <v>4010.3695334560298</v>
      </c>
      <c r="E17" s="522">
        <v>44.053053442698001</v>
      </c>
      <c r="F17" s="523">
        <v>6045.2222720910604</v>
      </c>
      <c r="G17" s="523">
        <v>860.89879480117497</v>
      </c>
      <c r="H17" s="523">
        <v>436.58527896499498</v>
      </c>
      <c r="I17" s="523">
        <v>3529.6413889953401</v>
      </c>
      <c r="J17" s="83">
        <v>14882.717268308599</v>
      </c>
      <c r="K17" s="523">
        <v>1178.559939639902</v>
      </c>
    </row>
    <row r="18" spans="1:11" ht="20.100000000000001" customHeight="1">
      <c r="A18" s="95"/>
      <c r="B18" s="512" t="s">
        <v>218</v>
      </c>
      <c r="C18" s="523"/>
      <c r="D18" s="523">
        <v>4803.5566545962402</v>
      </c>
      <c r="E18" s="522">
        <v>212.023249513932</v>
      </c>
      <c r="F18" s="523">
        <v>5297.7942205009003</v>
      </c>
      <c r="G18" s="523">
        <v>742.991128258804</v>
      </c>
      <c r="H18" s="523">
        <v>470.58391917722599</v>
      </c>
      <c r="I18" s="523">
        <v>3812.14249706684</v>
      </c>
      <c r="J18" s="83">
        <v>15127.068419600011</v>
      </c>
      <c r="K18" s="523">
        <v>1197.9100672359009</v>
      </c>
    </row>
    <row r="19" spans="1:11" ht="20.100000000000001" customHeight="1">
      <c r="B19" s="520" t="s">
        <v>219</v>
      </c>
      <c r="C19" s="512"/>
      <c r="D19" s="523">
        <v>4548.9628754953501</v>
      </c>
      <c r="E19" s="522">
        <v>676.54432227221196</v>
      </c>
      <c r="F19" s="523">
        <v>6364.7711625790898</v>
      </c>
      <c r="G19" s="523">
        <v>915.22371601861198</v>
      </c>
      <c r="H19" s="523">
        <v>508.48247211132298</v>
      </c>
      <c r="I19" s="523">
        <v>3496.2528348259498</v>
      </c>
      <c r="J19" s="83">
        <v>15833.693061030326</v>
      </c>
      <c r="K19" s="523">
        <v>1253.8675567009161</v>
      </c>
    </row>
    <row r="20" spans="1:11" ht="20.100000000000001" customHeight="1">
      <c r="B20" s="520" t="s">
        <v>220</v>
      </c>
      <c r="C20" s="512"/>
      <c r="D20" s="523">
        <v>5791.9960424271803</v>
      </c>
      <c r="E20" s="522">
        <v>1363.7675288775599</v>
      </c>
      <c r="F20" s="523">
        <v>6338.1860631802701</v>
      </c>
      <c r="G20" s="523">
        <v>1049.6345126655399</v>
      </c>
      <c r="H20" s="523">
        <v>559.95923882586101</v>
      </c>
      <c r="I20" s="523">
        <v>4661.8120451836903</v>
      </c>
      <c r="J20" s="83">
        <v>18401.587902282539</v>
      </c>
      <c r="K20" s="523">
        <v>1457.2187280325322</v>
      </c>
    </row>
    <row r="21" spans="1:11" ht="20.100000000000001" customHeight="1">
      <c r="B21" s="520" t="s">
        <v>221</v>
      </c>
      <c r="C21" s="512"/>
      <c r="D21" s="523">
        <v>5940.4561577193499</v>
      </c>
      <c r="E21" s="522">
        <v>2076.3074691985898</v>
      </c>
      <c r="F21" s="523">
        <v>6745.5609585128004</v>
      </c>
      <c r="G21" s="523">
        <v>1132.9399668661799</v>
      </c>
      <c r="H21" s="523">
        <v>592.78752419026296</v>
      </c>
      <c r="I21" s="523">
        <v>4799.0303605512499</v>
      </c>
      <c r="J21" s="83">
        <v>19210.774967839843</v>
      </c>
      <c r="K21" s="523">
        <v>1521.2981190434311</v>
      </c>
    </row>
    <row r="22" spans="1:11" ht="20.100000000000001" customHeight="1">
      <c r="B22" s="520" t="s">
        <v>222</v>
      </c>
      <c r="C22" s="512"/>
      <c r="D22" s="523">
        <v>6732.6172224435504</v>
      </c>
      <c r="E22" s="522">
        <v>2908.37288216874</v>
      </c>
      <c r="F22" s="523">
        <v>7564.1644059754199</v>
      </c>
      <c r="G22" s="523">
        <v>1107.03141339171</v>
      </c>
      <c r="H22" s="523">
        <v>587.18672629456501</v>
      </c>
      <c r="I22" s="523">
        <v>5215.4849142717303</v>
      </c>
      <c r="J22" s="83">
        <v>21206.484682376969</v>
      </c>
      <c r="K22" s="523">
        <v>1679.3380440316018</v>
      </c>
    </row>
    <row r="23" spans="1:11" ht="20.100000000000001" customHeight="1">
      <c r="B23" s="520" t="s">
        <v>223</v>
      </c>
      <c r="C23" s="512"/>
      <c r="D23" s="523">
        <v>7802.6671454908901</v>
      </c>
      <c r="E23" s="522">
        <v>2674.1337419800702</v>
      </c>
      <c r="F23" s="523">
        <v>6031.9244074124299</v>
      </c>
      <c r="G23" s="523">
        <v>1145.4551491157699</v>
      </c>
      <c r="H23" s="523">
        <v>584.27659065324099</v>
      </c>
      <c r="I23" s="523">
        <v>4330.6480295471101</v>
      </c>
      <c r="J23" s="83">
        <v>19894.97132221944</v>
      </c>
      <c r="K23" s="523">
        <v>1575.4795161352474</v>
      </c>
    </row>
    <row r="24" spans="1:11" ht="20.100000000000001" customHeight="1">
      <c r="B24" s="520" t="s">
        <v>224</v>
      </c>
      <c r="C24" s="512"/>
      <c r="D24" s="523">
        <v>8325.1354213823197</v>
      </c>
      <c r="E24" s="522">
        <v>4504.4308371709303</v>
      </c>
      <c r="F24" s="523">
        <v>9226.4778748450008</v>
      </c>
      <c r="G24" s="523">
        <v>1149.7810908982799</v>
      </c>
      <c r="H24" s="523">
        <v>566.03469389999702</v>
      </c>
      <c r="I24" s="523">
        <v>5004.4515861664904</v>
      </c>
      <c r="J24" s="83">
        <v>24271.88066719209</v>
      </c>
      <c r="K24" s="523">
        <v>1922.0862493293762</v>
      </c>
    </row>
    <row r="25" spans="1:11" ht="20.100000000000001" customHeight="1">
      <c r="B25" s="520" t="s">
        <v>225</v>
      </c>
      <c r="C25" s="512"/>
      <c r="D25" s="523">
        <v>9645.6805979115306</v>
      </c>
      <c r="E25" s="522">
        <v>3861.1782117236398</v>
      </c>
      <c r="F25" s="523">
        <v>7275.9992411401399</v>
      </c>
      <c r="G25" s="523">
        <v>1081.9278685235299</v>
      </c>
      <c r="H25" s="523">
        <v>552.32788478653003</v>
      </c>
      <c r="I25" s="523">
        <v>4855.1364408982099</v>
      </c>
      <c r="J25" s="83">
        <v>23411.072033259941</v>
      </c>
      <c r="K25" s="523">
        <v>1853.9189547850594</v>
      </c>
    </row>
    <row r="26" spans="1:11" ht="20.100000000000001" customHeight="1">
      <c r="B26" s="520" t="s">
        <v>226</v>
      </c>
      <c r="C26" s="512"/>
      <c r="D26" s="523">
        <v>10772.1783205418</v>
      </c>
      <c r="E26" s="522">
        <v>4613.8694312857697</v>
      </c>
      <c r="F26" s="523">
        <v>8098.9957045225101</v>
      </c>
      <c r="G26" s="523">
        <v>1010.07410949003</v>
      </c>
      <c r="H26" s="523">
        <v>542.78690913175205</v>
      </c>
      <c r="I26" s="525">
        <v>4978.1244462945797</v>
      </c>
      <c r="J26" s="83">
        <v>25402.15948998067</v>
      </c>
      <c r="K26" s="522">
        <v>2011.592843934822</v>
      </c>
    </row>
    <row r="27" spans="1:11" ht="20.100000000000001" customHeight="1">
      <c r="B27" s="520" t="s">
        <v>227</v>
      </c>
      <c r="C27" s="512"/>
      <c r="D27" s="523">
        <v>10553.185515034</v>
      </c>
      <c r="E27" s="522">
        <v>3991.6041298243999</v>
      </c>
      <c r="F27" s="523">
        <v>6627.9830663954199</v>
      </c>
      <c r="G27" s="523">
        <v>979.31012583371103</v>
      </c>
      <c r="H27" s="523">
        <v>550.92995341166795</v>
      </c>
      <c r="I27" s="525">
        <v>4414.0662263853001</v>
      </c>
      <c r="J27" s="83">
        <v>23125.474887060103</v>
      </c>
      <c r="K27" s="522">
        <v>1831.3025636168045</v>
      </c>
    </row>
    <row r="28" spans="1:11" ht="20.100000000000001" customHeight="1">
      <c r="B28" s="520" t="s">
        <v>228</v>
      </c>
      <c r="C28" s="520"/>
      <c r="D28" s="523">
        <v>10449.3420817021</v>
      </c>
      <c r="E28" s="522">
        <v>6014.8115992972398</v>
      </c>
      <c r="F28" s="523">
        <v>9576.7639178999907</v>
      </c>
      <c r="G28" s="523">
        <v>1039.9906960927001</v>
      </c>
      <c r="H28" s="523">
        <v>531.93603342202903</v>
      </c>
      <c r="I28" s="525">
        <v>4778.2995950086697</v>
      </c>
      <c r="J28" s="83">
        <v>26376.332324125491</v>
      </c>
      <c r="K28" s="522">
        <v>2088.7374309017041</v>
      </c>
    </row>
    <row r="29" spans="1:11" ht="20.100000000000001" customHeight="1">
      <c r="B29" s="520" t="s">
        <v>229</v>
      </c>
      <c r="C29" s="512"/>
      <c r="D29" s="523">
        <v>11525.471172813301</v>
      </c>
      <c r="E29" s="522">
        <v>5352.1793157778402</v>
      </c>
      <c r="F29" s="523">
        <v>8618.72920233076</v>
      </c>
      <c r="G29" s="523">
        <v>966.06749287002401</v>
      </c>
      <c r="H29" s="523">
        <v>523.868446862979</v>
      </c>
      <c r="I29" s="525">
        <v>5277.2597719742298</v>
      </c>
      <c r="J29" s="83">
        <v>26911.396086851295</v>
      </c>
      <c r="K29" s="522">
        <v>2131.1090425189213</v>
      </c>
    </row>
    <row r="30" spans="1:11" ht="20.100000000000001" customHeight="1">
      <c r="B30" s="520" t="s">
        <v>230</v>
      </c>
      <c r="C30" s="512"/>
      <c r="D30" s="523">
        <v>12736.9370693538</v>
      </c>
      <c r="E30" s="522">
        <v>5460.8367821504598</v>
      </c>
      <c r="F30" s="523">
        <v>9335.6023736222396</v>
      </c>
      <c r="G30" s="523">
        <v>1161.6676515613699</v>
      </c>
      <c r="H30" s="523">
        <v>623.26577844115195</v>
      </c>
      <c r="I30" s="525">
        <v>5676.2912828608296</v>
      </c>
      <c r="J30" s="83">
        <v>29533.764155839395</v>
      </c>
      <c r="K30" s="522">
        <v>2338.7739398210701</v>
      </c>
    </row>
    <row r="31" spans="1:11" ht="20.100000000000001" customHeight="1">
      <c r="B31" s="520" t="s">
        <v>231</v>
      </c>
      <c r="C31" s="512"/>
      <c r="D31" s="523">
        <v>12748.0582543287</v>
      </c>
      <c r="E31" s="522">
        <v>4506.8552617267396</v>
      </c>
      <c r="F31" s="523">
        <v>8698.14715735145</v>
      </c>
      <c r="G31" s="523">
        <v>1209.6072149527299</v>
      </c>
      <c r="H31" s="523">
        <v>614.88725718228397</v>
      </c>
      <c r="I31" s="523">
        <v>4820.6149133792396</v>
      </c>
      <c r="J31" s="83">
        <v>28091.314797194398</v>
      </c>
      <c r="K31" s="523">
        <v>2224.5466116786288</v>
      </c>
    </row>
    <row r="32" spans="1:11" ht="20.100000000000001" customHeight="1">
      <c r="B32" s="520" t="s">
        <v>232</v>
      </c>
      <c r="C32" s="520"/>
      <c r="D32" s="523">
        <v>9681.2542671295196</v>
      </c>
      <c r="E32" s="522">
        <v>4000.5369270887099</v>
      </c>
      <c r="F32" s="523">
        <v>12166.0409809254</v>
      </c>
      <c r="G32" s="523">
        <v>1201.1351446929</v>
      </c>
      <c r="H32" s="523">
        <v>649.14743696300195</v>
      </c>
      <c r="I32" s="525">
        <v>5628.86494549905</v>
      </c>
      <c r="J32" s="83">
        <v>29326.442775209871</v>
      </c>
      <c r="K32" s="522">
        <v>2322.3561936907249</v>
      </c>
    </row>
    <row r="33" spans="1:11" ht="20.100000000000001" customHeight="1">
      <c r="B33" s="520" t="s">
        <v>233</v>
      </c>
      <c r="C33" s="520"/>
      <c r="D33" s="523">
        <v>10837.2505952433</v>
      </c>
      <c r="E33" s="522">
        <v>2605.0329188887899</v>
      </c>
      <c r="F33" s="523">
        <v>8504.4544080641208</v>
      </c>
      <c r="G33" s="523">
        <v>1181.3043433027401</v>
      </c>
      <c r="H33" s="523">
        <v>632.09028098420595</v>
      </c>
      <c r="I33" s="525">
        <v>6432.70231574219</v>
      </c>
      <c r="J33" s="83">
        <v>27587.801943336555</v>
      </c>
      <c r="K33" s="522">
        <v>2184.6735113601644</v>
      </c>
    </row>
    <row r="34" spans="1:11" ht="20.100000000000001" customHeight="1">
      <c r="B34" s="520" t="s">
        <v>234</v>
      </c>
      <c r="C34" s="520"/>
      <c r="D34" s="523">
        <v>10640.191550935</v>
      </c>
      <c r="E34" s="522">
        <v>3639.4833662197202</v>
      </c>
      <c r="F34" s="523">
        <v>10709.5236671686</v>
      </c>
      <c r="G34" s="523">
        <v>1118.80689612169</v>
      </c>
      <c r="H34" s="523">
        <v>629.77924296000003</v>
      </c>
      <c r="I34" s="525">
        <v>6569.9888648392198</v>
      </c>
      <c r="J34" s="83">
        <v>29668.290222024509</v>
      </c>
      <c r="K34" s="522">
        <v>2349.4270369393453</v>
      </c>
    </row>
    <row r="35" spans="1:11" ht="20.100000000000001" customHeight="1">
      <c r="B35" s="520" t="s">
        <v>235</v>
      </c>
      <c r="C35" s="520"/>
      <c r="D35" s="523">
        <v>10556.0462908882</v>
      </c>
      <c r="E35" s="522">
        <v>3547.7621067210298</v>
      </c>
      <c r="F35" s="523">
        <v>11549.468355766399</v>
      </c>
      <c r="G35" s="523">
        <v>1306.7536158826699</v>
      </c>
      <c r="H35" s="523">
        <v>628.19048472444194</v>
      </c>
      <c r="I35" s="525">
        <v>6476.1759458613396</v>
      </c>
      <c r="J35" s="83">
        <v>30516.634693123047</v>
      </c>
      <c r="K35" s="522">
        <v>2416.6072964730511</v>
      </c>
    </row>
    <row r="36" spans="1:11" ht="20.100000000000001" customHeight="1">
      <c r="B36" s="520" t="s">
        <v>236</v>
      </c>
      <c r="C36" s="520"/>
      <c r="D36" s="523">
        <v>9960.821910043911</v>
      </c>
      <c r="E36" s="522">
        <v>4576.2816542074979</v>
      </c>
      <c r="F36" s="523">
        <v>14014.370578956601</v>
      </c>
      <c r="G36" s="523">
        <v>1283.5375385778207</v>
      </c>
      <c r="H36" s="523">
        <v>740.25997616125676</v>
      </c>
      <c r="I36" s="525">
        <v>7327.5890721097639</v>
      </c>
      <c r="J36" s="83">
        <v>33326.579075849353</v>
      </c>
      <c r="K36" s="522">
        <v>2639.1263312967076</v>
      </c>
    </row>
    <row r="37" spans="1:11" ht="20.100000000000001" customHeight="1">
      <c r="B37" s="520" t="s">
        <v>237</v>
      </c>
      <c r="C37" s="520"/>
      <c r="D37" s="523">
        <v>10191.11540003837</v>
      </c>
      <c r="E37" s="522">
        <v>5082.0581212178568</v>
      </c>
      <c r="F37" s="523">
        <v>10038.748915415204</v>
      </c>
      <c r="G37" s="523">
        <v>1339.7230191795347</v>
      </c>
      <c r="H37" s="523">
        <v>757.88985557076421</v>
      </c>
      <c r="I37" s="525">
        <v>7816.5335848418208</v>
      </c>
      <c r="J37" s="83">
        <v>30144.010775045695</v>
      </c>
      <c r="K37" s="522">
        <v>2387.0992695126265</v>
      </c>
    </row>
    <row r="38" spans="1:11" ht="20.100000000000001" customHeight="1">
      <c r="B38" s="520" t="s">
        <v>238</v>
      </c>
      <c r="C38" s="520"/>
      <c r="D38" s="523">
        <v>10248.147460296226</v>
      </c>
      <c r="E38" s="522">
        <v>5468.3760275488848</v>
      </c>
      <c r="F38" s="523">
        <v>12267.320655520094</v>
      </c>
      <c r="G38" s="523">
        <v>1400.507612641992</v>
      </c>
      <c r="H38" s="523">
        <v>1469.2817909976793</v>
      </c>
      <c r="I38" s="525">
        <v>7497.1721152090122</v>
      </c>
      <c r="J38" s="83">
        <v>32882.429634665008</v>
      </c>
      <c r="K38" s="522">
        <v>2603.9542098919715</v>
      </c>
    </row>
    <row r="39" spans="1:11" ht="20.100000000000001" customHeight="1">
      <c r="B39" s="520" t="s">
        <v>239</v>
      </c>
      <c r="C39" s="512"/>
      <c r="D39" s="523">
        <v>11181.497172527428</v>
      </c>
      <c r="E39" s="522">
        <v>5954.7846075826346</v>
      </c>
      <c r="F39" s="523">
        <v>13937.01836711907</v>
      </c>
      <c r="G39" s="523">
        <v>1434.1865579693647</v>
      </c>
      <c r="H39" s="523">
        <v>963.60914224068426</v>
      </c>
      <c r="I39" s="525">
        <v>7275.1835911343878</v>
      </c>
      <c r="J39" s="83">
        <v>34791.494830990938</v>
      </c>
      <c r="K39" s="522">
        <v>2755.1327696931162</v>
      </c>
    </row>
    <row r="40" spans="1:11" ht="20.100000000000001" customHeight="1">
      <c r="B40" s="520" t="s">
        <v>240</v>
      </c>
      <c r="C40" s="512"/>
      <c r="D40" s="523">
        <v>13801.782893285859</v>
      </c>
      <c r="E40" s="522">
        <v>7881.4783283126289</v>
      </c>
      <c r="F40" s="523">
        <v>18520.667075846748</v>
      </c>
      <c r="G40" s="523">
        <v>1376.5496161978938</v>
      </c>
      <c r="H40" s="523">
        <v>928.67766531967197</v>
      </c>
      <c r="I40" s="525">
        <v>9482.7114905373091</v>
      </c>
      <c r="J40" s="83">
        <v>44110.388741187482</v>
      </c>
      <c r="K40" s="522">
        <v>3493.0944500980063</v>
      </c>
    </row>
    <row r="41" spans="1:11" ht="20.100000000000001" customHeight="1">
      <c r="B41" s="520" t="s">
        <v>241</v>
      </c>
      <c r="C41" s="512"/>
      <c r="D41" s="523">
        <v>17222.833925189134</v>
      </c>
      <c r="E41" s="522">
        <v>9246.1533462685093</v>
      </c>
      <c r="F41" s="523">
        <v>12085.630249556916</v>
      </c>
      <c r="G41" s="523">
        <v>1310.4283966512339</v>
      </c>
      <c r="H41" s="523">
        <v>1053.4212846541823</v>
      </c>
      <c r="I41" s="525">
        <v>8814.2498859405114</v>
      </c>
      <c r="J41" s="83">
        <v>40486.563741991973</v>
      </c>
      <c r="K41" s="522">
        <v>3206.1243427365025</v>
      </c>
    </row>
    <row r="42" spans="1:11" ht="20.100000000000001" customHeight="1">
      <c r="B42" s="520" t="s">
        <v>242</v>
      </c>
      <c r="C42" s="512"/>
      <c r="D42" s="523">
        <v>19195.661901942847</v>
      </c>
      <c r="E42" s="522">
        <v>9856.9141835146929</v>
      </c>
      <c r="F42" s="523">
        <v>17134.440226246697</v>
      </c>
      <c r="G42" s="523">
        <v>1345.6624345524046</v>
      </c>
      <c r="H42" s="523">
        <v>2042.2132588463674</v>
      </c>
      <c r="I42" s="525">
        <v>8313.9470208955536</v>
      </c>
      <c r="J42" s="83">
        <v>48031.924842483866</v>
      </c>
      <c r="K42" s="522">
        <v>3803.6402508088208</v>
      </c>
    </row>
    <row r="43" spans="1:11" ht="20.100000000000001" customHeight="1">
      <c r="B43" s="520" t="s">
        <v>243</v>
      </c>
      <c r="C43" s="512"/>
      <c r="D43" s="523">
        <v>23771.561067983992</v>
      </c>
      <c r="E43" s="522">
        <v>5954.7846075826346</v>
      </c>
      <c r="F43" s="523">
        <v>21304.003798899936</v>
      </c>
      <c r="G43" s="523">
        <v>1278.7409740605644</v>
      </c>
      <c r="H43" s="523">
        <v>1291.236250602517</v>
      </c>
      <c r="I43" s="525">
        <v>8970.350282714382</v>
      </c>
      <c r="J43" s="83">
        <v>56615.892374261399</v>
      </c>
      <c r="K43" s="522">
        <v>4483.4032318381824</v>
      </c>
    </row>
    <row r="44" spans="1:11" ht="20.100000000000001" customHeight="1">
      <c r="B44" s="520" t="s">
        <v>244</v>
      </c>
      <c r="C44" s="512"/>
      <c r="D44" s="523">
        <v>20685.352789189546</v>
      </c>
      <c r="E44" s="522">
        <v>9092.7958941740435</v>
      </c>
      <c r="F44" s="523">
        <v>27489.085785232332</v>
      </c>
      <c r="G44" s="523">
        <v>1437.968085140099</v>
      </c>
      <c r="H44" s="523">
        <v>885.19167510782302</v>
      </c>
      <c r="I44" s="525">
        <v>10347.962259299069</v>
      </c>
      <c r="J44" s="83">
        <v>60845.560593968876</v>
      </c>
      <c r="K44" s="522">
        <v>4818.3499644708172</v>
      </c>
    </row>
    <row r="45" spans="1:11">
      <c r="A45" s="253"/>
      <c r="B45" s="58" t="s">
        <v>245</v>
      </c>
      <c r="C45" s="55"/>
      <c r="D45" s="55" t="s">
        <v>246</v>
      </c>
      <c r="E45" s="55"/>
      <c r="F45" s="55"/>
      <c r="G45" s="55"/>
      <c r="H45" s="55"/>
      <c r="I45" s="55"/>
      <c r="J45" s="55"/>
      <c r="K45" s="59"/>
    </row>
  </sheetData>
  <mergeCells count="3">
    <mergeCell ref="D2:J2"/>
    <mergeCell ref="B2:B3"/>
    <mergeCell ref="C2:C3"/>
  </mergeCells>
  <printOptions horizontalCentered="1"/>
  <pageMargins left="0.25" right="0.25" top="0.75" bottom="0.5" header="0.25" footer="0.25"/>
  <pageSetup scale="71"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T48"/>
  <sheetViews>
    <sheetView topLeftCell="A43" workbookViewId="0">
      <selection activeCell="Q2" sqref="Q2"/>
    </sheetView>
  </sheetViews>
  <sheetFormatPr defaultColWidth="9.109375" defaultRowHeight="15.6"/>
  <cols>
    <col min="1" max="1" width="1.33203125" style="43" customWidth="1"/>
    <col min="2" max="2" width="6" style="43" customWidth="1"/>
    <col min="3" max="3" width="7.44140625" style="43" customWidth="1"/>
    <col min="4" max="4" width="11.44140625" style="43" customWidth="1"/>
    <col min="5" max="5" width="9.88671875" style="43" customWidth="1"/>
    <col min="6" max="6" width="10" style="43" customWidth="1"/>
    <col min="7" max="9" width="10.109375" style="43" customWidth="1"/>
    <col min="10" max="11" width="10.21875" style="43" customWidth="1"/>
    <col min="12" max="12" width="9.88671875" style="43" customWidth="1"/>
    <col min="13" max="13" width="10.33203125" style="43" customWidth="1"/>
    <col min="14" max="14" width="9.88671875" style="43" customWidth="1"/>
    <col min="15" max="15" width="11.44140625" style="43" customWidth="1"/>
    <col min="16" max="16" width="14.44140625" style="511" customWidth="1"/>
    <col min="17" max="17" width="12" style="43" customWidth="1"/>
    <col min="18" max="230" width="9.109375" style="43"/>
    <col min="231" max="231" width="6" style="43" customWidth="1"/>
    <col min="232" max="232" width="3.33203125" style="43" customWidth="1"/>
    <col min="233" max="233" width="8.21875" style="43" customWidth="1"/>
    <col min="234" max="235" width="6.44140625" style="43" customWidth="1"/>
    <col min="236" max="236" width="6.33203125" style="43" customWidth="1"/>
    <col min="237" max="237" width="6.21875" style="43" customWidth="1"/>
    <col min="238" max="238" width="8" style="43" customWidth="1"/>
    <col min="239" max="239" width="6.44140625" style="43" customWidth="1"/>
    <col min="240" max="240" width="6.88671875" style="43" customWidth="1"/>
    <col min="241" max="241" width="8" style="43" customWidth="1"/>
    <col min="242" max="242" width="8.77734375" style="43" customWidth="1"/>
    <col min="243" max="243" width="6.44140625" style="43" customWidth="1"/>
    <col min="244" max="244" width="7.88671875" style="43" customWidth="1"/>
    <col min="245" max="245" width="6.88671875" style="43" customWidth="1"/>
    <col min="246" max="246" width="7.109375" style="43" customWidth="1"/>
    <col min="247" max="247" width="7.33203125" style="43" customWidth="1"/>
    <col min="248" max="248" width="8" style="43" customWidth="1"/>
    <col min="249" max="249" width="7.88671875" style="43" customWidth="1"/>
    <col min="250" max="250" width="7.21875" style="43" customWidth="1"/>
    <col min="251" max="251" width="7" style="43" customWidth="1"/>
    <col min="252" max="252" width="8.88671875" style="43" customWidth="1"/>
    <col min="253" max="253" width="8.77734375" style="43" customWidth="1"/>
    <col min="254" max="254" width="9" style="43" customWidth="1"/>
    <col min="255" max="16384" width="9.109375" style="43"/>
  </cols>
  <sheetData>
    <row r="1" spans="1:17" ht="27.75" customHeight="1">
      <c r="A1" s="512"/>
      <c r="B1" s="54" t="s">
        <v>41</v>
      </c>
      <c r="C1" s="517"/>
      <c r="D1" s="79"/>
      <c r="E1" s="79"/>
      <c r="F1" s="79"/>
      <c r="G1" s="79"/>
      <c r="H1" s="79"/>
      <c r="I1" s="79"/>
      <c r="J1" s="79"/>
      <c r="K1" s="79"/>
      <c r="L1" s="79"/>
      <c r="M1" s="79"/>
      <c r="N1" s="79"/>
      <c r="O1" s="79"/>
      <c r="P1" s="526"/>
      <c r="Q1" s="512"/>
    </row>
    <row r="2" spans="1:17" ht="15" customHeight="1">
      <c r="A2" s="512"/>
      <c r="B2" s="700" t="s">
        <v>67</v>
      </c>
      <c r="C2" s="698" t="s">
        <v>68</v>
      </c>
      <c r="D2" s="693" t="s">
        <v>196</v>
      </c>
      <c r="E2" s="695"/>
      <c r="F2" s="695"/>
      <c r="G2" s="695"/>
      <c r="H2" s="695"/>
      <c r="I2" s="695"/>
      <c r="J2" s="695"/>
      <c r="K2" s="695"/>
      <c r="L2" s="695"/>
      <c r="M2" s="695"/>
      <c r="N2" s="695"/>
      <c r="O2" s="695"/>
      <c r="P2" s="527"/>
      <c r="Q2" s="512"/>
    </row>
    <row r="3" spans="1:17" s="44" customFormat="1" ht="183.75" customHeight="1">
      <c r="B3" s="697"/>
      <c r="C3" s="701"/>
      <c r="D3" s="528" t="s">
        <v>254</v>
      </c>
      <c r="E3" s="528" t="s">
        <v>79</v>
      </c>
      <c r="F3" s="528" t="s">
        <v>80</v>
      </c>
      <c r="G3" s="528" t="s">
        <v>81</v>
      </c>
      <c r="H3" s="528" t="s">
        <v>82</v>
      </c>
      <c r="I3" s="528" t="s">
        <v>255</v>
      </c>
      <c r="J3" s="528" t="s">
        <v>256</v>
      </c>
      <c r="K3" s="528" t="s">
        <v>257</v>
      </c>
      <c r="L3" s="529" t="s">
        <v>86</v>
      </c>
      <c r="M3" s="529" t="s">
        <v>87</v>
      </c>
      <c r="N3" s="528" t="s">
        <v>258</v>
      </c>
      <c r="O3" s="528" t="s">
        <v>103</v>
      </c>
      <c r="P3" s="530" t="s">
        <v>250</v>
      </c>
    </row>
    <row r="4" spans="1:17" s="67" customFormat="1" ht="24.9" customHeight="1">
      <c r="B4" s="62" t="s">
        <v>204</v>
      </c>
      <c r="C4" s="66"/>
      <c r="D4" s="247">
        <v>2898.7524471640099</v>
      </c>
      <c r="E4" s="247">
        <v>1024.83598295211</v>
      </c>
      <c r="F4" s="247">
        <v>1445.8231076545501</v>
      </c>
      <c r="G4" s="247">
        <v>417.51915483504399</v>
      </c>
      <c r="H4" s="247">
        <v>1419.6728776824</v>
      </c>
      <c r="I4" s="247">
        <v>232.599622835318</v>
      </c>
      <c r="J4" s="247">
        <v>450.68163999388503</v>
      </c>
      <c r="K4" s="247">
        <v>956.19001167285501</v>
      </c>
      <c r="L4" s="247">
        <v>1059.8261534867499</v>
      </c>
      <c r="M4" s="247">
        <v>552.638720521913</v>
      </c>
      <c r="N4" s="247">
        <v>274.47720379506001</v>
      </c>
      <c r="O4" s="251">
        <v>10733.016922593897</v>
      </c>
      <c r="P4" s="508">
        <v>2057.8227599915399</v>
      </c>
    </row>
    <row r="5" spans="1:17" s="67" customFormat="1" ht="24.9" customHeight="1">
      <c r="B5" s="62" t="s">
        <v>205</v>
      </c>
      <c r="C5" s="66"/>
      <c r="D5" s="247">
        <v>4254.7018964333602</v>
      </c>
      <c r="E5" s="247">
        <v>1110.65837286945</v>
      </c>
      <c r="F5" s="247">
        <v>1420.8292670134099</v>
      </c>
      <c r="G5" s="247">
        <v>511.00623054839298</v>
      </c>
      <c r="H5" s="247">
        <v>1464.0403606530899</v>
      </c>
      <c r="I5" s="247">
        <v>304.54896877426103</v>
      </c>
      <c r="J5" s="247">
        <v>398.63331275263403</v>
      </c>
      <c r="K5" s="247">
        <v>1103.6531165726601</v>
      </c>
      <c r="L5" s="247">
        <v>1135.1006928854499</v>
      </c>
      <c r="M5" s="247">
        <v>594.98695210310996</v>
      </c>
      <c r="N5" s="247">
        <v>334.01810203510797</v>
      </c>
      <c r="O5" s="251">
        <v>12632.177272640927</v>
      </c>
      <c r="P5" s="509">
        <v>2396.6418209759199</v>
      </c>
    </row>
    <row r="6" spans="1:17" s="67" customFormat="1" ht="24.9" customHeight="1">
      <c r="B6" s="62" t="s">
        <v>206</v>
      </c>
      <c r="C6" s="66"/>
      <c r="D6" s="247">
        <v>3334.35005994006</v>
      </c>
      <c r="E6" s="247">
        <v>1205.6033309731399</v>
      </c>
      <c r="F6" s="247">
        <v>1969.4209398661501</v>
      </c>
      <c r="G6" s="247">
        <v>495.30507047096398</v>
      </c>
      <c r="H6" s="247">
        <v>1479.5199390724499</v>
      </c>
      <c r="I6" s="247">
        <v>306.31168508568101</v>
      </c>
      <c r="J6" s="247">
        <v>410.072718243319</v>
      </c>
      <c r="K6" s="247">
        <v>1071.12189043889</v>
      </c>
      <c r="L6" s="247">
        <v>1300.21656934469</v>
      </c>
      <c r="M6" s="247">
        <v>678.21026743049697</v>
      </c>
      <c r="N6" s="247">
        <v>415.96264867782401</v>
      </c>
      <c r="O6" s="251">
        <v>12666.095119543663</v>
      </c>
      <c r="P6" s="509">
        <v>2402.6929229999901</v>
      </c>
    </row>
    <row r="7" spans="1:17" s="67" customFormat="1" ht="24.9" customHeight="1">
      <c r="B7" s="62" t="s">
        <v>207</v>
      </c>
      <c r="C7" s="66"/>
      <c r="D7" s="247">
        <v>3389.0029339540902</v>
      </c>
      <c r="E7" s="247">
        <v>1334.0514698418399</v>
      </c>
      <c r="F7" s="247">
        <v>2218.63829656289</v>
      </c>
      <c r="G7" s="247">
        <v>525.54073897561796</v>
      </c>
      <c r="H7" s="247">
        <v>1519.41322276711</v>
      </c>
      <c r="I7" s="247">
        <v>329.84649721601397</v>
      </c>
      <c r="J7" s="247">
        <v>411.80943174727503</v>
      </c>
      <c r="K7" s="247">
        <v>1454.05406465596</v>
      </c>
      <c r="L7" s="247">
        <v>1829.9135619981</v>
      </c>
      <c r="M7" s="247">
        <v>874.39045622654305</v>
      </c>
      <c r="N7" s="247">
        <v>605.69555061099095</v>
      </c>
      <c r="O7" s="251">
        <v>14492.356224556434</v>
      </c>
      <c r="P7" s="509">
        <v>2728.5064187889998</v>
      </c>
    </row>
    <row r="8" spans="1:17" s="67" customFormat="1" ht="24.9" customHeight="1">
      <c r="B8" s="62" t="s">
        <v>208</v>
      </c>
      <c r="C8" s="66"/>
      <c r="D8" s="247">
        <v>2918.2438825715599</v>
      </c>
      <c r="E8" s="247">
        <v>966.50971603277105</v>
      </c>
      <c r="F8" s="247">
        <v>1136.84648602477</v>
      </c>
      <c r="G8" s="247">
        <v>615.646442168627</v>
      </c>
      <c r="H8" s="247">
        <v>1593.1606606175001</v>
      </c>
      <c r="I8" s="247">
        <v>241.15719383291599</v>
      </c>
      <c r="J8" s="247">
        <v>502.34454521234397</v>
      </c>
      <c r="K8" s="247">
        <v>1116.9248691298901</v>
      </c>
      <c r="L8" s="247">
        <v>1389.6643104510099</v>
      </c>
      <c r="M8" s="247">
        <v>687.66984411902695</v>
      </c>
      <c r="N8" s="247">
        <v>485.38332928205801</v>
      </c>
      <c r="O8" s="251">
        <v>11653.551279442474</v>
      </c>
      <c r="P8" s="509">
        <v>2357.2378810997702</v>
      </c>
    </row>
    <row r="9" spans="1:17" s="67" customFormat="1" ht="24.9" customHeight="1">
      <c r="B9" s="62" t="s">
        <v>209</v>
      </c>
      <c r="D9" s="247">
        <v>4697.0882201129498</v>
      </c>
      <c r="E9" s="247">
        <v>1531.92118089727</v>
      </c>
      <c r="F9" s="247">
        <v>1604.16634382239</v>
      </c>
      <c r="G9" s="247">
        <v>667.90589184994201</v>
      </c>
      <c r="H9" s="247">
        <v>1808.4384601407201</v>
      </c>
      <c r="I9" s="247">
        <v>233.40153780208499</v>
      </c>
      <c r="J9" s="247">
        <v>523.34813858474502</v>
      </c>
      <c r="K9" s="247">
        <v>1294.01921569808</v>
      </c>
      <c r="L9" s="247">
        <v>1479.0997792544899</v>
      </c>
      <c r="M9" s="247">
        <v>702.46855602593303</v>
      </c>
      <c r="N9" s="247">
        <v>389.07010390704102</v>
      </c>
      <c r="O9" s="251">
        <v>14930.927428095643</v>
      </c>
      <c r="P9" s="509">
        <v>2941.9370662695601</v>
      </c>
    </row>
    <row r="10" spans="1:17" s="67" customFormat="1" ht="24.9" customHeight="1">
      <c r="B10" s="62" t="s">
        <v>210</v>
      </c>
      <c r="D10" s="247">
        <v>5316.4963290690202</v>
      </c>
      <c r="E10" s="247">
        <v>1689.8075614629199</v>
      </c>
      <c r="F10" s="247">
        <v>2381.5053824574202</v>
      </c>
      <c r="G10" s="247">
        <v>776.79896155461097</v>
      </c>
      <c r="H10" s="247">
        <v>1873.08676977445</v>
      </c>
      <c r="I10" s="247">
        <v>388.39964260295397</v>
      </c>
      <c r="J10" s="247">
        <v>572.99956908919899</v>
      </c>
      <c r="K10" s="247">
        <v>1128.80568549178</v>
      </c>
      <c r="L10" s="247">
        <v>1449.9378930667101</v>
      </c>
      <c r="M10" s="247">
        <v>868.62829230550096</v>
      </c>
      <c r="N10" s="247">
        <v>465.96737355581399</v>
      </c>
      <c r="O10" s="251">
        <v>16912.433460430377</v>
      </c>
      <c r="P10" s="509">
        <v>3295.4469808978301</v>
      </c>
    </row>
    <row r="11" spans="1:17" s="67" customFormat="1" ht="24.9" customHeight="1">
      <c r="B11" s="62" t="s">
        <v>211</v>
      </c>
      <c r="D11" s="247">
        <v>3910.2214091985102</v>
      </c>
      <c r="E11" s="248">
        <v>1196.0045695722099</v>
      </c>
      <c r="F11" s="247">
        <v>2678.6064656273302</v>
      </c>
      <c r="G11" s="247">
        <v>829.84884786278201</v>
      </c>
      <c r="H11" s="247">
        <v>1835.1073631285601</v>
      </c>
      <c r="I11" s="247">
        <v>504.842665143658</v>
      </c>
      <c r="J11" s="248">
        <v>593.65218543781498</v>
      </c>
      <c r="K11" s="247">
        <v>1351.3493016434099</v>
      </c>
      <c r="L11" s="247">
        <v>1569.6538733089001</v>
      </c>
      <c r="M11" s="247">
        <v>955.05463177298304</v>
      </c>
      <c r="N11" s="247">
        <v>448.274372761054</v>
      </c>
      <c r="O11" s="251">
        <v>15872.615685457211</v>
      </c>
      <c r="P11" s="509">
        <v>3109.9386418560298</v>
      </c>
    </row>
    <row r="12" spans="1:17" s="67" customFormat="1" ht="24.9" customHeight="1">
      <c r="B12" s="62" t="s">
        <v>212</v>
      </c>
      <c r="D12" s="247">
        <v>4728.1773175411799</v>
      </c>
      <c r="E12" s="247">
        <v>1779.4884631745499</v>
      </c>
      <c r="F12" s="247">
        <v>2662.0957919243801</v>
      </c>
      <c r="G12" s="247">
        <v>839.32552582222002</v>
      </c>
      <c r="H12" s="247">
        <v>2362.1502739710199</v>
      </c>
      <c r="I12" s="247">
        <v>384.68127840132001</v>
      </c>
      <c r="J12" s="247">
        <v>650.29513839111905</v>
      </c>
      <c r="K12" s="247">
        <v>1083.50196910924</v>
      </c>
      <c r="L12" s="247">
        <v>1678.63532120113</v>
      </c>
      <c r="M12" s="247">
        <v>909.79485850720403</v>
      </c>
      <c r="N12" s="247">
        <v>591.59886596371405</v>
      </c>
      <c r="O12" s="251">
        <v>17669.744804007078</v>
      </c>
      <c r="P12" s="509">
        <v>3391.3698554367702</v>
      </c>
    </row>
    <row r="13" spans="1:17" s="67" customFormat="1" ht="24.9" customHeight="1">
      <c r="B13" s="62" t="s">
        <v>213</v>
      </c>
      <c r="D13" s="247">
        <v>5721.4442720014003</v>
      </c>
      <c r="E13" s="247">
        <v>1439.7025808820599</v>
      </c>
      <c r="F13" s="247">
        <v>2238.0248949839902</v>
      </c>
      <c r="G13" s="247">
        <v>914.81100900597403</v>
      </c>
      <c r="H13" s="247">
        <v>2338.6787094708902</v>
      </c>
      <c r="I13" s="247">
        <v>516.24655831620601</v>
      </c>
      <c r="J13" s="247">
        <v>719.49898440776701</v>
      </c>
      <c r="K13" s="247">
        <v>1335.10661764969</v>
      </c>
      <c r="L13" s="247">
        <v>1921.66044583033</v>
      </c>
      <c r="M13" s="247">
        <v>895.34175558008099</v>
      </c>
      <c r="N13" s="247">
        <v>588.50621019244204</v>
      </c>
      <c r="O13" s="251">
        <v>18629.022038320833</v>
      </c>
      <c r="P13" s="509">
        <v>3562.5093865173499</v>
      </c>
    </row>
    <row r="14" spans="1:17" s="67" customFormat="1" ht="24.9" customHeight="1">
      <c r="B14" s="62" t="s">
        <v>214</v>
      </c>
      <c r="D14" s="247">
        <v>5223.74728986422</v>
      </c>
      <c r="E14" s="247">
        <v>1367.6811365287999</v>
      </c>
      <c r="F14" s="247">
        <v>2588.2466336366501</v>
      </c>
      <c r="G14" s="247">
        <v>1001.66179872037</v>
      </c>
      <c r="H14" s="247">
        <v>2361.8067651841202</v>
      </c>
      <c r="I14" s="247">
        <v>377.12541491827602</v>
      </c>
      <c r="J14" s="247">
        <v>707.97615035310196</v>
      </c>
      <c r="K14" s="247">
        <v>1626.6118131465901</v>
      </c>
      <c r="L14" s="247">
        <v>1544.94664577957</v>
      </c>
      <c r="M14" s="247">
        <v>792.629133176339</v>
      </c>
      <c r="N14" s="247">
        <v>523.16212152001197</v>
      </c>
      <c r="O14" s="251">
        <v>18115.594902828048</v>
      </c>
      <c r="P14" s="509">
        <v>3470.9115917722902</v>
      </c>
    </row>
    <row r="15" spans="1:17" s="67" customFormat="1" ht="24.9" customHeight="1">
      <c r="B15" s="62" t="s">
        <v>215</v>
      </c>
      <c r="D15" s="247">
        <v>5971.1695521330403</v>
      </c>
      <c r="E15" s="247">
        <v>1318.2784810422199</v>
      </c>
      <c r="F15" s="247">
        <v>2569.0312073541199</v>
      </c>
      <c r="G15" s="247">
        <v>1045.23701952128</v>
      </c>
      <c r="H15" s="247">
        <v>2373.8846904695201</v>
      </c>
      <c r="I15" s="247">
        <v>949.79046570684898</v>
      </c>
      <c r="J15" s="247">
        <v>683.88320546299201</v>
      </c>
      <c r="K15" s="247">
        <v>1584.91183623595</v>
      </c>
      <c r="L15" s="247">
        <v>1979.84865357272</v>
      </c>
      <c r="M15" s="247">
        <v>956.74143558509002</v>
      </c>
      <c r="N15" s="247">
        <v>508.76141456557201</v>
      </c>
      <c r="O15" s="251">
        <v>19941.537961649356</v>
      </c>
      <c r="P15" s="509">
        <v>3796.66834663791</v>
      </c>
    </row>
    <row r="16" spans="1:17" s="67" customFormat="1" ht="24.9" customHeight="1">
      <c r="B16" s="62" t="s">
        <v>216</v>
      </c>
      <c r="C16" s="249"/>
      <c r="D16" s="247">
        <v>6999.7120006752502</v>
      </c>
      <c r="E16" s="247">
        <v>1691.5804064116901</v>
      </c>
      <c r="F16" s="247">
        <v>2744.9178477948699</v>
      </c>
      <c r="G16" s="247">
        <v>1063.13555798885</v>
      </c>
      <c r="H16" s="247">
        <v>3085.5302292208698</v>
      </c>
      <c r="I16" s="247">
        <v>487.23350639472102</v>
      </c>
      <c r="J16" s="247">
        <v>809.98500366006897</v>
      </c>
      <c r="K16" s="247">
        <v>1697.69732055126</v>
      </c>
      <c r="L16" s="247">
        <v>2090.8777551398398</v>
      </c>
      <c r="M16" s="247">
        <v>981.68194887363904</v>
      </c>
      <c r="N16" s="247">
        <v>642.26531808416405</v>
      </c>
      <c r="O16" s="251">
        <v>22294.616894795225</v>
      </c>
      <c r="P16" s="509">
        <v>4131.3035991710103</v>
      </c>
    </row>
    <row r="17" spans="2:16" s="67" customFormat="1" ht="24.9" customHeight="1">
      <c r="B17" s="62" t="s">
        <v>217</v>
      </c>
      <c r="C17" s="249"/>
      <c r="D17" s="247">
        <v>7720.0130270108502</v>
      </c>
      <c r="E17" s="247">
        <v>1843.53650070767</v>
      </c>
      <c r="F17" s="247">
        <v>3108.6257537002002</v>
      </c>
      <c r="G17" s="247">
        <v>1047.4504756030301</v>
      </c>
      <c r="H17" s="247">
        <v>3308.2686260361702</v>
      </c>
      <c r="I17" s="247">
        <v>418.68576236856399</v>
      </c>
      <c r="J17" s="247">
        <v>835.23512085585105</v>
      </c>
      <c r="K17" s="247">
        <v>1659.34103303402</v>
      </c>
      <c r="L17" s="247">
        <v>1976.81117867997</v>
      </c>
      <c r="M17" s="247">
        <v>995.20438597986799</v>
      </c>
      <c r="N17" s="247">
        <v>642.85017380347995</v>
      </c>
      <c r="O17" s="251">
        <v>23556.022037779672</v>
      </c>
      <c r="P17" s="509">
        <v>4356.3441577822296</v>
      </c>
    </row>
    <row r="18" spans="2:16" s="67" customFormat="1" ht="24.9" customHeight="1">
      <c r="B18" s="62" t="s">
        <v>218</v>
      </c>
      <c r="C18" s="247"/>
      <c r="D18" s="247">
        <v>7278.8484994812698</v>
      </c>
      <c r="E18" s="247">
        <v>1872.3485914968001</v>
      </c>
      <c r="F18" s="247">
        <v>3918.4539695359999</v>
      </c>
      <c r="G18" s="247">
        <v>1146.9210909593801</v>
      </c>
      <c r="H18" s="247">
        <v>3395.7701663869402</v>
      </c>
      <c r="I18" s="247">
        <v>515.35274526326396</v>
      </c>
      <c r="J18" s="247">
        <v>716.998495439865</v>
      </c>
      <c r="K18" s="247">
        <v>1684.47675713423</v>
      </c>
      <c r="L18" s="247">
        <v>1850.3047463166599</v>
      </c>
      <c r="M18" s="247">
        <v>975.65192357433602</v>
      </c>
      <c r="N18" s="247">
        <v>680.921032785737</v>
      </c>
      <c r="O18" s="251">
        <v>24036.04801837448</v>
      </c>
      <c r="P18" s="509">
        <v>4441.9830307658603</v>
      </c>
    </row>
    <row r="19" spans="2:16" s="67" customFormat="1" ht="24.9" customHeight="1">
      <c r="B19" s="62" t="s">
        <v>219</v>
      </c>
      <c r="D19" s="247">
        <v>7506.1292748088999</v>
      </c>
      <c r="E19" s="247">
        <v>2009.5939531055701</v>
      </c>
      <c r="F19" s="247">
        <v>3487.3336915664599</v>
      </c>
      <c r="G19" s="247">
        <v>1215.5863969280399</v>
      </c>
      <c r="H19" s="247">
        <v>3569.3733039890699</v>
      </c>
      <c r="I19" s="247">
        <v>2134.2466239324099</v>
      </c>
      <c r="J19" s="247">
        <v>866.83849062070101</v>
      </c>
      <c r="K19" s="247">
        <v>1948.7412304776601</v>
      </c>
      <c r="L19" s="247">
        <v>1908.43779294097</v>
      </c>
      <c r="M19" s="247">
        <v>1159.59177021613</v>
      </c>
      <c r="N19" s="247">
        <v>744.44232219683295</v>
      </c>
      <c r="O19" s="251">
        <v>26550.314850782743</v>
      </c>
      <c r="P19" s="509">
        <v>4890.5399560405704</v>
      </c>
    </row>
    <row r="20" spans="2:16" s="67" customFormat="1" ht="24.9" customHeight="1">
      <c r="B20" s="62" t="s">
        <v>220</v>
      </c>
      <c r="D20" s="247">
        <v>9351.49194950331</v>
      </c>
      <c r="E20" s="247">
        <v>2473.3099856863901</v>
      </c>
      <c r="F20" s="247">
        <v>3585.4089105233502</v>
      </c>
      <c r="G20" s="247">
        <v>1197.22256612043</v>
      </c>
      <c r="H20" s="247">
        <v>3176.5992953065802</v>
      </c>
      <c r="I20" s="247">
        <v>1300.6795955943301</v>
      </c>
      <c r="J20" s="247">
        <v>796.81021676133298</v>
      </c>
      <c r="K20" s="247">
        <v>1763.29434812869</v>
      </c>
      <c r="L20" s="247">
        <v>2012.1542594042701</v>
      </c>
      <c r="M20" s="247">
        <v>1029.6647490073101</v>
      </c>
      <c r="N20" s="247">
        <v>733.40660124453802</v>
      </c>
      <c r="O20" s="251">
        <v>27420.042477280531</v>
      </c>
      <c r="P20" s="509">
        <v>4830.3584195758403</v>
      </c>
    </row>
    <row r="21" spans="2:16" s="67" customFormat="1" ht="24.9" customHeight="1">
      <c r="B21" s="62" t="s">
        <v>221</v>
      </c>
      <c r="D21" s="247">
        <v>9499.9882289713405</v>
      </c>
      <c r="E21" s="247">
        <v>2327.16801049573</v>
      </c>
      <c r="F21" s="247">
        <v>4445.4666423680901</v>
      </c>
      <c r="G21" s="247">
        <v>1225.269815887</v>
      </c>
      <c r="H21" s="247">
        <v>3181.08617748188</v>
      </c>
      <c r="I21" s="247">
        <v>1265.20085706381</v>
      </c>
      <c r="J21" s="247">
        <v>1078.55189138931</v>
      </c>
      <c r="K21" s="247">
        <v>2235.4886670532501</v>
      </c>
      <c r="L21" s="247">
        <v>2410.9544332471301</v>
      </c>
      <c r="M21" s="247">
        <v>1279.7036271864799</v>
      </c>
      <c r="N21" s="247">
        <v>725.11363346233702</v>
      </c>
      <c r="O21" s="251">
        <v>29673.991984606357</v>
      </c>
      <c r="P21" s="509">
        <v>5232.4735203673199</v>
      </c>
    </row>
    <row r="22" spans="2:16" s="67" customFormat="1" ht="24.9" customHeight="1">
      <c r="B22" s="62" t="s">
        <v>222</v>
      </c>
      <c r="D22" s="247">
        <v>8268.8228514899893</v>
      </c>
      <c r="E22" s="247">
        <v>2208.2929335495101</v>
      </c>
      <c r="F22" s="247">
        <v>4800.3141066737098</v>
      </c>
      <c r="G22" s="247">
        <v>1361.5340973294899</v>
      </c>
      <c r="H22" s="247">
        <v>2685.0074948302399</v>
      </c>
      <c r="I22" s="247">
        <v>2318.0896682258499</v>
      </c>
      <c r="J22" s="247">
        <v>1021.25033590849</v>
      </c>
      <c r="K22" s="247">
        <v>2342.6961145299201</v>
      </c>
      <c r="L22" s="247">
        <v>2413.1741222677701</v>
      </c>
      <c r="M22" s="247">
        <v>1346.81914745225</v>
      </c>
      <c r="N22" s="247">
        <v>732.973164150755</v>
      </c>
      <c r="O22" s="251">
        <v>29498.974036407973</v>
      </c>
      <c r="P22" s="509">
        <v>5201.2495024151103</v>
      </c>
    </row>
    <row r="23" spans="2:16" s="67" customFormat="1" ht="24.9" customHeight="1">
      <c r="B23" s="62" t="s">
        <v>223</v>
      </c>
      <c r="D23" s="247">
        <v>8195.0958164377007</v>
      </c>
      <c r="E23" s="247">
        <v>2444.3115873421398</v>
      </c>
      <c r="F23" s="247">
        <v>4462.8212626766999</v>
      </c>
      <c r="G23" s="247">
        <v>1453.3537651394399</v>
      </c>
      <c r="H23" s="247">
        <v>2832.8588835749501</v>
      </c>
      <c r="I23" s="247">
        <v>815.84357548594505</v>
      </c>
      <c r="J23" s="247">
        <v>916.64981162577203</v>
      </c>
      <c r="K23" s="247">
        <v>2094.1919107611602</v>
      </c>
      <c r="L23" s="247">
        <v>2292.8086861142101</v>
      </c>
      <c r="M23" s="247">
        <v>1445.1219112430499</v>
      </c>
      <c r="N23" s="247">
        <v>726.00866455463301</v>
      </c>
      <c r="O23" s="251">
        <v>27679.065874955704</v>
      </c>
      <c r="P23" s="509">
        <v>4876.5694013768798</v>
      </c>
    </row>
    <row r="24" spans="2:16" s="67" customFormat="1" ht="24.9" customHeight="1">
      <c r="B24" s="62" t="s">
        <v>224</v>
      </c>
      <c r="D24" s="247">
        <v>10515.792687339799</v>
      </c>
      <c r="E24" s="247">
        <v>2762.9141516197501</v>
      </c>
      <c r="F24" s="247">
        <v>5462.30526954792</v>
      </c>
      <c r="G24" s="247">
        <v>1687.7430777033801</v>
      </c>
      <c r="H24" s="247">
        <v>2668.4843884294801</v>
      </c>
      <c r="I24" s="247">
        <v>1787.1277395807101</v>
      </c>
      <c r="J24" s="247">
        <v>895.92742936863704</v>
      </c>
      <c r="K24" s="247">
        <v>2462.5974392889998</v>
      </c>
      <c r="L24" s="247">
        <v>2443.7036132806002</v>
      </c>
      <c r="M24" s="247">
        <v>1450.3461525262901</v>
      </c>
      <c r="N24" s="247">
        <v>737.82321309756696</v>
      </c>
      <c r="O24" s="251">
        <v>32874.765161783129</v>
      </c>
      <c r="P24" s="509">
        <v>5429.5413782764299</v>
      </c>
    </row>
    <row r="25" spans="2:16" s="67" customFormat="1" ht="24.9" customHeight="1">
      <c r="B25" s="62" t="s">
        <v>225</v>
      </c>
      <c r="D25" s="247">
        <v>10021.012017205299</v>
      </c>
      <c r="E25" s="247">
        <v>2580.8694154947002</v>
      </c>
      <c r="F25" s="247">
        <v>5082.3295468310998</v>
      </c>
      <c r="G25" s="247">
        <v>1720.9542802547501</v>
      </c>
      <c r="H25" s="247">
        <v>2824.6633599707002</v>
      </c>
      <c r="I25" s="247">
        <v>778.83839835911601</v>
      </c>
      <c r="J25" s="247">
        <v>1130.63303898646</v>
      </c>
      <c r="K25" s="247">
        <v>2404.63994870737</v>
      </c>
      <c r="L25" s="247">
        <v>2497.2362363473399</v>
      </c>
      <c r="M25" s="247">
        <v>1446.7457799180499</v>
      </c>
      <c r="N25" s="247">
        <v>713.38648594814799</v>
      </c>
      <c r="O25" s="251">
        <v>31201.308508023034</v>
      </c>
      <c r="P25" s="509">
        <v>5130.9889090175602</v>
      </c>
    </row>
    <row r="26" spans="2:16" s="67" customFormat="1" ht="24.9" customHeight="1">
      <c r="B26" s="62" t="s">
        <v>226</v>
      </c>
      <c r="D26" s="247">
        <v>11772.8368290905</v>
      </c>
      <c r="E26" s="247">
        <v>2715.2402224009502</v>
      </c>
      <c r="F26" s="247">
        <v>5002.7200422780197</v>
      </c>
      <c r="G26" s="247">
        <v>1854.4845054909099</v>
      </c>
      <c r="H26" s="247">
        <v>2577.0617421895599</v>
      </c>
      <c r="I26" s="247">
        <v>2805.0249686274201</v>
      </c>
      <c r="J26" s="247">
        <v>1015.0449124678699</v>
      </c>
      <c r="K26" s="247">
        <v>2472.2715217556301</v>
      </c>
      <c r="L26" s="247">
        <v>2583.7921542344902</v>
      </c>
      <c r="M26" s="247">
        <v>1483.49490573607</v>
      </c>
      <c r="N26" s="247">
        <v>725.96462010454502</v>
      </c>
      <c r="O26" s="251">
        <v>35007.936424375963</v>
      </c>
      <c r="P26" s="509">
        <v>5810.1090770979899</v>
      </c>
    </row>
    <row r="27" spans="2:16" s="67" customFormat="1" ht="24.9" customHeight="1">
      <c r="B27" s="62" t="s">
        <v>227</v>
      </c>
      <c r="D27" s="247">
        <v>12403.536373957801</v>
      </c>
      <c r="E27" s="247">
        <v>2748.3470207228402</v>
      </c>
      <c r="F27" s="247">
        <v>5535.8054337593403</v>
      </c>
      <c r="G27" s="247">
        <v>1792.58379958312</v>
      </c>
      <c r="H27" s="247">
        <v>3543.0168483730699</v>
      </c>
      <c r="I27" s="247">
        <v>892.30608037171896</v>
      </c>
      <c r="J27" s="247">
        <v>1242.5956163132601</v>
      </c>
      <c r="K27" s="247">
        <v>2602.6151968171298</v>
      </c>
      <c r="L27" s="247">
        <v>2551.5871413980399</v>
      </c>
      <c r="M27" s="247">
        <v>1618.72929741039</v>
      </c>
      <c r="N27" s="247">
        <v>771.29130406463503</v>
      </c>
      <c r="O27" s="251">
        <v>35702.414112771352</v>
      </c>
      <c r="P27" s="509">
        <v>5934.0071346005498</v>
      </c>
    </row>
    <row r="28" spans="2:16" s="67" customFormat="1" ht="24.9" customHeight="1">
      <c r="B28" s="62" t="s">
        <v>228</v>
      </c>
      <c r="C28" s="62"/>
      <c r="D28" s="247">
        <v>14845.765350580101</v>
      </c>
      <c r="E28" s="247">
        <v>2439.1050270529699</v>
      </c>
      <c r="F28" s="247">
        <v>5503.8676908256002</v>
      </c>
      <c r="G28" s="247">
        <v>1935.44310741355</v>
      </c>
      <c r="H28" s="247">
        <v>2818.32805101031</v>
      </c>
      <c r="I28" s="247">
        <v>1802.6322746723299</v>
      </c>
      <c r="J28" s="247">
        <v>899.36813815874405</v>
      </c>
      <c r="K28" s="247">
        <v>2817.7629922361202</v>
      </c>
      <c r="L28" s="247">
        <v>2779.65057957513</v>
      </c>
      <c r="M28" s="247">
        <v>1796.67913256419</v>
      </c>
      <c r="N28" s="247">
        <v>797.93886097952202</v>
      </c>
      <c r="O28" s="251">
        <v>38436.541205068563</v>
      </c>
      <c r="P28" s="509">
        <v>5618.7356553032796</v>
      </c>
    </row>
    <row r="29" spans="2:16" s="67" customFormat="1" ht="24.9" customHeight="1">
      <c r="B29" s="62" t="s">
        <v>229</v>
      </c>
      <c r="D29" s="247">
        <v>14946.336960909601</v>
      </c>
      <c r="E29" s="247">
        <v>2457.9867424724898</v>
      </c>
      <c r="F29" s="247">
        <v>5483.0910410699398</v>
      </c>
      <c r="G29" s="247">
        <v>2251.1242501307502</v>
      </c>
      <c r="H29" s="247">
        <v>3142.5532131844998</v>
      </c>
      <c r="I29" s="247">
        <v>1530.86119105133</v>
      </c>
      <c r="J29" s="247">
        <v>1511.11404416092</v>
      </c>
      <c r="K29" s="247">
        <v>2877.67618061858</v>
      </c>
      <c r="L29" s="247">
        <v>2977.4624434677098</v>
      </c>
      <c r="M29" s="247">
        <v>1896.2396955675599</v>
      </c>
      <c r="N29" s="247">
        <v>799.50606712615399</v>
      </c>
      <c r="O29" s="251">
        <v>39873.951829759528</v>
      </c>
      <c r="P29" s="509">
        <v>5875.17641244878</v>
      </c>
    </row>
    <row r="30" spans="2:16" s="67" customFormat="1" ht="24.9" customHeight="1">
      <c r="B30" s="62" t="s">
        <v>230</v>
      </c>
      <c r="D30" s="247">
        <v>12323.4357962251</v>
      </c>
      <c r="E30" s="247">
        <v>3320.8665159300099</v>
      </c>
      <c r="F30" s="247">
        <v>6006.7460148558903</v>
      </c>
      <c r="G30" s="247">
        <v>2316.6011903183598</v>
      </c>
      <c r="H30" s="247">
        <v>2820.6306408468399</v>
      </c>
      <c r="I30" s="247">
        <v>4424.3442786519099</v>
      </c>
      <c r="J30" s="247">
        <v>1358.9661936631701</v>
      </c>
      <c r="K30" s="247">
        <v>3031.4184033982301</v>
      </c>
      <c r="L30" s="247">
        <v>3242.7858186174299</v>
      </c>
      <c r="M30" s="247">
        <v>1828.5096712639499</v>
      </c>
      <c r="N30" s="247">
        <v>829.78085752759705</v>
      </c>
      <c r="O30" s="251">
        <v>41504.085381298486</v>
      </c>
      <c r="P30" s="509">
        <v>6165.9998382842396</v>
      </c>
    </row>
    <row r="31" spans="2:16" s="67" customFormat="1" ht="24.9" customHeight="1">
      <c r="B31" s="62" t="s">
        <v>231</v>
      </c>
      <c r="D31" s="247">
        <v>11650.0580137952</v>
      </c>
      <c r="E31" s="247">
        <v>4255.4812372258402</v>
      </c>
      <c r="F31" s="247">
        <v>6535.9806134085602</v>
      </c>
      <c r="G31" s="247">
        <v>3673.34144507372</v>
      </c>
      <c r="H31" s="247">
        <v>3855.0731370715598</v>
      </c>
      <c r="I31" s="247">
        <v>1248.55175109993</v>
      </c>
      <c r="J31" s="247">
        <v>1246.9977403671801</v>
      </c>
      <c r="K31" s="247">
        <v>2915.7599967345</v>
      </c>
      <c r="L31" s="247">
        <v>3155.1829507830798</v>
      </c>
      <c r="M31" s="247">
        <v>1712.2725456313001</v>
      </c>
      <c r="N31" s="247">
        <v>884.90375865405497</v>
      </c>
      <c r="O31" s="251">
        <v>41133.603189844922</v>
      </c>
      <c r="P31" s="509">
        <v>6099.9040880140501</v>
      </c>
    </row>
    <row r="32" spans="2:16" s="67" customFormat="1" ht="24.9" customHeight="1">
      <c r="B32" s="62" t="s">
        <v>232</v>
      </c>
      <c r="D32" s="247">
        <v>19024.903384687899</v>
      </c>
      <c r="E32" s="247">
        <v>4717.4415207469401</v>
      </c>
      <c r="F32" s="247">
        <v>6466.7660054918297</v>
      </c>
      <c r="G32" s="247">
        <v>2938.7669788293301</v>
      </c>
      <c r="H32" s="247">
        <v>3219.0862657213102</v>
      </c>
      <c r="I32" s="247">
        <v>1247.2598255017899</v>
      </c>
      <c r="J32" s="247">
        <v>717.12762747770603</v>
      </c>
      <c r="K32" s="247">
        <v>3464.9294819955899</v>
      </c>
      <c r="L32" s="247">
        <v>2426.1808082468501</v>
      </c>
      <c r="M32" s="247">
        <v>1687.0760593775599</v>
      </c>
      <c r="N32" s="247">
        <v>808.27441628598501</v>
      </c>
      <c r="O32" s="251">
        <v>46717.81237436278</v>
      </c>
      <c r="P32" s="509">
        <v>7912.6628091795401</v>
      </c>
    </row>
    <row r="33" spans="1:254" s="67" customFormat="1" ht="24.9" customHeight="1">
      <c r="B33" s="62" t="s">
        <v>233</v>
      </c>
      <c r="D33" s="247">
        <v>11595.773259251</v>
      </c>
      <c r="E33" s="247">
        <v>562.70342032464305</v>
      </c>
      <c r="F33" s="247">
        <v>6218.0000117618001</v>
      </c>
      <c r="G33" s="247">
        <v>3419.6865893991799</v>
      </c>
      <c r="H33" s="247">
        <v>3505.4517797376702</v>
      </c>
      <c r="I33" s="247">
        <v>2182.3679342824498</v>
      </c>
      <c r="J33" s="247">
        <v>1764.6139174022101</v>
      </c>
      <c r="K33" s="247">
        <v>3395.7362008052701</v>
      </c>
      <c r="L33" s="247">
        <v>2839.7814601991399</v>
      </c>
      <c r="M33" s="247">
        <v>1799.7371413338701</v>
      </c>
      <c r="N33" s="247">
        <v>875.53563285243195</v>
      </c>
      <c r="O33" s="251">
        <v>38159.387347349664</v>
      </c>
      <c r="P33" s="509">
        <v>5370.7998946735997</v>
      </c>
    </row>
    <row r="34" spans="1:254" s="67" customFormat="1" ht="24.9" customHeight="1">
      <c r="B34" s="62" t="s">
        <v>234</v>
      </c>
      <c r="D34" s="247">
        <v>12997.3683195711</v>
      </c>
      <c r="E34" s="247">
        <v>1488.0080422864901</v>
      </c>
      <c r="F34" s="247">
        <v>6929.1073817073902</v>
      </c>
      <c r="G34" s="247">
        <v>4013.0615611309199</v>
      </c>
      <c r="H34" s="247">
        <v>3227.19183486678</v>
      </c>
      <c r="I34" s="247">
        <v>3571.7238583683802</v>
      </c>
      <c r="J34" s="247">
        <v>1463.5478750595501</v>
      </c>
      <c r="K34" s="247">
        <v>3403.1943293163499</v>
      </c>
      <c r="L34" s="247">
        <v>2852.7444224250798</v>
      </c>
      <c r="M34" s="247">
        <v>1894.5908307751099</v>
      </c>
      <c r="N34" s="247">
        <v>688.15298786027302</v>
      </c>
      <c r="O34" s="251">
        <v>42528.691443367417</v>
      </c>
      <c r="P34" s="509">
        <v>4572.6719188279803</v>
      </c>
    </row>
    <row r="35" spans="1:254" s="67" customFormat="1" ht="24.9" customHeight="1">
      <c r="B35" s="62" t="s">
        <v>235</v>
      </c>
      <c r="D35" s="247">
        <v>18582.955036489999</v>
      </c>
      <c r="E35" s="247">
        <v>1947.7711664196399</v>
      </c>
      <c r="F35" s="247">
        <v>6953.34414951081</v>
      </c>
      <c r="G35" s="247">
        <v>3435.3570513882401</v>
      </c>
      <c r="H35" s="247">
        <v>4411.0126785400998</v>
      </c>
      <c r="I35" s="247">
        <v>3085.6301571785798</v>
      </c>
      <c r="J35" s="247">
        <v>1224.1559625446901</v>
      </c>
      <c r="K35" s="247">
        <v>3973.3699878827902</v>
      </c>
      <c r="L35" s="247">
        <v>3136.11887211257</v>
      </c>
      <c r="M35" s="247">
        <v>2322.4048887253498</v>
      </c>
      <c r="N35" s="247">
        <v>632.87394606206999</v>
      </c>
      <c r="O35" s="251">
        <v>49704.993896854845</v>
      </c>
      <c r="P35" s="509">
        <v>4783.8739025778104</v>
      </c>
    </row>
    <row r="36" spans="1:254" s="67" customFormat="1" ht="24.9" customHeight="1">
      <c r="B36" s="62" t="s">
        <v>236</v>
      </c>
      <c r="D36" s="247">
        <v>20462.398136115862</v>
      </c>
      <c r="E36" s="247">
        <v>5122.0965672780694</v>
      </c>
      <c r="F36" s="247">
        <v>7519.6238670126595</v>
      </c>
      <c r="G36" s="247">
        <v>3958.3540244205169</v>
      </c>
      <c r="H36" s="247">
        <v>3534.1717688508152</v>
      </c>
      <c r="I36" s="247">
        <v>1709.4932365652041</v>
      </c>
      <c r="J36" s="247">
        <v>638.71868824194564</v>
      </c>
      <c r="K36" s="247">
        <v>4451.189175414549</v>
      </c>
      <c r="L36" s="247">
        <v>2937.9666140798354</v>
      </c>
      <c r="M36" s="247">
        <v>2088.4424693669976</v>
      </c>
      <c r="N36" s="247">
        <v>1049.7187800686334</v>
      </c>
      <c r="O36" s="251">
        <v>53472.17332741509</v>
      </c>
      <c r="P36" s="509">
        <v>5796.6328942772652</v>
      </c>
    </row>
    <row r="37" spans="1:254" s="67" customFormat="1" ht="24.9" customHeight="1">
      <c r="B37" s="62" t="s">
        <v>237</v>
      </c>
      <c r="D37" s="247">
        <v>13693.384547299769</v>
      </c>
      <c r="E37" s="247">
        <v>756.91611013787792</v>
      </c>
      <c r="F37" s="247">
        <v>7757.0933251045535</v>
      </c>
      <c r="G37" s="247">
        <v>4262.6439123249966</v>
      </c>
      <c r="H37" s="247">
        <v>3858.0207347128203</v>
      </c>
      <c r="I37" s="247">
        <v>2890.5146973982296</v>
      </c>
      <c r="J37" s="247">
        <v>2074.206502688176</v>
      </c>
      <c r="K37" s="247">
        <v>4399.8383665211932</v>
      </c>
      <c r="L37" s="247">
        <v>2653.2647736200911</v>
      </c>
      <c r="M37" s="247">
        <v>2073.0172659712598</v>
      </c>
      <c r="N37" s="247">
        <v>1032.0540600329921</v>
      </c>
      <c r="O37" s="251">
        <v>45450.954295811956</v>
      </c>
      <c r="P37" s="509">
        <v>4927.0953535812132</v>
      </c>
    </row>
    <row r="38" spans="1:254" s="67" customFormat="1" ht="24.9" customHeight="1">
      <c r="B38" s="62" t="s">
        <v>238</v>
      </c>
      <c r="D38" s="247">
        <v>15696.878439550041</v>
      </c>
      <c r="E38" s="247">
        <v>1757.0626545971902</v>
      </c>
      <c r="F38" s="247">
        <v>8611.136469174422</v>
      </c>
      <c r="G38" s="247">
        <v>4765.0981918301613</v>
      </c>
      <c r="H38" s="247">
        <v>3533.1540089379737</v>
      </c>
      <c r="I38" s="247">
        <v>3799.0566530491433</v>
      </c>
      <c r="J38" s="247">
        <v>2397.4841713083229</v>
      </c>
      <c r="K38" s="247">
        <v>5173.9948147297146</v>
      </c>
      <c r="L38" s="247">
        <v>2733.245862331682</v>
      </c>
      <c r="M38" s="247">
        <v>2389.7280391383583</v>
      </c>
      <c r="N38" s="247">
        <v>829.26813345628375</v>
      </c>
      <c r="O38" s="251">
        <v>51686.107438103296</v>
      </c>
      <c r="P38" s="509">
        <v>5603.0150246249905</v>
      </c>
    </row>
    <row r="39" spans="1:254" s="67" customFormat="1" ht="24.9" customHeight="1">
      <c r="B39" s="62" t="s">
        <v>239</v>
      </c>
      <c r="D39" s="247">
        <v>23781.704599113207</v>
      </c>
      <c r="E39" s="247">
        <v>2376.8935032020618</v>
      </c>
      <c r="F39" s="247">
        <v>8797.1078450264649</v>
      </c>
      <c r="G39" s="247">
        <v>4759.3623174238783</v>
      </c>
      <c r="H39" s="247">
        <v>4844.8367185247107</v>
      </c>
      <c r="I39" s="247">
        <v>2898.3550013583695</v>
      </c>
      <c r="J39" s="247">
        <v>875.76948377378267</v>
      </c>
      <c r="K39" s="247">
        <v>4673.3766604703151</v>
      </c>
      <c r="L39" s="247">
        <v>2662.308362002796</v>
      </c>
      <c r="M39" s="247">
        <v>2308.9233584352501</v>
      </c>
      <c r="N39" s="247">
        <v>661.55610700272439</v>
      </c>
      <c r="O39" s="251">
        <v>58640.193956333547</v>
      </c>
      <c r="P39" s="509">
        <v>6356.8704255341672</v>
      </c>
    </row>
    <row r="40" spans="1:254" s="67" customFormat="1" ht="24.9" customHeight="1">
      <c r="B40" s="62" t="s">
        <v>240</v>
      </c>
      <c r="D40" s="247">
        <v>24290.130131357771</v>
      </c>
      <c r="E40" s="247">
        <v>5530.8584352893622</v>
      </c>
      <c r="F40" s="247">
        <v>8207.2663665029086</v>
      </c>
      <c r="G40" s="247">
        <v>4976.8360283343136</v>
      </c>
      <c r="H40" s="247">
        <v>3857.3590388180719</v>
      </c>
      <c r="I40" s="247">
        <v>3106.7039757063844</v>
      </c>
      <c r="J40" s="247">
        <v>705.82864430297195</v>
      </c>
      <c r="K40" s="247">
        <v>4646.7155177253644</v>
      </c>
      <c r="L40" s="247">
        <v>3410.5512718213367</v>
      </c>
      <c r="M40" s="247">
        <v>2486.5583634430482</v>
      </c>
      <c r="N40" s="247">
        <v>1190.3855554629972</v>
      </c>
      <c r="O40" s="251">
        <v>62409.193328764537</v>
      </c>
      <c r="P40" s="509">
        <v>6765.447529871587</v>
      </c>
    </row>
    <row r="41" spans="1:254" s="67" customFormat="1" ht="24.9" customHeight="1">
      <c r="B41" s="62" t="s">
        <v>241</v>
      </c>
      <c r="D41" s="247">
        <v>17891.308319438736</v>
      </c>
      <c r="E41" s="247">
        <v>892.67952240511966</v>
      </c>
      <c r="F41" s="247">
        <v>8492.8922998322978</v>
      </c>
      <c r="G41" s="247">
        <v>4846.0352182876204</v>
      </c>
      <c r="H41" s="247">
        <v>4223.9732354894977</v>
      </c>
      <c r="I41" s="247">
        <v>2711.0952271804686</v>
      </c>
      <c r="J41" s="247">
        <v>2574.5421907650916</v>
      </c>
      <c r="K41" s="247">
        <v>5128.3021158437441</v>
      </c>
      <c r="L41" s="247">
        <v>3267.813844425707</v>
      </c>
      <c r="M41" s="247">
        <v>2777.9034443371611</v>
      </c>
      <c r="N41" s="247">
        <v>1436.5150470474141</v>
      </c>
      <c r="O41" s="251">
        <v>54243.060465052862</v>
      </c>
      <c r="P41" s="509">
        <v>5880.2006541370529</v>
      </c>
    </row>
    <row r="42" spans="1:254" s="67" customFormat="1" ht="24.9" customHeight="1">
      <c r="B42" s="62" t="s">
        <v>242</v>
      </c>
      <c r="D42" s="247">
        <v>20509.004975699685</v>
      </c>
      <c r="E42" s="247">
        <v>2023.4722107727355</v>
      </c>
      <c r="F42" s="247">
        <v>9451.6427086248059</v>
      </c>
      <c r="G42" s="247">
        <v>5475.0856883201832</v>
      </c>
      <c r="H42" s="247">
        <v>3868.2912811580095</v>
      </c>
      <c r="I42" s="247">
        <v>3563.2423419747615</v>
      </c>
      <c r="J42" s="247">
        <v>2975.8002121415034</v>
      </c>
      <c r="K42" s="247">
        <v>5698.1907279145071</v>
      </c>
      <c r="L42" s="247">
        <v>3234.1588989839415</v>
      </c>
      <c r="M42" s="247">
        <v>3063.6345099571313</v>
      </c>
      <c r="N42" s="247">
        <v>1115.9306748146103</v>
      </c>
      <c r="O42" s="251">
        <v>60978.454230361887</v>
      </c>
      <c r="P42" s="509">
        <v>6610.3487410090565</v>
      </c>
    </row>
    <row r="43" spans="1:254" s="67" customFormat="1" ht="24.9" customHeight="1">
      <c r="B43" s="62" t="s">
        <v>243</v>
      </c>
      <c r="D43" s="247">
        <v>37089.639527990104</v>
      </c>
      <c r="E43" s="247">
        <v>3192.8320271944717</v>
      </c>
      <c r="F43" s="247">
        <v>9869.3053190147075</v>
      </c>
      <c r="G43" s="247">
        <v>5804.029130564305</v>
      </c>
      <c r="H43" s="247">
        <v>5340.6629046246153</v>
      </c>
      <c r="I43" s="247">
        <v>2374.4482147051831</v>
      </c>
      <c r="J43" s="247">
        <v>1203.2195344481365</v>
      </c>
      <c r="K43" s="247">
        <v>6389.783466415357</v>
      </c>
      <c r="L43" s="247">
        <v>3357.1419745350549</v>
      </c>
      <c r="M43" s="247">
        <v>3337.4532116012783</v>
      </c>
      <c r="N43" s="247">
        <v>859.84980334556212</v>
      </c>
      <c r="O43" s="251">
        <v>78818.365114438784</v>
      </c>
      <c r="P43" s="509">
        <v>8544.2782566174355</v>
      </c>
    </row>
    <row r="44" spans="1:254" s="67" customFormat="1" ht="24.9" customHeight="1">
      <c r="B44" s="62" t="s">
        <v>244</v>
      </c>
      <c r="D44" s="247">
        <v>38621.306908858853</v>
      </c>
      <c r="E44" s="247">
        <v>7331.5931344773308</v>
      </c>
      <c r="F44" s="247">
        <v>9946.5434587583095</v>
      </c>
      <c r="G44" s="247">
        <v>6317.5373640253611</v>
      </c>
      <c r="H44" s="247">
        <v>6124.2064651472347</v>
      </c>
      <c r="I44" s="247">
        <v>4100.8492479324277</v>
      </c>
      <c r="J44" s="247">
        <v>1032.627306615248</v>
      </c>
      <c r="K44" s="247">
        <v>6704.2723269839471</v>
      </c>
      <c r="L44" s="247">
        <v>3956.2394753127505</v>
      </c>
      <c r="M44" s="247">
        <v>3625.9127253922015</v>
      </c>
      <c r="N44" s="247">
        <v>1597.4974154313425</v>
      </c>
      <c r="O44" s="251">
        <v>89358.585828935</v>
      </c>
      <c r="P44" s="509">
        <v>9686.8873241876627</v>
      </c>
    </row>
    <row r="45" spans="1:254" ht="18">
      <c r="A45" s="512"/>
      <c r="B45" s="78" t="s">
        <v>245</v>
      </c>
      <c r="C45" s="517"/>
      <c r="D45" s="250" t="s">
        <v>246</v>
      </c>
      <c r="E45" s="250"/>
      <c r="F45" s="250"/>
      <c r="G45" s="250"/>
      <c r="H45" s="250"/>
      <c r="I45" s="250"/>
      <c r="J45" s="250"/>
      <c r="K45" s="250"/>
      <c r="L45" s="250"/>
      <c r="M45" s="250"/>
      <c r="N45" s="250"/>
      <c r="O45" s="252"/>
      <c r="P45" s="510"/>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c r="IP45" s="512"/>
      <c r="IQ45" s="512"/>
      <c r="IR45" s="512"/>
      <c r="IS45" s="512"/>
      <c r="IT45" s="512"/>
    </row>
    <row r="46" spans="1:254">
      <c r="A46" s="512"/>
      <c r="B46" s="512"/>
      <c r="C46" s="512"/>
      <c r="D46" s="512"/>
      <c r="E46" s="512"/>
      <c r="F46" s="512"/>
      <c r="G46" s="512"/>
      <c r="H46" s="512"/>
      <c r="I46" s="512"/>
      <c r="J46" s="512"/>
      <c r="K46" s="512"/>
      <c r="L46" s="512"/>
      <c r="M46" s="512"/>
      <c r="N46" s="512"/>
      <c r="O46" s="512"/>
      <c r="P46" s="531"/>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c r="IP46" s="512"/>
      <c r="IQ46" s="512"/>
      <c r="IR46" s="512"/>
      <c r="IS46" s="512"/>
      <c r="IT46" s="512"/>
    </row>
    <row r="47" spans="1:254">
      <c r="A47" s="512"/>
      <c r="B47" s="512"/>
      <c r="C47" s="512"/>
      <c r="D47" s="512"/>
      <c r="E47" s="512"/>
      <c r="F47" s="512"/>
      <c r="G47" s="512"/>
      <c r="H47" s="512"/>
      <c r="I47" s="512"/>
      <c r="J47" s="512"/>
      <c r="K47" s="512"/>
      <c r="L47" s="512"/>
      <c r="M47" s="512"/>
      <c r="N47" s="512"/>
      <c r="O47" s="512"/>
      <c r="P47" s="531"/>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12"/>
      <c r="IK47" s="512"/>
      <c r="IL47" s="512"/>
      <c r="IM47" s="512"/>
      <c r="IN47" s="512"/>
      <c r="IO47" s="512"/>
      <c r="IP47" s="512"/>
      <c r="IQ47" s="512"/>
      <c r="IR47" s="512"/>
      <c r="IS47" s="512"/>
      <c r="IT47" s="512"/>
    </row>
    <row r="48" spans="1:254">
      <c r="A48" s="512"/>
      <c r="B48" s="512"/>
      <c r="C48" s="512"/>
      <c r="D48" s="512"/>
      <c r="E48" s="512"/>
      <c r="F48" s="512"/>
      <c r="G48" s="512"/>
      <c r="H48" s="512"/>
      <c r="I48" s="512"/>
      <c r="J48" s="512"/>
      <c r="K48" s="512"/>
      <c r="L48" s="512"/>
      <c r="M48" s="512"/>
      <c r="N48" s="512"/>
      <c r="O48" s="512"/>
      <c r="P48" s="531"/>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12"/>
      <c r="IK48" s="512"/>
      <c r="IL48" s="512"/>
      <c r="IM48" s="512"/>
      <c r="IN48" s="512"/>
      <c r="IO48" s="512"/>
      <c r="IP48" s="512"/>
      <c r="IQ48" s="512"/>
      <c r="IR48" s="512"/>
      <c r="IS48" s="512"/>
      <c r="IT48" s="512"/>
    </row>
  </sheetData>
  <mergeCells count="3">
    <mergeCell ref="D2:O2"/>
    <mergeCell ref="B2:B3"/>
    <mergeCell ref="C2:C3"/>
  </mergeCells>
  <printOptions horizontalCentered="1"/>
  <pageMargins left="7.1875000000000003E-3" right="0.25" top="0.75" bottom="0.5" header="0.25" footer="0.25"/>
  <pageSetup scale="58" fitToWidth="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49"/>
  <sheetViews>
    <sheetView showGridLines="0" topLeftCell="A38" workbookViewId="0">
      <selection activeCell="A40" sqref="A40:XFD40"/>
    </sheetView>
  </sheetViews>
  <sheetFormatPr defaultColWidth="10.88671875" defaultRowHeight="13.5" customHeight="1"/>
  <cols>
    <col min="1" max="1" width="3.44140625" customWidth="1"/>
    <col min="3" max="3" width="0.88671875" customWidth="1"/>
  </cols>
  <sheetData>
    <row r="1" spans="2:17" ht="27.75" customHeight="1">
      <c r="B1" s="215" t="s">
        <v>42</v>
      </c>
      <c r="C1" s="216"/>
      <c r="D1" s="217"/>
      <c r="E1" s="217"/>
      <c r="F1" s="217"/>
      <c r="G1" s="217"/>
      <c r="H1" s="217"/>
      <c r="I1" s="217"/>
      <c r="J1" s="217"/>
      <c r="K1" s="217"/>
      <c r="L1" s="217"/>
      <c r="M1" s="217"/>
      <c r="N1" s="217"/>
      <c r="O1" s="217"/>
      <c r="P1" s="217"/>
      <c r="Q1" s="246"/>
    </row>
    <row r="2" spans="2:17" ht="15" customHeight="1">
      <c r="B2" s="702" t="s">
        <v>67</v>
      </c>
      <c r="C2" s="703" t="s">
        <v>68</v>
      </c>
      <c r="D2" s="704" t="s">
        <v>259</v>
      </c>
      <c r="E2" s="705"/>
      <c r="F2" s="705"/>
      <c r="G2" s="705"/>
      <c r="H2" s="197"/>
      <c r="I2" s="197"/>
      <c r="J2" s="231"/>
      <c r="K2" s="231"/>
      <c r="L2" s="706" t="s">
        <v>260</v>
      </c>
      <c r="M2" s="707"/>
      <c r="N2" s="707"/>
      <c r="O2" s="707"/>
      <c r="P2" s="707"/>
      <c r="Q2" s="708"/>
    </row>
    <row r="3" spans="2:17" s="115" customFormat="1" ht="106.5" customHeight="1">
      <c r="B3" s="686"/>
      <c r="C3" s="688"/>
      <c r="D3" s="218" t="s">
        <v>165</v>
      </c>
      <c r="E3" s="219" t="s">
        <v>157</v>
      </c>
      <c r="F3" s="220" t="s">
        <v>158</v>
      </c>
      <c r="G3" s="104" t="s">
        <v>198</v>
      </c>
      <c r="H3" s="105" t="s">
        <v>199</v>
      </c>
      <c r="I3" s="108" t="s">
        <v>261</v>
      </c>
      <c r="J3" s="109" t="s">
        <v>203</v>
      </c>
      <c r="K3" s="232" t="s">
        <v>262</v>
      </c>
      <c r="L3" s="233" t="s">
        <v>165</v>
      </c>
      <c r="M3" s="234" t="s">
        <v>157</v>
      </c>
      <c r="N3" s="235" t="s">
        <v>158</v>
      </c>
      <c r="O3" s="236" t="s">
        <v>263</v>
      </c>
      <c r="P3" s="237" t="s">
        <v>203</v>
      </c>
      <c r="Q3" s="236" t="s">
        <v>264</v>
      </c>
    </row>
    <row r="4" spans="2:17" ht="21.9" customHeight="1">
      <c r="B4" s="68" t="s">
        <v>204</v>
      </c>
      <c r="C4" s="221"/>
      <c r="D4" s="222">
        <v>6698.1951924257273</v>
      </c>
      <c r="E4" s="223">
        <v>11056.656817785293</v>
      </c>
      <c r="F4" s="224">
        <v>10733.016922593897</v>
      </c>
      <c r="G4" s="225">
        <v>28487.868932804915</v>
      </c>
      <c r="H4" s="226">
        <v>1319.6441156763799</v>
      </c>
      <c r="I4" s="225">
        <v>29807.513048481294</v>
      </c>
      <c r="J4" s="225">
        <v>9155.8140332681251</v>
      </c>
      <c r="K4" s="225">
        <v>28038.905551824864</v>
      </c>
      <c r="L4" s="238"/>
      <c r="M4" s="239"/>
      <c r="N4" s="240"/>
      <c r="O4" s="241"/>
      <c r="P4" s="241"/>
      <c r="Q4" s="244"/>
    </row>
    <row r="5" spans="2:17" ht="21.9" customHeight="1">
      <c r="B5" s="68" t="s">
        <v>205</v>
      </c>
      <c r="C5" s="221"/>
      <c r="D5" s="222">
        <v>5521.7605367595834</v>
      </c>
      <c r="E5" s="223">
        <v>10753.226602313385</v>
      </c>
      <c r="F5" s="224">
        <v>12632.177272640927</v>
      </c>
      <c r="G5" s="225">
        <v>28907.164411713893</v>
      </c>
      <c r="H5" s="226">
        <v>1507.5897971006</v>
      </c>
      <c r="I5" s="225">
        <v>30414.754208814495</v>
      </c>
      <c r="J5" s="225">
        <v>8289.1183409702553</v>
      </c>
      <c r="K5" s="225">
        <v>28715.703410291826</v>
      </c>
      <c r="L5" s="238"/>
      <c r="M5" s="239"/>
      <c r="N5" s="240"/>
      <c r="O5" s="241"/>
      <c r="P5" s="241"/>
      <c r="Q5" s="244"/>
    </row>
    <row r="6" spans="2:17" ht="21.9" customHeight="1">
      <c r="B6" s="68" t="s">
        <v>206</v>
      </c>
      <c r="C6" s="221"/>
      <c r="D6" s="222">
        <v>5933.6847438275145</v>
      </c>
      <c r="E6" s="223">
        <v>10335.453955297</v>
      </c>
      <c r="F6" s="224">
        <v>12666.095119543663</v>
      </c>
      <c r="G6" s="225">
        <v>28935.233818668174</v>
      </c>
      <c r="H6" s="226">
        <v>1514.21219561713</v>
      </c>
      <c r="I6" s="225">
        <v>30449.446014285302</v>
      </c>
      <c r="J6" s="225">
        <v>8646.8078505608719</v>
      </c>
      <c r="K6" s="225">
        <v>28924.771964333642</v>
      </c>
      <c r="L6" s="238"/>
      <c r="M6" s="239"/>
      <c r="N6" s="240"/>
      <c r="O6" s="241"/>
      <c r="P6" s="241"/>
      <c r="Q6" s="244"/>
    </row>
    <row r="7" spans="2:17" ht="21.9" customHeight="1">
      <c r="B7" s="68" t="s">
        <v>207</v>
      </c>
      <c r="C7" s="221"/>
      <c r="D7" s="222">
        <v>7202.2462868388548</v>
      </c>
      <c r="E7" s="223">
        <v>10288.847968257622</v>
      </c>
      <c r="F7" s="224">
        <v>14492.356224556434</v>
      </c>
      <c r="G7" s="225">
        <v>31983.450479652915</v>
      </c>
      <c r="H7" s="226">
        <v>1822.41503439809</v>
      </c>
      <c r="I7" s="225">
        <v>33805.865514051002</v>
      </c>
      <c r="J7" s="225">
        <v>10196.426294662235</v>
      </c>
      <c r="K7" s="225">
        <v>32149.438950012453</v>
      </c>
      <c r="L7" s="238"/>
      <c r="M7" s="239"/>
      <c r="N7" s="240"/>
      <c r="O7" s="241"/>
      <c r="P7" s="241"/>
      <c r="Q7" s="244"/>
    </row>
    <row r="8" spans="2:17" ht="21.9" customHeight="1">
      <c r="B8" s="68" t="s">
        <v>208</v>
      </c>
      <c r="C8" s="221"/>
      <c r="D8" s="222">
        <v>6594.5584001929801</v>
      </c>
      <c r="E8" s="223">
        <v>9859.2574619217885</v>
      </c>
      <c r="F8" s="224">
        <v>11780.508482268882</v>
      </c>
      <c r="G8" s="225">
        <v>28234.324344383647</v>
      </c>
      <c r="H8" s="226">
        <v>1243.77931799466</v>
      </c>
      <c r="I8" s="225">
        <v>29478.103662378307</v>
      </c>
      <c r="J8" s="225">
        <v>9206.1217333342884</v>
      </c>
      <c r="K8" s="225">
        <v>27670.021678911577</v>
      </c>
      <c r="L8" s="238">
        <v>-1.5472345796960241</v>
      </c>
      <c r="M8" s="239">
        <v>-10.829669181170715</v>
      </c>
      <c r="N8" s="240">
        <v>9.7595258372315357</v>
      </c>
      <c r="O8" s="241">
        <v>-1.1051220058755291</v>
      </c>
      <c r="P8" s="241">
        <v>0.54946179425844832</v>
      </c>
      <c r="Q8" s="244">
        <v>-1.3156143781413761</v>
      </c>
    </row>
    <row r="9" spans="2:17" ht="21.9" customHeight="1">
      <c r="B9" s="68" t="s">
        <v>209</v>
      </c>
      <c r="C9" s="227"/>
      <c r="D9" s="222">
        <v>5534.3477821477463</v>
      </c>
      <c r="E9" s="223">
        <v>10803.006568891262</v>
      </c>
      <c r="F9" s="224">
        <v>13432.67500869343</v>
      </c>
      <c r="G9" s="225">
        <v>29770.029359732434</v>
      </c>
      <c r="H9" s="226">
        <v>1549.06476274957</v>
      </c>
      <c r="I9" s="225">
        <v>31319.094122482005</v>
      </c>
      <c r="J9" s="225">
        <v>8432.7011061220619</v>
      </c>
      <c r="K9" s="225">
        <v>29627.064639146676</v>
      </c>
      <c r="L9" s="238">
        <v>0.22795710361518218</v>
      </c>
      <c r="M9" s="239">
        <v>0.46293050838497152</v>
      </c>
      <c r="N9" s="240">
        <v>6.3369735776764173</v>
      </c>
      <c r="O9" s="241">
        <v>2.9733592698422058</v>
      </c>
      <c r="P9" s="241">
        <v>1.7321838010458492</v>
      </c>
      <c r="Q9" s="244">
        <v>3.1737381314790127</v>
      </c>
    </row>
    <row r="10" spans="2:17" ht="21.9" customHeight="1">
      <c r="B10" s="68" t="s">
        <v>210</v>
      </c>
      <c r="C10" s="227"/>
      <c r="D10" s="222">
        <v>6065.6929417586225</v>
      </c>
      <c r="E10" s="223">
        <v>11178.184546768864</v>
      </c>
      <c r="F10" s="224">
        <v>13825.626165678448</v>
      </c>
      <c r="G10" s="225">
        <v>31069.503654205935</v>
      </c>
      <c r="H10" s="226">
        <v>1761.0037014281399</v>
      </c>
      <c r="I10" s="225">
        <v>32830.507355634072</v>
      </c>
      <c r="J10" s="225">
        <v>9034.1280183107338</v>
      </c>
      <c r="K10" s="225">
        <v>31013.790701816753</v>
      </c>
      <c r="L10" s="238">
        <v>2.2247255058238267</v>
      </c>
      <c r="M10" s="242">
        <v>8.1537840052004356</v>
      </c>
      <c r="N10" s="243">
        <v>9.1546055448900034</v>
      </c>
      <c r="O10" s="241">
        <v>7.8197197421316105</v>
      </c>
      <c r="P10" s="241">
        <v>4.4793428331443579</v>
      </c>
      <c r="Q10" s="244">
        <v>7.2222479059092421</v>
      </c>
    </row>
    <row r="11" spans="2:17" ht="21.9" customHeight="1">
      <c r="B11" s="68" t="s">
        <v>211</v>
      </c>
      <c r="C11" s="96"/>
      <c r="D11" s="228">
        <v>7389.6090853503747</v>
      </c>
      <c r="E11" s="223">
        <v>11073.646065268593</v>
      </c>
      <c r="F11" s="224">
        <v>14115.385703088516</v>
      </c>
      <c r="G11" s="225">
        <v>32578.640853707482</v>
      </c>
      <c r="H11" s="226">
        <v>1826.61143537205</v>
      </c>
      <c r="I11" s="225">
        <v>34405.25228907953</v>
      </c>
      <c r="J11" s="225">
        <v>10412.74257126353</v>
      </c>
      <c r="K11" s="225">
        <v>32455.801254355199</v>
      </c>
      <c r="L11" s="238">
        <v>2.6014494790868241</v>
      </c>
      <c r="M11" s="242">
        <v>7.6276576292328571</v>
      </c>
      <c r="N11" s="243">
        <v>-2.6011679234682674</v>
      </c>
      <c r="O11" s="241">
        <v>1.7730259702399849</v>
      </c>
      <c r="P11" s="241">
        <v>2.1214911023731418</v>
      </c>
      <c r="Q11" s="244">
        <v>0.95293203971334606</v>
      </c>
    </row>
    <row r="12" spans="2:17" ht="19.5" customHeight="1">
      <c r="B12" s="68" t="s">
        <v>212</v>
      </c>
      <c r="C12" s="96"/>
      <c r="D12" s="228">
        <v>6818.0265576722977</v>
      </c>
      <c r="E12" s="223">
        <v>10852.631248547283</v>
      </c>
      <c r="F12" s="224">
        <v>13698.730610791674</v>
      </c>
      <c r="G12" s="225">
        <v>31369.388417011258</v>
      </c>
      <c r="H12" s="226">
        <v>1298.8839819232901</v>
      </c>
      <c r="I12" s="225">
        <v>32668.272398934547</v>
      </c>
      <c r="J12" s="225">
        <v>9814.1527234840942</v>
      </c>
      <c r="K12" s="225">
        <v>30825.460335707088</v>
      </c>
      <c r="L12" s="238">
        <v>3.3886750850940643</v>
      </c>
      <c r="M12" s="242">
        <v>10.075543624477618</v>
      </c>
      <c r="N12" s="243">
        <v>16.283016402984245</v>
      </c>
      <c r="O12" s="241">
        <v>10.822164047912338</v>
      </c>
      <c r="P12" s="241">
        <v>6.6046377373894245</v>
      </c>
      <c r="Q12" s="244">
        <v>11.403817074709409</v>
      </c>
    </row>
    <row r="13" spans="2:17" ht="19.5" customHeight="1">
      <c r="B13" s="68" t="s">
        <v>213</v>
      </c>
      <c r="C13" s="96"/>
      <c r="D13" s="228">
        <v>5575.4810413153964</v>
      </c>
      <c r="E13" s="223">
        <v>11129.000778113854</v>
      </c>
      <c r="F13" s="224">
        <v>13985.675532808993</v>
      </c>
      <c r="G13" s="225">
        <v>30690.157352238242</v>
      </c>
      <c r="H13" s="226">
        <v>1653.0492482949701</v>
      </c>
      <c r="I13" s="225">
        <v>32343.206600533213</v>
      </c>
      <c r="J13" s="225">
        <v>8651.1997575921196</v>
      </c>
      <c r="K13" s="225">
        <v>30582.889232479461</v>
      </c>
      <c r="L13" s="238">
        <v>0.74323589313152638</v>
      </c>
      <c r="M13" s="242">
        <v>3.0176248356761732</v>
      </c>
      <c r="N13" s="243">
        <v>4.1168309644778134</v>
      </c>
      <c r="O13" s="241">
        <v>3.2699300753914855</v>
      </c>
      <c r="P13" s="241">
        <v>2.5910873481739998</v>
      </c>
      <c r="Q13" s="244">
        <v>3.2261872884627394</v>
      </c>
    </row>
    <row r="14" spans="2:17" ht="19.5" customHeight="1">
      <c r="B14" s="68" t="s">
        <v>214</v>
      </c>
      <c r="C14" s="96"/>
      <c r="D14" s="228">
        <v>6161.5209245798442</v>
      </c>
      <c r="E14" s="223">
        <v>10456.094778204329</v>
      </c>
      <c r="F14" s="224">
        <v>12964.977454408709</v>
      </c>
      <c r="G14" s="225">
        <v>29582.593157192881</v>
      </c>
      <c r="H14" s="226">
        <v>1713.6201128733401</v>
      </c>
      <c r="I14" s="225">
        <v>31296.213270066222</v>
      </c>
      <c r="J14" s="225">
        <v>9011.5589441056982</v>
      </c>
      <c r="K14" s="225">
        <v>29563.942829136591</v>
      </c>
      <c r="L14" s="238">
        <v>1.5798357045326838</v>
      </c>
      <c r="M14" s="242">
        <v>-6.4598125531328776</v>
      </c>
      <c r="N14" s="243">
        <v>-6.2250251884161685</v>
      </c>
      <c r="O14" s="241">
        <v>-4.673379149909934</v>
      </c>
      <c r="P14" s="241">
        <v>-0.24982017256442646</v>
      </c>
      <c r="Q14" s="244">
        <v>-4.6748489619336766</v>
      </c>
    </row>
    <row r="15" spans="2:17" ht="19.5" customHeight="1">
      <c r="B15" s="68" t="s">
        <v>215</v>
      </c>
      <c r="C15" s="96"/>
      <c r="D15" s="228">
        <v>7555.5107645871294</v>
      </c>
      <c r="E15" s="223">
        <v>10970.438606089099</v>
      </c>
      <c r="F15" s="224">
        <v>14033.356764529028</v>
      </c>
      <c r="G15" s="225">
        <v>32559.306135205257</v>
      </c>
      <c r="H15" s="226">
        <v>1881.2298894087301</v>
      </c>
      <c r="I15" s="225">
        <v>34440.53602461399</v>
      </c>
      <c r="J15" s="225">
        <v>10642.154318133849</v>
      </c>
      <c r="K15" s="225">
        <v>32363.528740970101</v>
      </c>
      <c r="L15" s="238">
        <v>2.245067057277069</v>
      </c>
      <c r="M15" s="242">
        <v>-0.93200973348058369</v>
      </c>
      <c r="N15" s="243">
        <v>-0.58113140005475827</v>
      </c>
      <c r="O15" s="241">
        <v>0.10255334051323928</v>
      </c>
      <c r="P15" s="241">
        <v>2.2031827378834521</v>
      </c>
      <c r="Q15" s="244">
        <v>-0.28430206563677984</v>
      </c>
    </row>
    <row r="16" spans="2:17" ht="19.5" customHeight="1">
      <c r="B16" s="68" t="s">
        <v>216</v>
      </c>
      <c r="C16" s="96"/>
      <c r="D16" s="228">
        <v>6891.9467824161839</v>
      </c>
      <c r="E16" s="223">
        <v>10870.865725353988</v>
      </c>
      <c r="F16" s="224">
        <v>13415.571949300684</v>
      </c>
      <c r="G16" s="225">
        <v>31178.384457070853</v>
      </c>
      <c r="H16" s="226">
        <v>1349.95841510068</v>
      </c>
      <c r="I16" s="225">
        <v>32528.342872171532</v>
      </c>
      <c r="J16" s="225">
        <v>9858.5785299445852</v>
      </c>
      <c r="K16" s="225">
        <v>31058.896701676782</v>
      </c>
      <c r="L16" s="238">
        <v>1.0841879848752427</v>
      </c>
      <c r="M16" s="242">
        <v>0.16801894756301294</v>
      </c>
      <c r="N16" s="243">
        <v>-2.0670430679753764</v>
      </c>
      <c r="O16" s="241">
        <v>-0.42833463935355098</v>
      </c>
      <c r="P16" s="241">
        <v>0.45267082867160013</v>
      </c>
      <c r="Q16" s="244">
        <v>0.75728428197807318</v>
      </c>
    </row>
    <row r="17" spans="2:17" ht="19.5" customHeight="1">
      <c r="B17" s="229" t="s">
        <v>217</v>
      </c>
      <c r="C17" s="96"/>
      <c r="D17" s="222">
        <v>5746.5362888207001</v>
      </c>
      <c r="E17" s="223">
        <v>10551.539100972248</v>
      </c>
      <c r="F17" s="224">
        <v>13679.626538931536</v>
      </c>
      <c r="G17" s="225">
        <v>29977.701928724484</v>
      </c>
      <c r="H17" s="226">
        <v>1564.1338103708899</v>
      </c>
      <c r="I17" s="225">
        <v>31541.835739095375</v>
      </c>
      <c r="J17" s="225">
        <v>8707.9944344039304</v>
      </c>
      <c r="K17" s="225">
        <v>30806.992022305905</v>
      </c>
      <c r="L17" s="238">
        <v>3.0679908377008474</v>
      </c>
      <c r="M17" s="242">
        <v>-5.1888007616751679</v>
      </c>
      <c r="N17" s="243">
        <v>-2.1883032618588771</v>
      </c>
      <c r="O17" s="241">
        <v>-2.4777099912679148</v>
      </c>
      <c r="P17" s="241">
        <v>0.65649480307017427</v>
      </c>
      <c r="Q17" s="244">
        <v>0.73277180623092875</v>
      </c>
    </row>
    <row r="18" spans="2:17" ht="19.5" customHeight="1">
      <c r="B18" s="229" t="s">
        <v>218</v>
      </c>
      <c r="C18" s="167"/>
      <c r="D18" s="222">
        <v>6355.8692777087472</v>
      </c>
      <c r="E18" s="223">
        <v>12036.739763245227</v>
      </c>
      <c r="F18" s="224">
        <v>14407.111091679748</v>
      </c>
      <c r="G18" s="225">
        <v>32799.720132633724</v>
      </c>
      <c r="H18" s="226">
        <v>1979.6069196419201</v>
      </c>
      <c r="I18" s="225">
        <v>34779.327052275643</v>
      </c>
      <c r="J18" s="225">
        <v>9546.5889612640985</v>
      </c>
      <c r="K18" s="225">
        <v>32968.970503172255</v>
      </c>
      <c r="L18" s="238">
        <v>3.1542269434418273</v>
      </c>
      <c r="M18" s="242">
        <v>15.116972622854789</v>
      </c>
      <c r="N18" s="243">
        <v>11.123302314580158</v>
      </c>
      <c r="O18" s="241">
        <v>11.129505516058401</v>
      </c>
      <c r="P18" s="241">
        <v>5.9371527221530727</v>
      </c>
      <c r="Q18" s="244">
        <v>11.517501889767743</v>
      </c>
    </row>
    <row r="19" spans="2:17" ht="19.5" customHeight="1">
      <c r="B19" s="229" t="s">
        <v>219</v>
      </c>
      <c r="D19" s="222">
        <v>7829.7969070041354</v>
      </c>
      <c r="E19" s="223">
        <v>11825.420113299324</v>
      </c>
      <c r="F19" s="224">
        <v>14688.760022628016</v>
      </c>
      <c r="G19" s="225">
        <v>34343.977042931474</v>
      </c>
      <c r="H19" s="226">
        <v>1965.4922547838701</v>
      </c>
      <c r="I19" s="225">
        <v>36309.469297715346</v>
      </c>
      <c r="J19" s="225">
        <v>11042.90081678053</v>
      </c>
      <c r="K19" s="225">
        <v>34069.495797353746</v>
      </c>
      <c r="L19" s="238">
        <v>3.6302792883651449</v>
      </c>
      <c r="M19" s="242">
        <v>7.7935034132151486</v>
      </c>
      <c r="N19" s="243">
        <v>4.6703242075024889</v>
      </c>
      <c r="O19" s="241">
        <v>5.4265510611265313</v>
      </c>
      <c r="P19" s="241">
        <v>3.7656520161883265</v>
      </c>
      <c r="Q19" s="244">
        <v>5.2712640516977984</v>
      </c>
    </row>
    <row r="20" spans="2:17" ht="19.5" customHeight="1">
      <c r="B20" s="229" t="s">
        <v>220</v>
      </c>
      <c r="D20" s="222">
        <v>7302.5439367996978</v>
      </c>
      <c r="E20" s="223">
        <v>12643.770558429384</v>
      </c>
      <c r="F20" s="224">
        <v>13654.333123965858</v>
      </c>
      <c r="G20" s="225">
        <v>33600.647619194933</v>
      </c>
      <c r="H20" s="226">
        <v>1410.9057266426901</v>
      </c>
      <c r="I20" s="225">
        <v>35011.553345837623</v>
      </c>
      <c r="J20" s="225">
        <v>10400.130068433062</v>
      </c>
      <c r="K20" s="225">
        <v>32731.283709822372</v>
      </c>
      <c r="L20" s="238">
        <v>5.9576367512165689</v>
      </c>
      <c r="M20" s="242">
        <v>16.308773172871341</v>
      </c>
      <c r="N20" s="243">
        <v>1.7797316101578531</v>
      </c>
      <c r="O20" s="241">
        <v>7.6339900972653254</v>
      </c>
      <c r="P20" s="241">
        <v>5.4932010415452908</v>
      </c>
      <c r="Q20" s="244">
        <v>5.3845666966505661</v>
      </c>
    </row>
    <row r="21" spans="2:17" ht="19.5" customHeight="1">
      <c r="B21" s="229" t="s">
        <v>221</v>
      </c>
      <c r="D21" s="222">
        <v>5980.8364246692181</v>
      </c>
      <c r="E21" s="223">
        <v>12483.047667656956</v>
      </c>
      <c r="F21" s="224">
        <v>15311.866090718862</v>
      </c>
      <c r="G21" s="225">
        <v>33775.750183045035</v>
      </c>
      <c r="H21" s="226">
        <v>1699.7451622323099</v>
      </c>
      <c r="I21" s="225">
        <v>35475.495345277348</v>
      </c>
      <c r="J21" s="225">
        <v>9338.5059993536579</v>
      </c>
      <c r="K21" s="225">
        <v>33247.959419414226</v>
      </c>
      <c r="L21" s="238">
        <v>4.0772410382985811</v>
      </c>
      <c r="M21" s="242">
        <v>18.305467555029338</v>
      </c>
      <c r="N21" s="240">
        <v>11.931901409311536</v>
      </c>
      <c r="O21" s="244">
        <v>12.471244979905507</v>
      </c>
      <c r="P21" s="241">
        <v>7.2406059707465431</v>
      </c>
      <c r="Q21" s="244">
        <v>7.9234200967784432</v>
      </c>
    </row>
    <row r="22" spans="2:17" ht="19.5" customHeight="1">
      <c r="B22" s="229" t="s">
        <v>222</v>
      </c>
      <c r="D22" s="222">
        <v>6907.7670540165145</v>
      </c>
      <c r="E22" s="223">
        <v>13664.54909881893</v>
      </c>
      <c r="F22" s="224">
        <v>14719.234240030088</v>
      </c>
      <c r="G22" s="225">
        <v>35291.550392865538</v>
      </c>
      <c r="H22" s="226">
        <v>1930.3309672171099</v>
      </c>
      <c r="I22" s="225">
        <v>37221.881360082647</v>
      </c>
      <c r="J22" s="225">
        <v>10246.226664461239</v>
      </c>
      <c r="K22" s="225">
        <v>34049.762852000844</v>
      </c>
      <c r="L22" s="238">
        <v>8.6832776476913835</v>
      </c>
      <c r="M22" s="242">
        <v>13.523673084171023</v>
      </c>
      <c r="N22" s="240">
        <v>2.1664520136211962</v>
      </c>
      <c r="O22" s="244">
        <v>7.0230062362497137</v>
      </c>
      <c r="P22" s="241">
        <v>7.3286668781484821</v>
      </c>
      <c r="Q22" s="244">
        <v>3.2782107913396743</v>
      </c>
    </row>
    <row r="23" spans="2:17" ht="19.5" customHeight="1">
      <c r="B23" s="229" t="s">
        <v>223</v>
      </c>
      <c r="D23" s="222">
        <v>8299.8113888613516</v>
      </c>
      <c r="E23" s="223">
        <v>13564.119674670117</v>
      </c>
      <c r="F23" s="224">
        <v>14442.485551703607</v>
      </c>
      <c r="G23" s="225">
        <v>36306.416615235081</v>
      </c>
      <c r="H23" s="226">
        <v>2130.5593387530198</v>
      </c>
      <c r="I23" s="225">
        <v>38436.975953988098</v>
      </c>
      <c r="J23" s="225">
        <v>11577.661882939379</v>
      </c>
      <c r="K23" s="225">
        <v>34838.393199632621</v>
      </c>
      <c r="L23" s="238">
        <v>6.0028949337979043</v>
      </c>
      <c r="M23" s="242">
        <v>14.703068006991018</v>
      </c>
      <c r="N23" s="240">
        <v>-1.6766185201815773</v>
      </c>
      <c r="O23" s="244">
        <v>5.859371391050928</v>
      </c>
      <c r="P23" s="241">
        <v>4.8425778247164857</v>
      </c>
      <c r="Q23" s="244">
        <v>2.2568499600120333</v>
      </c>
    </row>
    <row r="24" spans="2:17" ht="19.5" customHeight="1">
      <c r="B24" s="229" t="s">
        <v>224</v>
      </c>
      <c r="D24" s="222">
        <v>7825.8094833748273</v>
      </c>
      <c r="E24" s="223">
        <v>14475.425999739937</v>
      </c>
      <c r="F24" s="224">
        <v>14989.167417200413</v>
      </c>
      <c r="G24" s="225">
        <v>37290.402900315181</v>
      </c>
      <c r="H24" s="226">
        <v>1531.99179418317</v>
      </c>
      <c r="I24" s="225">
        <v>38822.394694498347</v>
      </c>
      <c r="J24" s="225">
        <v>11000.537405954619</v>
      </c>
      <c r="K24" s="225">
        <v>35992.525912430719</v>
      </c>
      <c r="L24" s="238">
        <v>7.1655241119226787</v>
      </c>
      <c r="M24" s="242">
        <v>14.486623534064535</v>
      </c>
      <c r="N24" s="240">
        <v>9.7759025000765121</v>
      </c>
      <c r="O24" s="244">
        <v>10.88452520520282</v>
      </c>
      <c r="P24" s="241">
        <v>5.7730752747404637</v>
      </c>
      <c r="Q24" s="244">
        <v>9.9636856028035226</v>
      </c>
    </row>
    <row r="25" spans="2:17" ht="19.5" customHeight="1">
      <c r="B25" s="229" t="s">
        <v>225</v>
      </c>
      <c r="D25" s="222">
        <v>6440.0952519173761</v>
      </c>
      <c r="E25" s="223">
        <v>13606.789949467182</v>
      </c>
      <c r="F25" s="224">
        <v>14783.859808444335</v>
      </c>
      <c r="G25" s="225">
        <v>34830.745009828897</v>
      </c>
      <c r="H25" s="226">
        <v>1823.2860243372099</v>
      </c>
      <c r="I25" s="225">
        <v>36654.03103416611</v>
      </c>
      <c r="J25" s="225">
        <v>9524.6330820030034</v>
      </c>
      <c r="K25" s="225">
        <v>34119.632724284318</v>
      </c>
      <c r="L25" s="238">
        <v>7.6788394572011356</v>
      </c>
      <c r="M25" s="242">
        <v>9.0021468452915911</v>
      </c>
      <c r="N25" s="240">
        <v>-3.4483470476180145</v>
      </c>
      <c r="O25" s="244">
        <v>3.3221120027169775</v>
      </c>
      <c r="P25" s="241">
        <v>1.9931141304854236</v>
      </c>
      <c r="Q25" s="244">
        <v>2.6217347473093326</v>
      </c>
    </row>
    <row r="26" spans="2:17" ht="19.5" customHeight="1">
      <c r="B26" s="229" t="s">
        <v>226</v>
      </c>
      <c r="D26" s="222">
        <v>6996.0492387446448</v>
      </c>
      <c r="E26" s="223">
        <v>15403.522765066386</v>
      </c>
      <c r="F26" s="224">
        <v>15110.505526314391</v>
      </c>
      <c r="G26" s="225">
        <v>37510.077530125418</v>
      </c>
      <c r="H26" s="226">
        <v>2160.7263251180998</v>
      </c>
      <c r="I26" s="225">
        <v>39670.803855243517</v>
      </c>
      <c r="J26" s="225">
        <v>10307.703377629447</v>
      </c>
      <c r="K26" s="225">
        <v>36365.322326629655</v>
      </c>
      <c r="L26" s="238">
        <v>1.2780133440776495</v>
      </c>
      <c r="M26" s="242">
        <v>12.726169401358163</v>
      </c>
      <c r="N26" s="240">
        <v>2.6582312632827723</v>
      </c>
      <c r="O26" s="244">
        <v>6.5792550125828342</v>
      </c>
      <c r="P26" s="241">
        <v>0.59999368725110003</v>
      </c>
      <c r="Q26" s="244">
        <v>6.8005157178143065</v>
      </c>
    </row>
    <row r="27" spans="2:17" ht="19.5" customHeight="1">
      <c r="B27" s="229" t="s">
        <v>227</v>
      </c>
      <c r="D27" s="222">
        <v>8618.1453778363102</v>
      </c>
      <c r="E27" s="223">
        <v>14368.641939026777</v>
      </c>
      <c r="F27" s="224">
        <v>14877.838736429376</v>
      </c>
      <c r="G27" s="225">
        <v>37864.626053292464</v>
      </c>
      <c r="H27" s="226">
        <v>2195.2100545244898</v>
      </c>
      <c r="I27" s="225">
        <v>40059.836107816955</v>
      </c>
      <c r="J27" s="225">
        <v>11814.933670968589</v>
      </c>
      <c r="K27" s="225">
        <v>36554.847233154986</v>
      </c>
      <c r="L27" s="238">
        <v>3.8354364221116413</v>
      </c>
      <c r="M27" s="242">
        <v>5.9312530680412578</v>
      </c>
      <c r="N27" s="240">
        <v>3.0143923853495949</v>
      </c>
      <c r="O27" s="244">
        <v>4.2221327603179333</v>
      </c>
      <c r="P27" s="241">
        <v>2.0493929640392139</v>
      </c>
      <c r="Q27" s="244">
        <v>4.9269035563341106</v>
      </c>
    </row>
    <row r="28" spans="2:17" ht="19.5" customHeight="1">
      <c r="B28" s="645" t="s">
        <v>228</v>
      </c>
      <c r="C28" s="230"/>
      <c r="D28" s="222">
        <v>8307.1000174430865</v>
      </c>
      <c r="E28" s="223">
        <v>15641.880108560072</v>
      </c>
      <c r="F28" s="224">
        <v>15629.01824725181</v>
      </c>
      <c r="G28" s="225">
        <v>39577.998373254974</v>
      </c>
      <c r="H28" s="226">
        <v>1525.53661149291</v>
      </c>
      <c r="I28" s="225">
        <v>41103.534984747886</v>
      </c>
      <c r="J28" s="225">
        <v>11698.721627530234</v>
      </c>
      <c r="K28" s="225">
        <v>37938.653919517747</v>
      </c>
      <c r="L28" s="238">
        <v>6.1500415399929409</v>
      </c>
      <c r="M28" s="242">
        <v>8.0581677447081148</v>
      </c>
      <c r="N28" s="240">
        <v>4.2687549764582258</v>
      </c>
      <c r="O28" s="244">
        <v>5.8758361203638145</v>
      </c>
      <c r="P28" s="241">
        <v>6.3468192126476168</v>
      </c>
      <c r="Q28" s="244">
        <v>5.4070337042249434</v>
      </c>
    </row>
    <row r="29" spans="2:17" ht="19.5" customHeight="1">
      <c r="B29" s="645" t="s">
        <v>229</v>
      </c>
      <c r="C29" s="230"/>
      <c r="D29" s="222">
        <v>6773.6865158017472</v>
      </c>
      <c r="E29" s="223">
        <v>15503.66745166508</v>
      </c>
      <c r="F29" s="224">
        <v>15703.734759886021</v>
      </c>
      <c r="G29" s="225">
        <v>37981.08872735285</v>
      </c>
      <c r="H29" s="226">
        <v>2001.1304846599201</v>
      </c>
      <c r="I29" s="225">
        <v>39982.219212012773</v>
      </c>
      <c r="J29" s="225">
        <v>10181.681000196795</v>
      </c>
      <c r="K29" s="225">
        <v>36692.292672214135</v>
      </c>
      <c r="L29" s="238">
        <v>5.1799119552626678</v>
      </c>
      <c r="M29" s="242">
        <v>13.940668660591598</v>
      </c>
      <c r="N29" s="240">
        <v>6.2221568883943803</v>
      </c>
      <c r="O29" s="244">
        <v>9.0800058927881082</v>
      </c>
      <c r="P29" s="241">
        <v>6.8984066109097455</v>
      </c>
      <c r="Q29" s="244">
        <v>7.5401161809656685</v>
      </c>
    </row>
    <row r="30" spans="2:17" ht="19.5" customHeight="1">
      <c r="B30" s="645" t="s">
        <v>230</v>
      </c>
      <c r="C30" s="230"/>
      <c r="D30" s="222">
        <v>7313.5915413156208</v>
      </c>
      <c r="E30" s="223">
        <v>16060.094180088054</v>
      </c>
      <c r="F30" s="224">
        <v>16246.19282292473</v>
      </c>
      <c r="G30" s="225">
        <v>39619.878544328407</v>
      </c>
      <c r="H30" s="226">
        <v>2146.6226640835298</v>
      </c>
      <c r="I30" s="225">
        <v>41766.501208411937</v>
      </c>
      <c r="J30" s="225">
        <v>10871.752684323899</v>
      </c>
      <c r="K30" s="225">
        <v>37948.37749873977</v>
      </c>
      <c r="L30" s="238">
        <v>4.5388803270909364</v>
      </c>
      <c r="M30" s="242">
        <v>4.2624757014071264</v>
      </c>
      <c r="N30" s="240">
        <v>7.5158789004946271</v>
      </c>
      <c r="O30" s="244">
        <v>5.2827196565401096</v>
      </c>
      <c r="P30" s="241">
        <v>5.4721142628007158</v>
      </c>
      <c r="Q30" s="244">
        <v>4.3531998916200223</v>
      </c>
    </row>
    <row r="31" spans="2:17" ht="19.5" customHeight="1">
      <c r="B31" s="645" t="s">
        <v>231</v>
      </c>
      <c r="C31" s="230"/>
      <c r="D31" s="222">
        <v>8876.6722633697136</v>
      </c>
      <c r="E31" s="223">
        <v>14331.640099766053</v>
      </c>
      <c r="F31" s="224">
        <v>16737.825581826946</v>
      </c>
      <c r="G31" s="225">
        <v>39946.137944962713</v>
      </c>
      <c r="H31" s="226">
        <v>2509.1986312073</v>
      </c>
      <c r="I31" s="225">
        <v>42455.336576170012</v>
      </c>
      <c r="J31" s="225">
        <v>12403.680942878949</v>
      </c>
      <c r="K31" s="225">
        <v>38795.826301435358</v>
      </c>
      <c r="L31" s="238">
        <v>2.9997972208529688</v>
      </c>
      <c r="M31" s="242">
        <v>-0.25751799938880993</v>
      </c>
      <c r="N31" s="240">
        <v>12.501727423911845</v>
      </c>
      <c r="O31" s="244">
        <v>5.9798059630244325</v>
      </c>
      <c r="P31" s="241">
        <v>4.9830772504209477</v>
      </c>
      <c r="Q31" s="244">
        <v>6.1304566641652229</v>
      </c>
    </row>
    <row r="32" spans="2:17" ht="19.5" customHeight="1">
      <c r="B32" s="68" t="s">
        <v>232</v>
      </c>
      <c r="C32" s="230"/>
      <c r="D32" s="222">
        <v>9158.1502358305734</v>
      </c>
      <c r="E32" s="223">
        <v>15855.670220746899</v>
      </c>
      <c r="F32" s="224">
        <v>17285.987200582538</v>
      </c>
      <c r="G32" s="225">
        <v>42299.80765716001</v>
      </c>
      <c r="H32" s="226">
        <v>1442.96488853953</v>
      </c>
      <c r="I32" s="225">
        <v>43742.772545699539</v>
      </c>
      <c r="J32" s="225">
        <v>12230.012737195026</v>
      </c>
      <c r="K32" s="225">
        <v>40340.47282349506</v>
      </c>
      <c r="L32" s="238">
        <v>10.244853397701576</v>
      </c>
      <c r="M32" s="242">
        <v>1.3667801485694184</v>
      </c>
      <c r="N32" s="240">
        <v>10.601874840232455</v>
      </c>
      <c r="O32" s="244">
        <v>6.4209503195552031</v>
      </c>
      <c r="P32" s="241">
        <v>4.5414458654569785</v>
      </c>
      <c r="Q32" s="244">
        <v>6.3307963141562311</v>
      </c>
    </row>
    <row r="33" spans="2:17" ht="19.5" customHeight="1">
      <c r="B33" s="68" t="s">
        <v>233</v>
      </c>
      <c r="C33" s="230"/>
      <c r="D33" s="222">
        <v>7152.7098800527137</v>
      </c>
      <c r="E33" s="223">
        <v>14519.437670854972</v>
      </c>
      <c r="F33" s="224">
        <v>14263.064522917282</v>
      </c>
      <c r="G33" s="225">
        <v>35935.212073824965</v>
      </c>
      <c r="H33" s="226">
        <v>1791.08579910514</v>
      </c>
      <c r="I33" s="225">
        <v>37726.297872930103</v>
      </c>
      <c r="J33" s="225">
        <v>9614.0201913653891</v>
      </c>
      <c r="K33" s="225">
        <v>34424.081931340814</v>
      </c>
      <c r="L33" s="238">
        <v>5.595525617649642</v>
      </c>
      <c r="M33" s="242">
        <v>-6.3483674677529507</v>
      </c>
      <c r="N33" s="240">
        <v>-9.1740611962500793</v>
      </c>
      <c r="O33" s="244">
        <v>-5.6423114663051877</v>
      </c>
      <c r="P33" s="241">
        <v>-5.5753152040457223</v>
      </c>
      <c r="Q33" s="244">
        <v>-6.1817089521663036</v>
      </c>
    </row>
    <row r="34" spans="2:17" ht="19.5" customHeight="1">
      <c r="B34" s="68" t="s">
        <v>234</v>
      </c>
      <c r="C34" s="230"/>
      <c r="D34" s="222">
        <v>7545.6435141050224</v>
      </c>
      <c r="E34" s="223">
        <v>14938.538654850754</v>
      </c>
      <c r="F34" s="224">
        <v>15749.083145223727</v>
      </c>
      <c r="G34" s="225">
        <v>38233.265314179502</v>
      </c>
      <c r="H34" s="226">
        <v>2172.7558125934702</v>
      </c>
      <c r="I34" s="225">
        <v>40406.021126772976</v>
      </c>
      <c r="J34" s="225">
        <v>10250.566377433446</v>
      </c>
      <c r="K34" s="225">
        <v>37114.218347449387</v>
      </c>
      <c r="L34" s="238">
        <v>3.1728866929264967</v>
      </c>
      <c r="M34" s="242">
        <v>-6.9834928280050121</v>
      </c>
      <c r="N34" s="240">
        <v>-3.0598533645343622</v>
      </c>
      <c r="O34" s="244">
        <v>-3.2573474968618115</v>
      </c>
      <c r="P34" s="241">
        <v>-5.7137641457402566</v>
      </c>
      <c r="Q34" s="244">
        <v>-2.1981418080867456</v>
      </c>
    </row>
    <row r="35" spans="2:17" ht="19.5" customHeight="1">
      <c r="B35" s="68" t="s">
        <v>235</v>
      </c>
      <c r="C35" s="230"/>
      <c r="D35" s="222">
        <v>9692.2396012055633</v>
      </c>
      <c r="E35" s="223">
        <v>14687.577519463281</v>
      </c>
      <c r="F35" s="224">
        <v>17456.261712965617</v>
      </c>
      <c r="G35" s="225">
        <v>41836.078833634456</v>
      </c>
      <c r="H35" s="226">
        <v>2446.0061840870198</v>
      </c>
      <c r="I35" s="225">
        <v>44282.085017721474</v>
      </c>
      <c r="J35" s="225">
        <v>12710.725189610857</v>
      </c>
      <c r="K35" s="225">
        <v>40990.440051528414</v>
      </c>
      <c r="L35" s="238">
        <v>9.1877599356839283</v>
      </c>
      <c r="M35" s="242">
        <v>2.4835777148983595</v>
      </c>
      <c r="N35" s="240">
        <v>4.2922907018382972</v>
      </c>
      <c r="O35" s="244">
        <v>4.302753408335505</v>
      </c>
      <c r="P35" s="241">
        <v>2.4754284485863423</v>
      </c>
      <c r="Q35" s="244">
        <v>5.6568295080026871</v>
      </c>
    </row>
    <row r="36" spans="2:17" ht="19.5" customHeight="1">
      <c r="B36" s="68" t="s">
        <v>236</v>
      </c>
      <c r="C36" s="230"/>
      <c r="D36" s="222">
        <v>9527.5758007498953</v>
      </c>
      <c r="E36" s="223">
        <v>15807.688360163356</v>
      </c>
      <c r="F36" s="224">
        <v>18649.48509802113</v>
      </c>
      <c r="G36" s="225">
        <v>43984.749258934375</v>
      </c>
      <c r="H36" s="226">
        <v>1415.2864609910789</v>
      </c>
      <c r="I36" s="225">
        <v>45512.705881083275</v>
      </c>
      <c r="J36" s="225">
        <v>12317.434029012127</v>
      </c>
      <c r="K36" s="225">
        <v>42528.105718946179</v>
      </c>
      <c r="L36" s="238">
        <v>4.0338447765791301</v>
      </c>
      <c r="M36" s="242">
        <v>-0.30261641365849812</v>
      </c>
      <c r="N36" s="240">
        <v>7.8878798278448414</v>
      </c>
      <c r="O36" s="244">
        <v>4.0462303424745727</v>
      </c>
      <c r="P36" s="241">
        <v>0.71480949117270143</v>
      </c>
      <c r="Q36" s="244">
        <v>5.4229232885366656</v>
      </c>
    </row>
    <row r="37" spans="2:17" ht="19.5" customHeight="1">
      <c r="B37" s="68" t="s">
        <v>237</v>
      </c>
      <c r="C37" s="230"/>
      <c r="D37" s="222">
        <v>7990.8939246651335</v>
      </c>
      <c r="E37" s="223">
        <v>13791.896704765528</v>
      </c>
      <c r="F37" s="224">
        <v>15886.23490601809</v>
      </c>
      <c r="G37" s="225">
        <v>37669.025535448745</v>
      </c>
      <c r="H37" s="226">
        <v>1745.7926436159403</v>
      </c>
      <c r="I37" s="225">
        <v>39084.311996439821</v>
      </c>
      <c r="J37" s="225">
        <v>10313.580252253181</v>
      </c>
      <c r="K37" s="225">
        <v>36359.976876714987</v>
      </c>
      <c r="L37" s="238">
        <v>11.718412443232523</v>
      </c>
      <c r="M37" s="242">
        <v>-5.0108067721509997</v>
      </c>
      <c r="N37" s="240">
        <v>11.380235856696629</v>
      </c>
      <c r="O37" s="244">
        <v>3.5996485212617131</v>
      </c>
      <c r="P37" s="241">
        <v>7.2764571632175858</v>
      </c>
      <c r="Q37" s="244">
        <v>5.623664704364046</v>
      </c>
    </row>
    <row r="38" spans="2:17" ht="19.5" customHeight="1">
      <c r="B38" s="68" t="s">
        <v>238</v>
      </c>
      <c r="C38" s="230"/>
      <c r="D38" s="222">
        <v>8132.3291928656981</v>
      </c>
      <c r="E38" s="223">
        <v>14890.166285701942</v>
      </c>
      <c r="F38" s="224">
        <v>17593.612094651231</v>
      </c>
      <c r="G38" s="225">
        <v>40616.107573218869</v>
      </c>
      <c r="H38" s="226">
        <v>2115.8542298876796</v>
      </c>
      <c r="I38" s="225">
        <v>42361.900216834809</v>
      </c>
      <c r="J38" s="225">
        <v>10743.97041639704</v>
      </c>
      <c r="K38" s="225">
        <v>39384.896419229568</v>
      </c>
      <c r="L38" s="238">
        <v>7.7751576477736819</v>
      </c>
      <c r="M38" s="242">
        <v>-0.32380924444109382</v>
      </c>
      <c r="N38" s="240">
        <v>11.711976706319561</v>
      </c>
      <c r="O38" s="244">
        <v>4.8405634495049839</v>
      </c>
      <c r="P38" s="241">
        <v>4.8134319684990174</v>
      </c>
      <c r="Q38" s="244">
        <v>6.1180813523349542</v>
      </c>
    </row>
    <row r="39" spans="2:17" ht="19.5" customHeight="1">
      <c r="B39" s="68" t="s">
        <v>239</v>
      </c>
      <c r="C39" s="230"/>
      <c r="D39" s="222">
        <v>10735.110770976922</v>
      </c>
      <c r="E39" s="223">
        <v>15224.353373918382</v>
      </c>
      <c r="F39" s="224">
        <v>18690.368101671131</v>
      </c>
      <c r="G39" s="225">
        <v>44649.832246566439</v>
      </c>
      <c r="H39" s="226">
        <v>2395.4419665454493</v>
      </c>
      <c r="I39" s="225">
        <v>46765.686476454117</v>
      </c>
      <c r="J39" s="225">
        <v>13490.094368463455</v>
      </c>
      <c r="K39" s="225">
        <v>43834.582634210732</v>
      </c>
      <c r="L39" s="238">
        <v>10.759857501269792</v>
      </c>
      <c r="M39" s="242">
        <v>3.6546248266182317</v>
      </c>
      <c r="N39" s="240">
        <v>7.0697060401476506</v>
      </c>
      <c r="O39" s="244">
        <v>5.6085919570831493</v>
      </c>
      <c r="P39" s="241">
        <v>6.1315870434333561</v>
      </c>
      <c r="Q39" s="244">
        <v>6.9385509867837243</v>
      </c>
    </row>
    <row r="40" spans="2:17" ht="19.5" customHeight="1">
      <c r="B40" s="68" t="s">
        <v>240</v>
      </c>
      <c r="C40" s="230"/>
      <c r="D40" s="222">
        <v>9964.5064174672752</v>
      </c>
      <c r="E40" s="223">
        <v>15769.235545333398</v>
      </c>
      <c r="F40" s="224">
        <v>19556.977763044695</v>
      </c>
      <c r="G40" s="225">
        <v>45290.719725845374</v>
      </c>
      <c r="H40" s="226">
        <v>1586.386177484997</v>
      </c>
      <c r="I40" s="225">
        <v>46877.105903330368</v>
      </c>
      <c r="J40" s="225">
        <v>12852.180544963561</v>
      </c>
      <c r="K40" s="225">
        <v>44113.84485696764</v>
      </c>
      <c r="L40" s="238">
        <v>4.5859579168395612</v>
      </c>
      <c r="M40" s="242">
        <v>-0.2432538771884083</v>
      </c>
      <c r="N40" s="240">
        <v>4.8660467581480731</v>
      </c>
      <c r="O40" s="244">
        <v>2.9978442191770114</v>
      </c>
      <c r="P40" s="241">
        <v>4.3413791759867166</v>
      </c>
      <c r="Q40" s="244">
        <v>3.7286850923976544</v>
      </c>
    </row>
    <row r="41" spans="2:17" ht="19.5" customHeight="1">
      <c r="B41" s="68" t="s">
        <v>241</v>
      </c>
      <c r="C41" s="230"/>
      <c r="D41" s="222">
        <v>8308.8643563446713</v>
      </c>
      <c r="E41" s="223">
        <v>14387.767077887946</v>
      </c>
      <c r="F41" s="224">
        <v>16715.673845140733</v>
      </c>
      <c r="G41" s="225">
        <v>39412.305279373351</v>
      </c>
      <c r="H41" s="226">
        <v>1502.4301921207689</v>
      </c>
      <c r="I41" s="225">
        <v>40914.735471494118</v>
      </c>
      <c r="J41" s="225">
        <v>10769.63069460316</v>
      </c>
      <c r="K41" s="225">
        <v>38571.738616888659</v>
      </c>
      <c r="L41" s="238">
        <v>3.9791597120076005</v>
      </c>
      <c r="M41" s="242">
        <v>4.3204381955422235</v>
      </c>
      <c r="N41" s="240">
        <v>5.22111717489733</v>
      </c>
      <c r="O41" s="244">
        <v>4.6832690190914121</v>
      </c>
      <c r="P41" s="241">
        <v>4.4218441239194988</v>
      </c>
      <c r="Q41" s="244">
        <v>6.0829569492660767</v>
      </c>
    </row>
    <row r="42" spans="2:17" ht="19.5" customHeight="1">
      <c r="B42" s="68" t="s">
        <v>242</v>
      </c>
      <c r="C42" s="230"/>
      <c r="D42" s="222">
        <v>8507.9586228999888</v>
      </c>
      <c r="E42" s="223">
        <v>15035.492952250019</v>
      </c>
      <c r="F42" s="224">
        <v>18345.881613644855</v>
      </c>
      <c r="G42" s="225">
        <v>41889.333188794866</v>
      </c>
      <c r="H42" s="226">
        <v>1800.0267938098007</v>
      </c>
      <c r="I42" s="225">
        <v>43689.35998260467</v>
      </c>
      <c r="J42" s="225">
        <v>11190.231674997662</v>
      </c>
      <c r="K42" s="225">
        <v>40883.989264367701</v>
      </c>
      <c r="L42" s="238">
        <v>4.6189648884826369</v>
      </c>
      <c r="M42" s="242">
        <v>0.97599089062978805</v>
      </c>
      <c r="N42" s="240">
        <v>4.2758105325189604</v>
      </c>
      <c r="O42" s="244">
        <v>3.1336171393990639</v>
      </c>
      <c r="P42" s="241">
        <v>4.153597239243652</v>
      </c>
      <c r="Q42" s="244">
        <v>3.806263266967008</v>
      </c>
    </row>
    <row r="43" spans="2:17" ht="19.5" customHeight="1">
      <c r="B43" s="68" t="s">
        <v>243</v>
      </c>
      <c r="C43" s="230"/>
      <c r="D43" s="222">
        <v>11116.280265980349</v>
      </c>
      <c r="E43" s="223">
        <v>15074.506167099327</v>
      </c>
      <c r="F43" s="224">
        <v>20106.136223963571</v>
      </c>
      <c r="G43" s="225">
        <v>46296.922657043251</v>
      </c>
      <c r="H43" s="226">
        <v>2187.4400213811646</v>
      </c>
      <c r="I43" s="225">
        <v>48484.362678424419</v>
      </c>
      <c r="J43" s="225">
        <v>13999.605003607598</v>
      </c>
      <c r="K43" s="225">
        <v>45708.007639767726</v>
      </c>
      <c r="L43" s="238">
        <v>3.5506805950614222</v>
      </c>
      <c r="M43" s="242">
        <v>-0.98425991001867885</v>
      </c>
      <c r="N43" s="240">
        <v>7.5748541419355746</v>
      </c>
      <c r="O43" s="244">
        <v>3.6750795967372909</v>
      </c>
      <c r="P43" s="241">
        <v>3.7769241728601486</v>
      </c>
      <c r="Q43" s="244">
        <v>4.2738515869770879</v>
      </c>
    </row>
    <row r="44" spans="2:17" ht="19.5" customHeight="1">
      <c r="B44" s="68" t="s">
        <v>244</v>
      </c>
      <c r="C44" s="230"/>
      <c r="D44" s="222">
        <v>10443.199625073486</v>
      </c>
      <c r="E44" s="223">
        <v>15264.638170511242</v>
      </c>
      <c r="F44" s="224">
        <v>21523.741983553988</v>
      </c>
      <c r="G44" s="225">
        <v>47231.579779138716</v>
      </c>
      <c r="H44" s="226">
        <v>1632.1611860685862</v>
      </c>
      <c r="I44" s="225">
        <v>48863.740965207304</v>
      </c>
      <c r="J44" s="225">
        <v>13496.953412641766</v>
      </c>
      <c r="K44" s="225">
        <v>46548.17361857857</v>
      </c>
      <c r="L44" s="238">
        <v>4.8039831332446852</v>
      </c>
      <c r="M44" s="242">
        <v>-3.1998848223906577</v>
      </c>
      <c r="N44" s="240">
        <v>10.056585656224115</v>
      </c>
      <c r="O44" s="244">
        <v>4.2379644041459414</v>
      </c>
      <c r="P44" s="241">
        <v>5.0168363681357846</v>
      </c>
      <c r="Q44" s="244">
        <v>5.5182874435539873</v>
      </c>
    </row>
    <row r="45" spans="2:17" ht="12.75" customHeight="1">
      <c r="B45" s="106" t="s">
        <v>245</v>
      </c>
      <c r="C45" s="107"/>
      <c r="D45" s="107" t="s">
        <v>246</v>
      </c>
      <c r="E45" s="107"/>
      <c r="F45" s="107"/>
      <c r="G45" s="107"/>
      <c r="H45" s="107"/>
      <c r="I45" s="107"/>
      <c r="J45" s="245"/>
      <c r="K45" s="107"/>
      <c r="L45" s="107"/>
      <c r="M45" s="107"/>
      <c r="N45" s="107"/>
      <c r="O45" s="107"/>
      <c r="P45" s="107"/>
      <c r="Q45" s="246"/>
    </row>
    <row r="46" spans="2:17" ht="14.4"/>
    <row r="47" spans="2:17" ht="14.4"/>
    <row r="48" spans="2:17" ht="14.4"/>
    <row r="49" ht="14.4"/>
  </sheetData>
  <mergeCells count="4">
    <mergeCell ref="B2:B3"/>
    <mergeCell ref="C2:C3"/>
    <mergeCell ref="D2:G2"/>
    <mergeCell ref="L2:Q2"/>
  </mergeCells>
  <printOptions horizontalCentered="1"/>
  <pageMargins left="0.25" right="0.25" top="0.75" bottom="0.5" header="0.25" footer="0.25"/>
  <pageSetup scale="72"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B25"/>
  <sheetViews>
    <sheetView workbookViewId="0">
      <selection activeCell="AI50" sqref="AI50"/>
    </sheetView>
  </sheetViews>
  <sheetFormatPr defaultColWidth="9" defaultRowHeight="14.4"/>
  <cols>
    <col min="1" max="1" width="46.21875" customWidth="1"/>
    <col min="2" max="2" width="63.77734375" customWidth="1"/>
  </cols>
  <sheetData>
    <row r="2" spans="1:2">
      <c r="A2" t="s">
        <v>265</v>
      </c>
      <c r="B2" t="s">
        <v>266</v>
      </c>
    </row>
    <row r="3" spans="1:2">
      <c r="A3" t="s">
        <v>267</v>
      </c>
      <c r="B3" t="s">
        <v>268</v>
      </c>
    </row>
    <row r="4" spans="1:2">
      <c r="A4" t="s">
        <v>70</v>
      </c>
      <c r="B4" t="s">
        <v>266</v>
      </c>
    </row>
    <row r="5" spans="1:2">
      <c r="A5" t="s">
        <v>249</v>
      </c>
      <c r="B5" t="s">
        <v>269</v>
      </c>
    </row>
    <row r="6" spans="1:2">
      <c r="A6" t="s">
        <v>72</v>
      </c>
      <c r="B6" t="s">
        <v>270</v>
      </c>
    </row>
    <row r="7" spans="1:2">
      <c r="A7" t="s">
        <v>157</v>
      </c>
      <c r="B7" t="s">
        <v>271</v>
      </c>
    </row>
    <row r="8" spans="1:2">
      <c r="A8" t="s">
        <v>272</v>
      </c>
      <c r="B8" t="s">
        <v>273</v>
      </c>
    </row>
    <row r="9" spans="1:2">
      <c r="A9" t="s">
        <v>274</v>
      </c>
      <c r="B9" t="s">
        <v>275</v>
      </c>
    </row>
    <row r="10" spans="1:2">
      <c r="A10" t="s">
        <v>276</v>
      </c>
      <c r="B10" t="s">
        <v>277</v>
      </c>
    </row>
    <row r="11" spans="1:2">
      <c r="A11" t="s">
        <v>278</v>
      </c>
      <c r="B11" t="s">
        <v>279</v>
      </c>
    </row>
    <row r="12" spans="1:2">
      <c r="A12" t="s">
        <v>76</v>
      </c>
      <c r="B12" t="s">
        <v>280</v>
      </c>
    </row>
    <row r="13" spans="1:2">
      <c r="A13" t="s">
        <v>281</v>
      </c>
      <c r="B13" t="s">
        <v>282</v>
      </c>
    </row>
    <row r="15" spans="1:2">
      <c r="A15" t="s">
        <v>283</v>
      </c>
      <c r="B15" t="s">
        <v>277</v>
      </c>
    </row>
    <row r="16" spans="1:2">
      <c r="A16" t="s">
        <v>284</v>
      </c>
      <c r="B16" t="s">
        <v>277</v>
      </c>
    </row>
    <row r="17" spans="1:2">
      <c r="A17" t="s">
        <v>80</v>
      </c>
      <c r="B17" t="s">
        <v>277</v>
      </c>
    </row>
    <row r="18" spans="1:2">
      <c r="A18" t="s">
        <v>81</v>
      </c>
      <c r="B18" t="s">
        <v>285</v>
      </c>
    </row>
    <row r="19" spans="1:2">
      <c r="A19" t="s">
        <v>286</v>
      </c>
      <c r="B19" t="s">
        <v>287</v>
      </c>
    </row>
    <row r="20" spans="1:2">
      <c r="A20" t="s">
        <v>255</v>
      </c>
      <c r="B20" t="s">
        <v>277</v>
      </c>
    </row>
    <row r="21" spans="1:2">
      <c r="A21" t="s">
        <v>288</v>
      </c>
      <c r="B21" t="s">
        <v>277</v>
      </c>
    </row>
    <row r="22" spans="1:2">
      <c r="A22" t="s">
        <v>289</v>
      </c>
      <c r="B22" t="s">
        <v>290</v>
      </c>
    </row>
    <row r="23" spans="1:2">
      <c r="A23" t="s">
        <v>86</v>
      </c>
      <c r="B23" t="s">
        <v>291</v>
      </c>
    </row>
    <row r="24" spans="1:2">
      <c r="A24" t="s">
        <v>292</v>
      </c>
      <c r="B24" t="s">
        <v>291</v>
      </c>
    </row>
    <row r="25" spans="1:2">
      <c r="A25" t="s">
        <v>293</v>
      </c>
      <c r="B25" t="s">
        <v>277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45"/>
  <sheetViews>
    <sheetView zoomScale="90" zoomScaleNormal="90" workbookViewId="0">
      <selection activeCell="K13" sqref="K13"/>
    </sheetView>
  </sheetViews>
  <sheetFormatPr defaultColWidth="7.88671875" defaultRowHeight="15.6"/>
  <cols>
    <col min="1" max="1" width="0.77734375" style="43" customWidth="1"/>
    <col min="2" max="2" width="5" style="43" customWidth="1"/>
    <col min="3" max="3" width="6.88671875" style="43" customWidth="1"/>
    <col min="4" max="6" width="8.44140625" style="43" customWidth="1"/>
    <col min="7" max="7" width="10" style="43" customWidth="1"/>
    <col min="8" max="10" width="7.88671875" style="43" customWidth="1"/>
    <col min="11" max="11" width="12" style="43" customWidth="1"/>
    <col min="12" max="14" width="7.88671875" style="43" customWidth="1"/>
    <col min="15" max="15" width="9.21875" style="43" customWidth="1"/>
    <col min="16" max="16" width="2.109375" style="43" customWidth="1"/>
    <col min="17" max="18" width="9.109375" style="43" customWidth="1"/>
    <col min="19" max="47" width="7.88671875" style="43" hidden="1" customWidth="1"/>
    <col min="48" max="242" width="9.109375" style="43" customWidth="1"/>
    <col min="243" max="243" width="6" style="43" customWidth="1"/>
    <col min="244" max="244" width="3.33203125" style="43" customWidth="1"/>
    <col min="245" max="245" width="8.21875" style="43" customWidth="1"/>
    <col min="246" max="247" width="6.44140625" style="43" customWidth="1"/>
    <col min="248" max="248" width="6.33203125" style="43" customWidth="1"/>
    <col min="249" max="249" width="6.21875" style="43" customWidth="1"/>
    <col min="250" max="250" width="8" style="43" customWidth="1"/>
    <col min="251" max="251" width="6.44140625" style="43" customWidth="1"/>
    <col min="252" max="252" width="6.88671875" style="43" customWidth="1"/>
    <col min="253" max="253" width="8" style="43" customWidth="1"/>
    <col min="254" max="254" width="8.77734375" style="43" customWidth="1"/>
    <col min="255" max="255" width="6.44140625" style="43" customWidth="1"/>
    <col min="256" max="16384" width="7.88671875" style="43"/>
  </cols>
  <sheetData>
    <row r="1" spans="2:27" ht="21" customHeight="1">
      <c r="B1" s="54" t="s">
        <v>294</v>
      </c>
      <c r="C1" s="517"/>
      <c r="D1" s="79"/>
      <c r="E1" s="79"/>
      <c r="F1" s="79"/>
      <c r="G1" s="79"/>
      <c r="H1" s="79"/>
      <c r="I1" s="79"/>
      <c r="J1" s="79"/>
      <c r="K1" s="79"/>
      <c r="L1" s="79"/>
      <c r="M1" s="79"/>
      <c r="N1" s="79"/>
      <c r="O1" s="204"/>
      <c r="P1" s="512"/>
      <c r="Q1" s="512"/>
      <c r="R1" s="512"/>
      <c r="S1" s="512"/>
      <c r="T1" s="512"/>
      <c r="U1" s="512"/>
      <c r="V1" s="512"/>
      <c r="W1" s="512"/>
      <c r="X1" s="512"/>
      <c r="Y1" s="512"/>
      <c r="Z1" s="512"/>
      <c r="AA1" s="512"/>
    </row>
    <row r="2" spans="2:27" ht="15" customHeight="1">
      <c r="B2" s="700" t="s">
        <v>67</v>
      </c>
      <c r="C2" s="713" t="s">
        <v>68</v>
      </c>
      <c r="D2" s="704" t="s">
        <v>295</v>
      </c>
      <c r="E2" s="705"/>
      <c r="F2" s="705"/>
      <c r="G2" s="705"/>
      <c r="H2" s="709" t="s">
        <v>296</v>
      </c>
      <c r="I2" s="710"/>
      <c r="J2" s="710"/>
      <c r="K2" s="710"/>
      <c r="L2" s="711" t="s">
        <v>297</v>
      </c>
      <c r="M2" s="705"/>
      <c r="N2" s="705"/>
      <c r="O2" s="712"/>
      <c r="P2" s="512"/>
      <c r="Q2" s="512"/>
      <c r="R2" s="512"/>
      <c r="S2" s="512"/>
      <c r="T2" s="512"/>
      <c r="U2" s="512"/>
      <c r="V2" s="512"/>
      <c r="W2" s="512"/>
      <c r="X2" s="512" t="s">
        <v>298</v>
      </c>
      <c r="Y2" s="512"/>
      <c r="Z2" s="512"/>
      <c r="AA2" s="512"/>
    </row>
    <row r="3" spans="2:27" s="44" customFormat="1" ht="87.75" customHeight="1">
      <c r="B3" s="697"/>
      <c r="C3" s="699"/>
      <c r="D3" s="198" t="s">
        <v>165</v>
      </c>
      <c r="E3" s="199" t="s">
        <v>157</v>
      </c>
      <c r="F3" s="200" t="s">
        <v>158</v>
      </c>
      <c r="G3" s="201" t="s">
        <v>299</v>
      </c>
      <c r="H3" s="202" t="s">
        <v>165</v>
      </c>
      <c r="I3" s="205" t="s">
        <v>157</v>
      </c>
      <c r="J3" s="200" t="s">
        <v>158</v>
      </c>
      <c r="K3" s="201" t="s">
        <v>299</v>
      </c>
      <c r="L3" s="206" t="s">
        <v>165</v>
      </c>
      <c r="M3" s="199" t="s">
        <v>157</v>
      </c>
      <c r="N3" s="200" t="s">
        <v>158</v>
      </c>
      <c r="O3" s="207" t="s">
        <v>299</v>
      </c>
      <c r="P3" s="532"/>
      <c r="T3" s="213" t="s">
        <v>165</v>
      </c>
      <c r="U3" s="214" t="s">
        <v>157</v>
      </c>
      <c r="V3" s="214" t="s">
        <v>158</v>
      </c>
      <c r="Y3" s="213" t="s">
        <v>165</v>
      </c>
      <c r="Z3" s="214" t="s">
        <v>157</v>
      </c>
      <c r="AA3" s="214" t="s">
        <v>158</v>
      </c>
    </row>
    <row r="4" spans="2:27" ht="23.25" customHeight="1">
      <c r="B4" s="520" t="s">
        <v>204</v>
      </c>
      <c r="C4" s="521"/>
      <c r="D4" s="533">
        <v>100</v>
      </c>
      <c r="E4" s="534">
        <v>100</v>
      </c>
      <c r="F4" s="535">
        <v>100</v>
      </c>
      <c r="G4" s="99">
        <v>100</v>
      </c>
      <c r="H4" s="536" t="s">
        <v>300</v>
      </c>
      <c r="I4" s="537" t="s">
        <v>300</v>
      </c>
      <c r="J4" s="538" t="s">
        <v>300</v>
      </c>
      <c r="K4" s="208" t="s">
        <v>300</v>
      </c>
      <c r="L4" s="539" t="s">
        <v>300</v>
      </c>
      <c r="M4" s="537" t="s">
        <v>300</v>
      </c>
      <c r="N4" s="538" t="s">
        <v>300</v>
      </c>
      <c r="O4" s="209" t="s">
        <v>300</v>
      </c>
      <c r="P4" s="512"/>
      <c r="Q4" s="512"/>
      <c r="R4" s="512"/>
      <c r="S4" s="44"/>
      <c r="T4" s="540"/>
      <c r="U4" s="540"/>
      <c r="V4" s="540"/>
      <c r="W4" s="512"/>
      <c r="X4" s="44"/>
      <c r="Y4" s="512"/>
      <c r="Z4" s="512"/>
      <c r="AA4" s="512"/>
    </row>
    <row r="5" spans="2:27" ht="23.25" customHeight="1">
      <c r="B5" s="520" t="s">
        <v>205</v>
      </c>
      <c r="C5" s="521"/>
      <c r="D5" s="533">
        <v>99.999999999999986</v>
      </c>
      <c r="E5" s="534">
        <v>100</v>
      </c>
      <c r="F5" s="535">
        <v>100</v>
      </c>
      <c r="G5" s="99">
        <v>100</v>
      </c>
      <c r="H5" s="536" t="s">
        <v>300</v>
      </c>
      <c r="I5" s="537" t="s">
        <v>300</v>
      </c>
      <c r="J5" s="538" t="s">
        <v>300</v>
      </c>
      <c r="K5" s="208" t="s">
        <v>300</v>
      </c>
      <c r="L5" s="539" t="s">
        <v>300</v>
      </c>
      <c r="M5" s="537" t="s">
        <v>300</v>
      </c>
      <c r="N5" s="538" t="s">
        <v>300</v>
      </c>
      <c r="O5" s="209" t="s">
        <v>300</v>
      </c>
      <c r="P5" s="512"/>
      <c r="Q5" s="512"/>
      <c r="R5" s="512"/>
      <c r="S5" s="512"/>
      <c r="T5" s="540"/>
      <c r="U5" s="540"/>
      <c r="V5" s="540"/>
      <c r="W5" s="512"/>
      <c r="X5" s="512"/>
      <c r="Y5" s="512"/>
      <c r="Z5" s="512"/>
      <c r="AA5" s="512"/>
    </row>
    <row r="6" spans="2:27" ht="23.25" customHeight="1">
      <c r="B6" s="520" t="s">
        <v>206</v>
      </c>
      <c r="C6" s="521"/>
      <c r="D6" s="533">
        <v>100</v>
      </c>
      <c r="E6" s="534">
        <v>100</v>
      </c>
      <c r="F6" s="535">
        <v>100</v>
      </c>
      <c r="G6" s="99">
        <v>100</v>
      </c>
      <c r="H6" s="536" t="s">
        <v>300</v>
      </c>
      <c r="I6" s="537" t="s">
        <v>300</v>
      </c>
      <c r="J6" s="538" t="s">
        <v>300</v>
      </c>
      <c r="K6" s="208" t="s">
        <v>300</v>
      </c>
      <c r="L6" s="539" t="s">
        <v>300</v>
      </c>
      <c r="M6" s="537" t="s">
        <v>300</v>
      </c>
      <c r="N6" s="538" t="s">
        <v>300</v>
      </c>
      <c r="O6" s="209" t="s">
        <v>300</v>
      </c>
      <c r="P6" s="512"/>
      <c r="Q6" s="512"/>
      <c r="R6" s="512"/>
      <c r="S6" s="512"/>
      <c r="T6" s="540"/>
      <c r="U6" s="540"/>
      <c r="V6" s="540"/>
      <c r="W6" s="512"/>
      <c r="X6" s="512"/>
      <c r="Y6" s="512"/>
      <c r="Z6" s="512"/>
      <c r="AA6" s="512"/>
    </row>
    <row r="7" spans="2:27" ht="23.25" customHeight="1">
      <c r="B7" s="520" t="s">
        <v>207</v>
      </c>
      <c r="C7" s="521"/>
      <c r="D7" s="533">
        <v>100.00000000000003</v>
      </c>
      <c r="E7" s="534">
        <v>100</v>
      </c>
      <c r="F7" s="535">
        <v>100</v>
      </c>
      <c r="G7" s="99">
        <v>100</v>
      </c>
      <c r="H7" s="536" t="s">
        <v>300</v>
      </c>
      <c r="I7" s="537" t="s">
        <v>300</v>
      </c>
      <c r="J7" s="538" t="s">
        <v>300</v>
      </c>
      <c r="K7" s="208" t="s">
        <v>300</v>
      </c>
      <c r="L7" s="539" t="s">
        <v>300</v>
      </c>
      <c r="M7" s="537" t="s">
        <v>300</v>
      </c>
      <c r="N7" s="538" t="s">
        <v>300</v>
      </c>
      <c r="O7" s="209" t="s">
        <v>300</v>
      </c>
      <c r="P7" s="512"/>
      <c r="Q7" s="512"/>
      <c r="R7" s="512"/>
      <c r="S7" s="512"/>
      <c r="T7" s="512"/>
      <c r="U7" s="512"/>
      <c r="V7" s="512"/>
      <c r="W7" s="512"/>
      <c r="X7" s="512"/>
      <c r="Y7" s="512"/>
      <c r="Z7" s="512"/>
      <c r="AA7" s="512"/>
    </row>
    <row r="8" spans="2:27" ht="23.25" customHeight="1">
      <c r="B8" s="520" t="s">
        <v>208</v>
      </c>
      <c r="C8" s="521"/>
      <c r="D8" s="533">
        <v>121.43984719915994</v>
      </c>
      <c r="E8" s="534">
        <v>110.44863388832952</v>
      </c>
      <c r="F8" s="535">
        <v>98.922311349993976</v>
      </c>
      <c r="G8" s="99">
        <v>110.27026414582781</v>
      </c>
      <c r="H8" s="541">
        <v>21.4398471991599</v>
      </c>
      <c r="I8" s="542">
        <v>10.448633888329525</v>
      </c>
      <c r="J8" s="543">
        <v>-1.0776886500060243</v>
      </c>
      <c r="K8" s="210">
        <v>10.270264145827809</v>
      </c>
      <c r="L8" s="544">
        <v>21.439847199159942</v>
      </c>
      <c r="M8" s="542">
        <v>10.448633888329525</v>
      </c>
      <c r="N8" s="543">
        <v>-1.0776886500060243</v>
      </c>
      <c r="O8" s="211">
        <v>10.270264145827815</v>
      </c>
      <c r="P8" s="512"/>
      <c r="Q8" s="512"/>
      <c r="R8" s="512"/>
      <c r="S8" s="512"/>
      <c r="T8" s="512"/>
      <c r="U8" s="512"/>
      <c r="V8" s="512"/>
      <c r="W8" s="512"/>
      <c r="X8" s="512"/>
      <c r="Y8" s="512"/>
      <c r="Z8" s="512"/>
      <c r="AA8" s="512"/>
    </row>
    <row r="9" spans="2:27" ht="23.25" customHeight="1">
      <c r="B9" s="520" t="s">
        <v>209</v>
      </c>
      <c r="C9" s="524"/>
      <c r="D9" s="533">
        <v>121.9642937880258</v>
      </c>
      <c r="E9" s="534">
        <v>117.71986545830381</v>
      </c>
      <c r="F9" s="535">
        <v>111.15379042843341</v>
      </c>
      <c r="G9" s="83">
        <v>116.94598322492101</v>
      </c>
      <c r="H9" s="541">
        <v>0.43185708888925944</v>
      </c>
      <c r="I9" s="542">
        <v>6.5833603495050568</v>
      </c>
      <c r="J9" s="543">
        <v>12.364732396075567</v>
      </c>
      <c r="K9" s="210">
        <v>6.0539612658085531</v>
      </c>
      <c r="L9" s="541">
        <v>21.964293788025827</v>
      </c>
      <c r="M9" s="545">
        <v>17.719865458303815</v>
      </c>
      <c r="N9" s="546">
        <v>11.15379042843341</v>
      </c>
      <c r="O9" s="211">
        <v>16.945983224921019</v>
      </c>
      <c r="P9" s="512"/>
      <c r="Q9" s="512"/>
      <c r="R9" s="512"/>
      <c r="S9" s="512"/>
      <c r="T9" s="512"/>
      <c r="U9" s="512"/>
      <c r="V9" s="512"/>
      <c r="W9" s="512"/>
      <c r="X9" s="512"/>
      <c r="Y9" s="512"/>
      <c r="Z9" s="512"/>
      <c r="AA9" s="512"/>
    </row>
    <row r="10" spans="2:27" ht="23.25" customHeight="1">
      <c r="B10" s="520" t="s">
        <v>210</v>
      </c>
      <c r="C10" s="524"/>
      <c r="D10" s="533">
        <v>121.28612158580501</v>
      </c>
      <c r="E10" s="547">
        <v>138.29880066894179</v>
      </c>
      <c r="F10" s="548">
        <v>122.32670880697469</v>
      </c>
      <c r="G10" s="83">
        <v>127.30387702057384</v>
      </c>
      <c r="H10" s="541">
        <v>-0.55604159312352408</v>
      </c>
      <c r="I10" s="542">
        <v>17.481276529259219</v>
      </c>
      <c r="J10" s="546">
        <v>10.051765518275317</v>
      </c>
      <c r="K10" s="211">
        <v>8.8569897913736781</v>
      </c>
      <c r="L10" s="541">
        <v>21.286121585805006</v>
      </c>
      <c r="M10" s="545">
        <v>38.298800668941794</v>
      </c>
      <c r="N10" s="546">
        <v>22.326708806974693</v>
      </c>
      <c r="O10" s="211">
        <v>27.303877020573832</v>
      </c>
      <c r="P10" s="512"/>
      <c r="Q10" s="512"/>
      <c r="R10" s="512"/>
      <c r="S10" s="512"/>
      <c r="T10" s="512"/>
      <c r="U10" s="512"/>
      <c r="V10" s="512"/>
      <c r="W10" s="512"/>
      <c r="X10" s="512"/>
      <c r="Y10" s="512"/>
      <c r="Z10" s="512"/>
      <c r="AA10" s="512"/>
    </row>
    <row r="11" spans="2:27" ht="23.25" customHeight="1">
      <c r="B11" s="520" t="s">
        <v>211</v>
      </c>
      <c r="C11" s="524"/>
      <c r="D11" s="549">
        <v>121.26649546687563</v>
      </c>
      <c r="E11" s="547">
        <v>132.97361567672317</v>
      </c>
      <c r="F11" s="548">
        <v>112.44903978772756</v>
      </c>
      <c r="G11" s="83">
        <v>122.22971697710879</v>
      </c>
      <c r="H11" s="541">
        <v>-1.6181669157830925E-2</v>
      </c>
      <c r="I11" s="542">
        <v>-3.850492532445017</v>
      </c>
      <c r="J11" s="546">
        <v>-8.0748261075458174</v>
      </c>
      <c r="K11" s="211">
        <v>-3.9858645017111201</v>
      </c>
      <c r="L11" s="541">
        <v>21.266495466875597</v>
      </c>
      <c r="M11" s="545">
        <v>32.973615676723171</v>
      </c>
      <c r="N11" s="546">
        <v>12.449039787727557</v>
      </c>
      <c r="O11" s="211">
        <v>22.229716977108776</v>
      </c>
      <c r="P11" s="512"/>
      <c r="Q11" s="512"/>
      <c r="R11" s="512"/>
      <c r="S11" s="512"/>
      <c r="T11" s="512"/>
      <c r="U11" s="512"/>
      <c r="V11" s="512"/>
      <c r="W11" s="512"/>
      <c r="X11" s="512"/>
      <c r="Y11" s="512"/>
      <c r="Z11" s="512"/>
      <c r="AA11" s="512"/>
    </row>
    <row r="12" spans="2:27" ht="21" customHeight="1">
      <c r="B12" s="520" t="s">
        <v>212</v>
      </c>
      <c r="C12" s="524"/>
      <c r="D12" s="549">
        <v>139.74711727993184</v>
      </c>
      <c r="E12" s="547">
        <v>120.81403180594532</v>
      </c>
      <c r="F12" s="548">
        <v>128.98819099404065</v>
      </c>
      <c r="G12" s="83">
        <v>129.84978002663925</v>
      </c>
      <c r="H12" s="541">
        <v>15.239676665764847</v>
      </c>
      <c r="I12" s="542">
        <v>-9.1443583066429142</v>
      </c>
      <c r="J12" s="546">
        <v>14.70813022284085</v>
      </c>
      <c r="K12" s="211">
        <v>6.2342147539763602</v>
      </c>
      <c r="L12" s="541">
        <v>15.07517549058521</v>
      </c>
      <c r="M12" s="545">
        <v>9.384813150424165</v>
      </c>
      <c r="N12" s="546">
        <v>30.393426147991534</v>
      </c>
      <c r="O12" s="211">
        <v>18.284471596333635</v>
      </c>
      <c r="P12" s="512"/>
      <c r="Q12" s="512"/>
      <c r="R12" s="512"/>
      <c r="S12" s="512"/>
      <c r="T12" s="512"/>
      <c r="U12" s="512"/>
      <c r="V12" s="512"/>
      <c r="W12" s="512"/>
      <c r="X12" s="512"/>
      <c r="Y12" s="512"/>
      <c r="Z12" s="512"/>
      <c r="AA12" s="512"/>
    </row>
    <row r="13" spans="2:27" ht="21" customHeight="1">
      <c r="B13" s="520" t="s">
        <v>213</v>
      </c>
      <c r="C13" s="524"/>
      <c r="D13" s="549">
        <v>141.42467646144863</v>
      </c>
      <c r="E13" s="547">
        <v>137.74999890301035</v>
      </c>
      <c r="F13" s="548">
        <v>133.20073095231629</v>
      </c>
      <c r="G13" s="83">
        <v>137.45846877225841</v>
      </c>
      <c r="H13" s="541">
        <v>1.2004248918826761</v>
      </c>
      <c r="I13" s="542">
        <v>14.018211994007473</v>
      </c>
      <c r="J13" s="546">
        <v>3.2658338145623418</v>
      </c>
      <c r="K13" s="211">
        <v>5.859608498418865</v>
      </c>
      <c r="L13" s="541">
        <v>15.955803185516743</v>
      </c>
      <c r="M13" s="545">
        <v>17.015083534733705</v>
      </c>
      <c r="N13" s="546">
        <v>19.834627716162174</v>
      </c>
      <c r="O13" s="211">
        <v>17.601838145470875</v>
      </c>
      <c r="P13" s="512"/>
      <c r="Q13" s="512"/>
      <c r="R13" s="512"/>
      <c r="S13" s="512"/>
      <c r="T13" s="512"/>
      <c r="U13" s="512"/>
      <c r="V13" s="512"/>
      <c r="W13" s="512"/>
      <c r="X13" s="512"/>
      <c r="Y13" s="512"/>
      <c r="Z13" s="512"/>
      <c r="AA13" s="512"/>
    </row>
    <row r="14" spans="2:27" ht="18.75" customHeight="1">
      <c r="B14" s="520" t="s">
        <v>214</v>
      </c>
      <c r="C14" s="524"/>
      <c r="D14" s="533">
        <v>141.39966104386656</v>
      </c>
      <c r="E14" s="547">
        <v>133.30040507007956</v>
      </c>
      <c r="F14" s="548">
        <v>139.72716085725153</v>
      </c>
      <c r="G14" s="99">
        <v>138.14240899039922</v>
      </c>
      <c r="H14" s="541">
        <v>-1.7688156132280142E-2</v>
      </c>
      <c r="I14" s="542">
        <v>-3.2301951857464246</v>
      </c>
      <c r="J14" s="546">
        <v>4.8996952631375592</v>
      </c>
      <c r="K14" s="211">
        <v>0.49756135380350486</v>
      </c>
      <c r="L14" s="541">
        <v>16.583545747096906</v>
      </c>
      <c r="M14" s="545">
        <v>-3.6142002495215735</v>
      </c>
      <c r="N14" s="546">
        <v>14.224573047030859</v>
      </c>
      <c r="O14" s="211">
        <v>9.0646395148687304</v>
      </c>
      <c r="P14" s="512"/>
      <c r="Q14" s="512"/>
      <c r="R14" s="512"/>
      <c r="S14" s="512"/>
      <c r="T14" s="512"/>
      <c r="U14" s="512"/>
      <c r="V14" s="512"/>
      <c r="W14" s="512"/>
      <c r="X14" s="512"/>
      <c r="Y14" s="512"/>
      <c r="Z14" s="512"/>
      <c r="AA14" s="512"/>
    </row>
    <row r="15" spans="2:27" ht="21.75" customHeight="1">
      <c r="B15" s="520" t="s">
        <v>215</v>
      </c>
      <c r="C15" s="524"/>
      <c r="D15" s="533">
        <v>139.60427545404016</v>
      </c>
      <c r="E15" s="547">
        <v>134.29111127491859</v>
      </c>
      <c r="F15" s="548">
        <v>142.10098336596099</v>
      </c>
      <c r="G15" s="99">
        <v>138.6654566983066</v>
      </c>
      <c r="H15" s="541">
        <v>-1.2697241114810112</v>
      </c>
      <c r="I15" s="542">
        <v>0.74321319902830396</v>
      </c>
      <c r="J15" s="546">
        <v>1.6988984061120362</v>
      </c>
      <c r="K15" s="211">
        <v>0.3786293519347339</v>
      </c>
      <c r="L15" s="541">
        <v>15.121884999285371</v>
      </c>
      <c r="M15" s="545">
        <v>0.99079474637917997</v>
      </c>
      <c r="N15" s="546">
        <v>26.369227904665109</v>
      </c>
      <c r="O15" s="211">
        <v>14.16063588344322</v>
      </c>
      <c r="P15" s="512"/>
      <c r="Q15" s="512"/>
      <c r="R15" s="512"/>
      <c r="S15" s="512"/>
      <c r="T15" s="512"/>
      <c r="U15" s="512"/>
      <c r="V15" s="512"/>
      <c r="W15" s="512"/>
      <c r="X15" s="512"/>
      <c r="Y15" s="512"/>
      <c r="Z15" s="512"/>
      <c r="AA15" s="512"/>
    </row>
    <row r="16" spans="2:27" ht="21.75" customHeight="1">
      <c r="B16" s="520" t="s">
        <v>216</v>
      </c>
      <c r="C16" s="524"/>
      <c r="D16" s="533">
        <v>175.56374821158653</v>
      </c>
      <c r="E16" s="547">
        <v>137.7021129390516</v>
      </c>
      <c r="F16" s="548">
        <v>166.1846172421846</v>
      </c>
      <c r="G16" s="99">
        <v>159.81682613094088</v>
      </c>
      <c r="H16" s="541">
        <v>25.758145759214074</v>
      </c>
      <c r="I16" s="542">
        <v>2.5400055385274669</v>
      </c>
      <c r="J16" s="546">
        <v>16.9482527887929</v>
      </c>
      <c r="K16" s="211">
        <v>15.253524515952918</v>
      </c>
      <c r="L16" s="541">
        <v>25.629602691488287</v>
      </c>
      <c r="M16" s="545">
        <v>13.978575899389199</v>
      </c>
      <c r="N16" s="546">
        <v>28.837078775577567</v>
      </c>
      <c r="O16" s="211">
        <v>22.815085788818351</v>
      </c>
      <c r="P16" s="512"/>
      <c r="Q16" s="512"/>
      <c r="R16" s="512"/>
      <c r="S16" s="512"/>
      <c r="T16" s="512"/>
      <c r="U16" s="512"/>
      <c r="V16" s="512"/>
      <c r="W16" s="512"/>
      <c r="X16" s="512"/>
      <c r="Y16" s="512"/>
      <c r="Z16" s="512"/>
      <c r="AA16" s="512"/>
    </row>
    <row r="17" spans="2:15" ht="21.75" customHeight="1">
      <c r="B17" s="520" t="s">
        <v>217</v>
      </c>
      <c r="C17" s="524"/>
      <c r="D17" s="533">
        <v>168.62811024237814</v>
      </c>
      <c r="E17" s="547">
        <v>141.04783317286163</v>
      </c>
      <c r="F17" s="535">
        <v>172.19784451527539</v>
      </c>
      <c r="G17" s="99">
        <v>160.62459597683838</v>
      </c>
      <c r="H17" s="541">
        <v>-3.9504954979940834</v>
      </c>
      <c r="I17" s="542">
        <v>2.4296796631514894</v>
      </c>
      <c r="J17" s="546">
        <v>3.6184018550450929</v>
      </c>
      <c r="K17" s="210">
        <v>0.50543479397823887</v>
      </c>
      <c r="L17" s="541">
        <v>19.235280901169304</v>
      </c>
      <c r="M17" s="545">
        <v>2.394072084293299</v>
      </c>
      <c r="N17" s="546">
        <v>29.276951623425731</v>
      </c>
      <c r="O17" s="211">
        <v>16.968768202962778</v>
      </c>
    </row>
    <row r="18" spans="2:15" ht="21.75" customHeight="1">
      <c r="B18" s="520" t="s">
        <v>218</v>
      </c>
      <c r="C18" s="524"/>
      <c r="D18" s="533">
        <v>171.03455942418728</v>
      </c>
      <c r="E18" s="547">
        <v>125.6741336702423</v>
      </c>
      <c r="F18" s="535">
        <v>166.8346128895719</v>
      </c>
      <c r="G18" s="99">
        <v>154.51443532800047</v>
      </c>
      <c r="H18" s="541">
        <v>1.4270747494888241</v>
      </c>
      <c r="I18" s="542">
        <v>-10.899635362549702</v>
      </c>
      <c r="J18" s="546">
        <v>-3.1145753541808858</v>
      </c>
      <c r="K18" s="210">
        <v>-3.8040006337005678</v>
      </c>
      <c r="L18" s="541">
        <v>20.958252771997138</v>
      </c>
      <c r="M18" s="545">
        <v>-5.7211164480917631</v>
      </c>
      <c r="N18" s="546">
        <v>19.400273981100895</v>
      </c>
      <c r="O18" s="211">
        <v>11.545803435002091</v>
      </c>
    </row>
    <row r="19" spans="2:15" ht="21.75" customHeight="1">
      <c r="B19" s="520" t="s">
        <v>219</v>
      </c>
      <c r="C19" s="512"/>
      <c r="D19" s="550">
        <v>167.4650340400415</v>
      </c>
      <c r="E19" s="551">
        <v>133.89539576038521</v>
      </c>
      <c r="F19" s="552">
        <v>180.75259456810525</v>
      </c>
      <c r="G19" s="203">
        <v>160.7043414561773</v>
      </c>
      <c r="H19" s="553">
        <v>-2.0870199544250596</v>
      </c>
      <c r="I19" s="554">
        <v>6.5417296702555916</v>
      </c>
      <c r="J19" s="555">
        <v>8.3423825772567284</v>
      </c>
      <c r="K19" s="212">
        <v>4.0060374391797069</v>
      </c>
      <c r="L19" s="553">
        <v>19.956952246189275</v>
      </c>
      <c r="M19" s="554">
        <v>-0.29466992325596664</v>
      </c>
      <c r="N19" s="555">
        <v>27.200101143988917</v>
      </c>
      <c r="O19" s="211">
        <v>15.620794488974076</v>
      </c>
    </row>
    <row r="20" spans="2:15" ht="21.75" customHeight="1">
      <c r="B20" s="520" t="s">
        <v>220</v>
      </c>
      <c r="C20" s="512"/>
      <c r="D20" s="550">
        <v>170.87960096519407</v>
      </c>
      <c r="E20" s="551">
        <v>145.53876802212707</v>
      </c>
      <c r="F20" s="552">
        <v>200.8156841373185</v>
      </c>
      <c r="G20" s="203">
        <v>172.41135104154657</v>
      </c>
      <c r="H20" s="553">
        <v>2.03897305770478</v>
      </c>
      <c r="I20" s="554">
        <v>8.695872024291603</v>
      </c>
      <c r="J20" s="555">
        <v>11.099751910700093</v>
      </c>
      <c r="K20" s="212">
        <v>7.2848122703403533</v>
      </c>
      <c r="L20" s="553">
        <v>-2.6680606298899505</v>
      </c>
      <c r="M20" s="554">
        <v>5.6910202144422044</v>
      </c>
      <c r="N20" s="555">
        <v>20.838912451605125</v>
      </c>
      <c r="O20" s="211">
        <v>7.9539573453857928</v>
      </c>
    </row>
    <row r="21" spans="2:15" ht="21.75" customHeight="1">
      <c r="B21" s="520" t="s">
        <v>221</v>
      </c>
      <c r="C21" s="512"/>
      <c r="D21" s="550">
        <v>167.86448840052577</v>
      </c>
      <c r="E21" s="551">
        <v>153.89490995547618</v>
      </c>
      <c r="F21" s="552">
        <v>193.797358263164</v>
      </c>
      <c r="G21" s="203">
        <v>171.85225220638867</v>
      </c>
      <c r="H21" s="553">
        <v>-1.7644660612722589</v>
      </c>
      <c r="I21" s="554">
        <v>5.7415230642042303</v>
      </c>
      <c r="J21" s="555">
        <v>-3.4949092269881419</v>
      </c>
      <c r="K21" s="212">
        <v>-0.32428191750737767</v>
      </c>
      <c r="L21" s="553">
        <v>-0.45284374043851017</v>
      </c>
      <c r="M21" s="554">
        <v>9.108312048204084</v>
      </c>
      <c r="N21" s="555">
        <v>12.54342864086928</v>
      </c>
      <c r="O21" s="211">
        <v>7.0662989828782843</v>
      </c>
    </row>
    <row r="22" spans="2:15" ht="21.75" customHeight="1">
      <c r="B22" s="520" t="s">
        <v>222</v>
      </c>
      <c r="C22" s="512"/>
      <c r="D22" s="550">
        <v>183.70289624966216</v>
      </c>
      <c r="E22" s="551">
        <v>155.1934464065844</v>
      </c>
      <c r="F22" s="552">
        <v>200.41106456600338</v>
      </c>
      <c r="G22" s="203">
        <v>179.76913574074999</v>
      </c>
      <c r="H22" s="553">
        <v>9.4352343369645979</v>
      </c>
      <c r="I22" s="554">
        <v>0.8437812865181229</v>
      </c>
      <c r="J22" s="555">
        <v>3.4126916703675505</v>
      </c>
      <c r="K22" s="212">
        <v>4.6067964968264761</v>
      </c>
      <c r="L22" s="553">
        <v>7.4068871625270845</v>
      </c>
      <c r="M22" s="545">
        <v>23.488773603801505</v>
      </c>
      <c r="N22" s="546">
        <v>20.125590904002493</v>
      </c>
      <c r="O22" s="210">
        <v>17.007083890110362</v>
      </c>
    </row>
    <row r="23" spans="2:15" ht="21.75" customHeight="1">
      <c r="B23" s="520" t="s">
        <v>223</v>
      </c>
      <c r="C23" s="512"/>
      <c r="D23" s="533">
        <v>195.18213701124941</v>
      </c>
      <c r="E23" s="551">
        <v>146.67351659666988</v>
      </c>
      <c r="F23" s="552">
        <v>191.65029299053541</v>
      </c>
      <c r="G23" s="203">
        <v>177.83531553281821</v>
      </c>
      <c r="H23" s="553">
        <v>6.2488077193874716</v>
      </c>
      <c r="I23" s="554">
        <v>-5.4898773158201095</v>
      </c>
      <c r="J23" s="555">
        <v>-4.3714011471570728</v>
      </c>
      <c r="K23" s="212">
        <v>-1.075724261544309</v>
      </c>
      <c r="L23" s="553">
        <v>16.550979211923519</v>
      </c>
      <c r="M23" s="545">
        <v>9.5433608928211271</v>
      </c>
      <c r="N23" s="546">
        <v>6.0290688764216043</v>
      </c>
      <c r="O23" s="210">
        <v>10.707802993722083</v>
      </c>
    </row>
    <row r="24" spans="2:15" ht="21.75" customHeight="1">
      <c r="B24" s="520" t="s">
        <v>224</v>
      </c>
      <c r="C24" s="512"/>
      <c r="D24" s="550">
        <v>192.3589649859891</v>
      </c>
      <c r="E24" s="551">
        <v>167.67645157819987</v>
      </c>
      <c r="F24" s="552">
        <v>219.32349040319997</v>
      </c>
      <c r="G24" s="203">
        <v>193.11963565579632</v>
      </c>
      <c r="H24" s="553">
        <v>-1.4464295086069257</v>
      </c>
      <c r="I24" s="554">
        <v>14.31951416238617</v>
      </c>
      <c r="J24" s="555">
        <v>14.439423483704886</v>
      </c>
      <c r="K24" s="212">
        <v>8.5946484123157632</v>
      </c>
      <c r="L24" s="553">
        <v>12.569881893140717</v>
      </c>
      <c r="M24" s="545">
        <v>15.210849904066166</v>
      </c>
      <c r="N24" s="546">
        <v>9.2163151226902045</v>
      </c>
      <c r="O24" s="210">
        <v>12.332348973299029</v>
      </c>
    </row>
    <row r="25" spans="2:15" ht="21.75" customHeight="1">
      <c r="B25" s="520" t="s">
        <v>225</v>
      </c>
      <c r="C25" s="512"/>
      <c r="D25" s="550">
        <v>189.88657095409886</v>
      </c>
      <c r="E25" s="551">
        <v>172.0543355207499</v>
      </c>
      <c r="F25" s="552">
        <v>211.04981319020141</v>
      </c>
      <c r="G25" s="203">
        <v>190.99690655501672</v>
      </c>
      <c r="H25" s="553">
        <v>-1.2853022119714126</v>
      </c>
      <c r="I25" s="554">
        <v>2.6109116106314474</v>
      </c>
      <c r="J25" s="555">
        <v>-3.7723625489401087</v>
      </c>
      <c r="K25" s="212">
        <v>-1.0991782858181267</v>
      </c>
      <c r="L25" s="553">
        <v>13.118964447696797</v>
      </c>
      <c r="M25" s="545">
        <v>11.799887059635353</v>
      </c>
      <c r="N25" s="546">
        <v>8.9023168745209205</v>
      </c>
      <c r="O25" s="210">
        <v>11.273722793951023</v>
      </c>
    </row>
    <row r="26" spans="2:15" ht="21.75" customHeight="1">
      <c r="B26" s="520" t="s">
        <v>226</v>
      </c>
      <c r="C26" s="512"/>
      <c r="D26" s="550">
        <v>185.58391664172322</v>
      </c>
      <c r="E26" s="551">
        <v>164.91136396143204</v>
      </c>
      <c r="F26" s="552">
        <v>231.67945217591117</v>
      </c>
      <c r="G26" s="203">
        <v>194.05824425968879</v>
      </c>
      <c r="H26" s="553">
        <v>-2.2659076367310433</v>
      </c>
      <c r="I26" s="554">
        <v>-4.1515789402798333</v>
      </c>
      <c r="J26" s="555">
        <v>9.7747724453648459</v>
      </c>
      <c r="K26" s="212">
        <v>1.6028205691332857</v>
      </c>
      <c r="L26" s="553">
        <v>1.0239470528023986</v>
      </c>
      <c r="M26" s="545">
        <v>6.2618092321940537</v>
      </c>
      <c r="N26" s="546">
        <v>15.602126398370501</v>
      </c>
      <c r="O26" s="210">
        <v>7.6292942277889848</v>
      </c>
    </row>
    <row r="27" spans="2:15" ht="21.75" customHeight="1">
      <c r="B27" s="520" t="s">
        <v>227</v>
      </c>
      <c r="C27" s="512"/>
      <c r="D27" s="550">
        <v>182.18587977990623</v>
      </c>
      <c r="E27" s="551">
        <v>160.9440543176793</v>
      </c>
      <c r="F27" s="552">
        <v>239.9704335102895</v>
      </c>
      <c r="G27" s="203">
        <v>194.366789202625</v>
      </c>
      <c r="H27" s="553">
        <v>-1.8309974933749373</v>
      </c>
      <c r="I27" s="554">
        <v>-2.4057224126049874</v>
      </c>
      <c r="J27" s="555">
        <v>3.5786433611225448</v>
      </c>
      <c r="K27" s="212">
        <v>0.15899604992988259</v>
      </c>
      <c r="L27" s="553">
        <v>-6.6585279935705017</v>
      </c>
      <c r="M27" s="545">
        <v>9.7294576772514887</v>
      </c>
      <c r="N27" s="546">
        <v>25.212661961409253</v>
      </c>
      <c r="O27" s="210">
        <v>9.4278638816967462</v>
      </c>
    </row>
    <row r="28" spans="2:15" ht="21.75" customHeight="1">
      <c r="B28" s="520" t="s">
        <v>228</v>
      </c>
      <c r="C28" s="512"/>
      <c r="D28" s="550">
        <v>211.10270075633454</v>
      </c>
      <c r="E28" s="551">
        <v>168.62635527867877</v>
      </c>
      <c r="F28" s="552">
        <v>245.93061827045472</v>
      </c>
      <c r="G28" s="203">
        <v>208.55322476848934</v>
      </c>
      <c r="H28" s="553">
        <v>15.872152667024437</v>
      </c>
      <c r="I28" s="554">
        <v>4.7732741626079331</v>
      </c>
      <c r="J28" s="555">
        <v>2.4837162949533393</v>
      </c>
      <c r="K28" s="212">
        <v>7.2987960669943277</v>
      </c>
      <c r="L28" s="553">
        <v>9.7441446369347346</v>
      </c>
      <c r="M28" s="545">
        <v>0.5665099013834265</v>
      </c>
      <c r="N28" s="546">
        <v>12.131453780140333</v>
      </c>
      <c r="O28" s="210">
        <v>7.4807027728194981</v>
      </c>
    </row>
    <row r="29" spans="2:15" ht="21.75" customHeight="1">
      <c r="B29" s="520" t="s">
        <v>229</v>
      </c>
      <c r="C29" s="512"/>
      <c r="D29" s="550">
        <v>200.70342286803563</v>
      </c>
      <c r="E29" s="551">
        <v>173.5808393127075</v>
      </c>
      <c r="F29" s="552">
        <v>253.91381374839864</v>
      </c>
      <c r="G29" s="203">
        <v>209.39935864304724</v>
      </c>
      <c r="H29" s="553">
        <v>-4.9261699878971683</v>
      </c>
      <c r="I29" s="554">
        <v>2.9381433441058107</v>
      </c>
      <c r="J29" s="555">
        <v>3.2461169471646087</v>
      </c>
      <c r="K29" s="212">
        <v>0.40571603507792986</v>
      </c>
      <c r="L29" s="553">
        <v>5.6964807250911491</v>
      </c>
      <c r="M29" s="545">
        <v>0.88722192750179829</v>
      </c>
      <c r="N29" s="546">
        <v>20.30989741723559</v>
      </c>
      <c r="O29" s="210">
        <v>8.9645333566095129</v>
      </c>
    </row>
    <row r="30" spans="2:15" ht="21.75" customHeight="1">
      <c r="B30" s="520" t="s">
        <v>230</v>
      </c>
      <c r="C30" s="512"/>
      <c r="D30" s="550">
        <v>194.52789422656792</v>
      </c>
      <c r="E30" s="551">
        <v>183.89533600902874</v>
      </c>
      <c r="F30" s="552">
        <v>255.46960961052224</v>
      </c>
      <c r="G30" s="203">
        <v>211.29761328203963</v>
      </c>
      <c r="H30" s="553">
        <v>-3.0769423626263546</v>
      </c>
      <c r="I30" s="554">
        <v>5.9421862097000115</v>
      </c>
      <c r="J30" s="555">
        <v>0.61272596364733545</v>
      </c>
      <c r="K30" s="212">
        <v>0.90652361654473168</v>
      </c>
      <c r="L30" s="553">
        <v>4.8193710676509767</v>
      </c>
      <c r="M30" s="545">
        <v>11.511621510835667</v>
      </c>
      <c r="N30" s="546">
        <v>10.268565991146914</v>
      </c>
      <c r="O30" s="210">
        <v>8.8665195232111866</v>
      </c>
    </row>
    <row r="31" spans="2:15" ht="21.75" customHeight="1">
      <c r="B31" s="520" t="s">
        <v>231</v>
      </c>
      <c r="C31" s="512"/>
      <c r="D31" s="550">
        <v>184.82686508754676</v>
      </c>
      <c r="E31" s="551">
        <v>196.00907224605058</v>
      </c>
      <c r="F31" s="552">
        <v>245.75237081276336</v>
      </c>
      <c r="G31" s="203">
        <v>208.86276938212026</v>
      </c>
      <c r="H31" s="553">
        <v>-4.986960444717667</v>
      </c>
      <c r="I31" s="554">
        <v>6.5872993301075837</v>
      </c>
      <c r="J31" s="555">
        <v>-3.8036770058768781</v>
      </c>
      <c r="K31" s="212">
        <v>-1.1523291068457695</v>
      </c>
      <c r="L31" s="553">
        <v>1.4496103160305438</v>
      </c>
      <c r="M31" s="545">
        <v>21.787085007289704</v>
      </c>
      <c r="N31" s="546">
        <v>2.409437370219166</v>
      </c>
      <c r="O31" s="210">
        <v>8.5487108978464708</v>
      </c>
    </row>
    <row r="32" spans="2:15" ht="21.75" customHeight="1">
      <c r="B32" s="520" t="s">
        <v>232</v>
      </c>
      <c r="C32" s="520"/>
      <c r="D32" s="550">
        <v>217.91829314625164</v>
      </c>
      <c r="E32" s="551">
        <v>184.95870793803894</v>
      </c>
      <c r="F32" s="552">
        <v>270.26406899565671</v>
      </c>
      <c r="G32" s="203">
        <v>224.38035669331575</v>
      </c>
      <c r="H32" s="553">
        <v>17.904014139411231</v>
      </c>
      <c r="I32" s="554">
        <v>-5.6376800223512475</v>
      </c>
      <c r="J32" s="555">
        <v>9.9741451534433452</v>
      </c>
      <c r="K32" s="212">
        <v>7.4295612172055456</v>
      </c>
      <c r="L32" s="553">
        <v>3.2285671218313752</v>
      </c>
      <c r="M32" s="545">
        <v>9.6855278834489837</v>
      </c>
      <c r="N32" s="546">
        <v>9.8944372589028404</v>
      </c>
      <c r="O32" s="210">
        <v>7.6028440880610662</v>
      </c>
    </row>
    <row r="33" spans="1:255" ht="21.75" customHeight="1">
      <c r="A33" s="512"/>
      <c r="B33" s="520" t="s">
        <v>233</v>
      </c>
      <c r="C33" s="520"/>
      <c r="D33" s="550">
        <v>244.78513829380844</v>
      </c>
      <c r="E33" s="551">
        <v>190.00599450703146</v>
      </c>
      <c r="F33" s="552">
        <v>267.53989148711196</v>
      </c>
      <c r="G33" s="203">
        <v>234.11034142931729</v>
      </c>
      <c r="H33" s="553">
        <v>12.32886177642996</v>
      </c>
      <c r="I33" s="554">
        <v>2.7288720954318819</v>
      </c>
      <c r="J33" s="555">
        <v>-1.0079688057196137</v>
      </c>
      <c r="K33" s="212">
        <v>4.3363799217506909</v>
      </c>
      <c r="L33" s="553">
        <v>21.963609188049048</v>
      </c>
      <c r="M33" s="545">
        <v>9.4625393328890937</v>
      </c>
      <c r="N33" s="546">
        <v>5.3664184463060707</v>
      </c>
      <c r="O33" s="210">
        <v>12.264188989081404</v>
      </c>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c r="IP33" s="512"/>
      <c r="IQ33" s="512"/>
      <c r="IR33" s="512"/>
      <c r="IS33" s="512"/>
      <c r="IT33" s="512"/>
      <c r="IU33" s="512"/>
    </row>
    <row r="34" spans="1:255" ht="21.75" customHeight="1">
      <c r="A34" s="512"/>
      <c r="B34" s="520" t="s">
        <v>234</v>
      </c>
      <c r="C34" s="520"/>
      <c r="D34" s="550">
        <v>227.01675490715547</v>
      </c>
      <c r="E34" s="551">
        <v>198.602359357224</v>
      </c>
      <c r="F34" s="552">
        <v>270.03915752559362</v>
      </c>
      <c r="G34" s="203">
        <v>231.88609059665771</v>
      </c>
      <c r="H34" s="553">
        <v>-7.2587672235747078</v>
      </c>
      <c r="I34" s="554">
        <v>4.5242598121684239</v>
      </c>
      <c r="J34" s="555">
        <v>0.93416575172756211</v>
      </c>
      <c r="K34" s="212">
        <v>-0.95008653572492108</v>
      </c>
      <c r="L34" s="553">
        <v>16.701389181105085</v>
      </c>
      <c r="M34" s="545">
        <v>7.9974966561812124</v>
      </c>
      <c r="N34" s="546">
        <v>5.7030454374919373</v>
      </c>
      <c r="O34" s="210">
        <v>10.133977091592746</v>
      </c>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c r="IP34" s="512"/>
      <c r="IQ34" s="512"/>
      <c r="IR34" s="512"/>
      <c r="IS34" s="512"/>
      <c r="IT34" s="512"/>
      <c r="IU34" s="512"/>
    </row>
    <row r="35" spans="1:255" ht="21.75" customHeight="1">
      <c r="A35" s="512"/>
      <c r="B35" s="520" t="s">
        <v>235</v>
      </c>
      <c r="C35" s="520"/>
      <c r="D35" s="550">
        <v>199.12553050030513</v>
      </c>
      <c r="E35" s="551">
        <v>207.7717353503929</v>
      </c>
      <c r="F35" s="552">
        <v>284.74019646449574</v>
      </c>
      <c r="G35" s="203">
        <v>230.54582077173123</v>
      </c>
      <c r="H35" s="553">
        <v>-12.2859761687005</v>
      </c>
      <c r="I35" s="554">
        <v>4.6169521967642169</v>
      </c>
      <c r="J35" s="555">
        <v>5.4440396991346773</v>
      </c>
      <c r="K35" s="212">
        <v>-0.5779862955461823</v>
      </c>
      <c r="L35" s="553">
        <v>7.7362484106331237</v>
      </c>
      <c r="M35" s="545">
        <v>6.0010809548532791</v>
      </c>
      <c r="N35" s="546">
        <v>15.864679361094275</v>
      </c>
      <c r="O35" s="210">
        <v>9.8673362421935593</v>
      </c>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c r="IP35" s="512"/>
      <c r="IQ35" s="512"/>
      <c r="IR35" s="512"/>
      <c r="IS35" s="512"/>
      <c r="IT35" s="512"/>
      <c r="IU35" s="512"/>
    </row>
    <row r="36" spans="1:255" ht="21.75" customHeight="1">
      <c r="A36" s="512"/>
      <c r="B36" s="520" t="s">
        <v>236</v>
      </c>
      <c r="C36" s="520"/>
      <c r="D36" s="550">
        <v>225.67022581829198</v>
      </c>
      <c r="E36" s="551">
        <v>210.82512709344022</v>
      </c>
      <c r="F36" s="552">
        <v>286.72198211568286</v>
      </c>
      <c r="G36" s="203">
        <v>241.07244500913836</v>
      </c>
      <c r="H36" s="553">
        <v>13.330633822440035</v>
      </c>
      <c r="I36" s="554">
        <v>1.4695895656346067</v>
      </c>
      <c r="J36" s="555">
        <v>0.69599785200480824</v>
      </c>
      <c r="K36" s="212">
        <v>4.5659575186269876</v>
      </c>
      <c r="L36" s="553">
        <v>3.5572656889514889</v>
      </c>
      <c r="M36" s="545">
        <v>13.984969642016807</v>
      </c>
      <c r="N36" s="546">
        <v>6.0895675778087366</v>
      </c>
      <c r="O36" s="210">
        <v>7.8772676362590106</v>
      </c>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c r="IP36" s="512"/>
      <c r="IQ36" s="512"/>
      <c r="IR36" s="512"/>
      <c r="IS36" s="512"/>
      <c r="IT36" s="512"/>
      <c r="IU36" s="512"/>
    </row>
    <row r="37" spans="1:255" ht="21.75" customHeight="1">
      <c r="A37" s="512"/>
      <c r="B37" s="520" t="s">
        <v>237</v>
      </c>
      <c r="C37" s="520"/>
      <c r="D37" s="550">
        <v>256.53407686438607</v>
      </c>
      <c r="E37" s="551">
        <v>218.56319997401087</v>
      </c>
      <c r="F37" s="552">
        <v>286.10274596024033</v>
      </c>
      <c r="G37" s="203">
        <v>253.73334093287909</v>
      </c>
      <c r="H37" s="553">
        <v>13.676527744934091</v>
      </c>
      <c r="I37" s="554">
        <v>3.6703750578748924</v>
      </c>
      <c r="J37" s="555">
        <v>-0.21597093842379422</v>
      </c>
      <c r="K37" s="212">
        <v>5.2519050542092458</v>
      </c>
      <c r="L37" s="553">
        <v>4.799694398307679</v>
      </c>
      <c r="M37" s="545">
        <v>15.029633955007981</v>
      </c>
      <c r="N37" s="546">
        <v>6.9383501540451817</v>
      </c>
      <c r="O37" s="210">
        <v>8.9225595024536144</v>
      </c>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c r="IP37" s="512"/>
      <c r="IQ37" s="512"/>
      <c r="IR37" s="512"/>
      <c r="IS37" s="512"/>
      <c r="IT37" s="512"/>
      <c r="IU37" s="512"/>
    </row>
    <row r="38" spans="1:255" ht="21.75" customHeight="1">
      <c r="A38" s="512"/>
      <c r="B38" s="520" t="s">
        <v>238</v>
      </c>
      <c r="C38" s="520"/>
      <c r="D38" s="550">
        <v>273.93673957610036</v>
      </c>
      <c r="E38" s="551">
        <v>220.83319288542711</v>
      </c>
      <c r="F38" s="552">
        <v>293.77769135774446</v>
      </c>
      <c r="G38" s="203">
        <v>262.84920793975726</v>
      </c>
      <c r="H38" s="553">
        <v>6.7837625801713699</v>
      </c>
      <c r="I38" s="554">
        <v>1.0385979486419359</v>
      </c>
      <c r="J38" s="555">
        <v>2.6825836193025339</v>
      </c>
      <c r="K38" s="212">
        <v>3.5926957700405779</v>
      </c>
      <c r="L38" s="553">
        <v>20.668071256737889</v>
      </c>
      <c r="M38" s="545">
        <v>11.193640196497739</v>
      </c>
      <c r="N38" s="546">
        <v>8.7907746601160852</v>
      </c>
      <c r="O38" s="210">
        <v>13.550828704450572</v>
      </c>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c r="IP38" s="512"/>
      <c r="IQ38" s="512"/>
      <c r="IR38" s="512"/>
      <c r="IS38" s="512"/>
      <c r="IT38" s="512"/>
      <c r="IU38" s="512"/>
    </row>
    <row r="39" spans="1:255" ht="21.75" customHeight="1">
      <c r="A39" s="512"/>
      <c r="B39" s="520" t="s">
        <v>239</v>
      </c>
      <c r="C39" s="512"/>
      <c r="D39" s="550">
        <v>246.66587172063009</v>
      </c>
      <c r="E39" s="551">
        <v>228.52527116582846</v>
      </c>
      <c r="F39" s="552">
        <v>313.74552730767482</v>
      </c>
      <c r="G39" s="203">
        <v>262.97889006471115</v>
      </c>
      <c r="H39" s="553">
        <v>-9.9551699044349391</v>
      </c>
      <c r="I39" s="554">
        <v>3.4832074743365951</v>
      </c>
      <c r="J39" s="555">
        <v>6.7969204392769029</v>
      </c>
      <c r="K39" s="212">
        <v>4.9337080362676033E-2</v>
      </c>
      <c r="L39" s="553">
        <v>23.874558476193044</v>
      </c>
      <c r="M39" s="545">
        <v>9.9886232265597386</v>
      </c>
      <c r="N39" s="546">
        <v>10.186595079769759</v>
      </c>
      <c r="O39" s="210">
        <v>14.683258927507515</v>
      </c>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c r="IP39" s="512"/>
      <c r="IQ39" s="512"/>
      <c r="IR39" s="512"/>
      <c r="IS39" s="512"/>
      <c r="IT39" s="512"/>
      <c r="IU39" s="512"/>
    </row>
    <row r="40" spans="1:255" ht="21.75" customHeight="1">
      <c r="A40" s="512"/>
      <c r="B40" s="520" t="s">
        <v>240</v>
      </c>
      <c r="C40" s="512"/>
      <c r="D40" s="550">
        <v>270.37254062832699</v>
      </c>
      <c r="E40" s="551">
        <v>279.72433168607915</v>
      </c>
      <c r="F40" s="552">
        <v>319.11471232888726</v>
      </c>
      <c r="G40" s="203">
        <v>289.73719488109782</v>
      </c>
      <c r="H40" s="553">
        <v>9.6108426927202544</v>
      </c>
      <c r="I40" s="554">
        <v>22.404113233979416</v>
      </c>
      <c r="J40" s="555">
        <v>1.7113184265244143</v>
      </c>
      <c r="K40" s="212">
        <v>10.175077098318525</v>
      </c>
      <c r="L40" s="553">
        <v>19.808689714357342</v>
      </c>
      <c r="M40" s="545">
        <v>32.680736657211639</v>
      </c>
      <c r="N40" s="546">
        <v>11.297609612692682</v>
      </c>
      <c r="O40" s="210">
        <v>21.262345328087221</v>
      </c>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c r="IP40" s="512"/>
      <c r="IQ40" s="512"/>
      <c r="IR40" s="512"/>
      <c r="IS40" s="512"/>
      <c r="IT40" s="512"/>
      <c r="IU40" s="512"/>
    </row>
    <row r="41" spans="1:255" ht="21.75" customHeight="1">
      <c r="A41" s="512"/>
      <c r="B41" s="520" t="s">
        <v>241</v>
      </c>
      <c r="C41" s="512"/>
      <c r="D41" s="550">
        <v>322.53941691202482</v>
      </c>
      <c r="E41" s="551">
        <v>281.39574072070121</v>
      </c>
      <c r="F41" s="552">
        <v>324.50418073227354</v>
      </c>
      <c r="G41" s="203">
        <v>309.47977945499986</v>
      </c>
      <c r="H41" s="553">
        <v>19.294443201393776</v>
      </c>
      <c r="I41" s="554">
        <v>0.59752007433439758</v>
      </c>
      <c r="J41" s="555">
        <v>1.6888812064019589</v>
      </c>
      <c r="K41" s="212">
        <v>6.8139627644300305</v>
      </c>
      <c r="L41" s="553">
        <v>25.729657772730036</v>
      </c>
      <c r="M41" s="545">
        <v>28.747996348041056</v>
      </c>
      <c r="N41" s="546">
        <v>13.42225312908036</v>
      </c>
      <c r="O41" s="210">
        <v>22.633302416617152</v>
      </c>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c r="IP41" s="512"/>
      <c r="IQ41" s="512"/>
      <c r="IR41" s="512"/>
      <c r="IS41" s="512"/>
      <c r="IT41" s="512"/>
      <c r="IU41" s="512"/>
    </row>
    <row r="42" spans="1:255" ht="21.75" customHeight="1">
      <c r="A42" s="512"/>
      <c r="B42" s="520" t="s">
        <v>242</v>
      </c>
      <c r="C42" s="512"/>
      <c r="D42" s="550">
        <v>388.73862490189646</v>
      </c>
      <c r="E42" s="551">
        <v>319.45693430221741</v>
      </c>
      <c r="F42" s="552">
        <v>332.38225076634535</v>
      </c>
      <c r="G42" s="203">
        <v>346.85926999015305</v>
      </c>
      <c r="H42" s="553">
        <v>20.52437764774902</v>
      </c>
      <c r="I42" s="554">
        <v>13.525859874081661</v>
      </c>
      <c r="J42" s="555">
        <v>2.4277252811640864</v>
      </c>
      <c r="K42" s="212">
        <v>12.078168919785085</v>
      </c>
      <c r="L42" s="553">
        <v>41.908173946818778</v>
      </c>
      <c r="M42" s="545">
        <v>44.659835837250426</v>
      </c>
      <c r="N42" s="546">
        <v>13.140738913898886</v>
      </c>
      <c r="O42" s="210">
        <v>33.236249565989361</v>
      </c>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c r="IP42" s="512"/>
      <c r="IQ42" s="512"/>
      <c r="IR42" s="512"/>
      <c r="IS42" s="512"/>
      <c r="IT42" s="512"/>
      <c r="IU42" s="512"/>
    </row>
    <row r="43" spans="1:255" ht="21.75" customHeight="1">
      <c r="A43" s="512"/>
      <c r="B43" s="520" t="s">
        <v>243</v>
      </c>
      <c r="C43" s="512"/>
      <c r="D43" s="550">
        <v>346.87357151070535</v>
      </c>
      <c r="E43" s="551">
        <v>375.57377831605322</v>
      </c>
      <c r="F43" s="552">
        <v>392.01149458292656</v>
      </c>
      <c r="G43" s="203">
        <v>371.486281469895</v>
      </c>
      <c r="H43" s="553">
        <v>-10.769460688851368</v>
      </c>
      <c r="I43" s="554">
        <v>17.566325218893923</v>
      </c>
      <c r="J43" s="555">
        <v>17.939960295442717</v>
      </c>
      <c r="K43" s="212">
        <v>7.1000009544046776</v>
      </c>
      <c r="L43" s="553">
        <v>40.62487408212229</v>
      </c>
      <c r="M43" s="545">
        <v>64.346715967145542</v>
      </c>
      <c r="N43" s="546">
        <v>24.945683830737181</v>
      </c>
      <c r="O43" s="210">
        <v>43.305757960001671</v>
      </c>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c r="IK43" s="512"/>
      <c r="IL43" s="512"/>
      <c r="IM43" s="512"/>
      <c r="IN43" s="512"/>
      <c r="IO43" s="512"/>
      <c r="IP43" s="512"/>
      <c r="IQ43" s="512"/>
      <c r="IR43" s="512"/>
      <c r="IS43" s="512"/>
      <c r="IT43" s="512"/>
      <c r="IU43" s="512"/>
    </row>
    <row r="44" spans="1:255" ht="21.75" customHeight="1">
      <c r="A44" s="512"/>
      <c r="B44" s="520" t="s">
        <v>244</v>
      </c>
      <c r="C44" s="512"/>
      <c r="D44" s="550">
        <v>383.24610205925597</v>
      </c>
      <c r="E44" s="551">
        <v>398.60466991947732</v>
      </c>
      <c r="F44" s="552">
        <v>415.1628740820845</v>
      </c>
      <c r="G44" s="203">
        <v>399.00454868693924</v>
      </c>
      <c r="H44" s="553">
        <v>10.485817754907316</v>
      </c>
      <c r="I44" s="554">
        <v>6.1321883829821218</v>
      </c>
      <c r="J44" s="555">
        <v>5.9057909829377309</v>
      </c>
      <c r="K44" s="212">
        <v>7.4076133062464891</v>
      </c>
      <c r="L44" s="553">
        <v>41.747420491969592</v>
      </c>
      <c r="M44" s="545">
        <v>42.499105285846809</v>
      </c>
      <c r="N44" s="546">
        <v>30.098318266883183</v>
      </c>
      <c r="O44" s="210">
        <v>38.114948014899859</v>
      </c>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c r="IK44" s="512"/>
      <c r="IL44" s="512"/>
      <c r="IM44" s="512"/>
      <c r="IN44" s="512"/>
      <c r="IO44" s="512"/>
      <c r="IP44" s="512"/>
      <c r="IQ44" s="512"/>
      <c r="IR44" s="512"/>
      <c r="IS44" s="512"/>
      <c r="IT44" s="512"/>
      <c r="IU44" s="512"/>
    </row>
    <row r="45" spans="1:255">
      <c r="A45" s="512"/>
      <c r="B45" s="78" t="s">
        <v>245</v>
      </c>
      <c r="C45" s="517"/>
      <c r="D45" s="517" t="s">
        <v>246</v>
      </c>
      <c r="E45" s="517"/>
      <c r="F45" s="517"/>
      <c r="G45" s="517"/>
      <c r="H45" s="517"/>
      <c r="I45" s="517"/>
      <c r="J45" s="517"/>
      <c r="K45" s="517"/>
      <c r="L45" s="517"/>
      <c r="M45" s="517"/>
      <c r="N45" s="517"/>
      <c r="O45" s="556"/>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c r="IP45" s="512"/>
      <c r="IQ45" s="512"/>
      <c r="IR45" s="512"/>
      <c r="IS45" s="512"/>
      <c r="IT45" s="512"/>
      <c r="IU45" s="512"/>
    </row>
  </sheetData>
  <mergeCells count="5">
    <mergeCell ref="D2:G2"/>
    <mergeCell ref="H2:K2"/>
    <mergeCell ref="L2:O2"/>
    <mergeCell ref="B2:B3"/>
    <mergeCell ref="C2:C3"/>
  </mergeCells>
  <printOptions horizontalCentered="1"/>
  <pageMargins left="0.25" right="0.25" top="0.75" bottom="0.5" header="0.25" footer="0.25"/>
  <pageSetup scale="74"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A45"/>
  <sheetViews>
    <sheetView topLeftCell="B29" workbookViewId="0">
      <selection activeCell="H56" sqref="H56"/>
    </sheetView>
  </sheetViews>
  <sheetFormatPr defaultColWidth="6.44140625" defaultRowHeight="15.6"/>
  <cols>
    <col min="1" max="1" width="1.33203125" customWidth="1"/>
    <col min="2" max="2" width="5.77734375" customWidth="1"/>
    <col min="3" max="3" width="5.44140625" customWidth="1"/>
    <col min="4" max="4" width="17.77734375" customWidth="1"/>
    <col min="5" max="5" width="17.77734375" style="43" customWidth="1"/>
    <col min="6" max="6" width="16" customWidth="1"/>
    <col min="7" max="7" width="21.21875" customWidth="1"/>
    <col min="8" max="8" width="13.77734375" customWidth="1"/>
    <col min="9" max="9" width="18.88671875" customWidth="1"/>
    <col min="10" max="10" width="14.44140625" customWidth="1"/>
    <col min="11" max="11" width="9.44140625" customWidth="1"/>
    <col min="12" max="22" width="6.88671875" customWidth="1"/>
    <col min="23" max="26" width="6.33203125" customWidth="1"/>
    <col min="27" max="27" width="7.21875" style="115" customWidth="1"/>
    <col min="28" max="28" width="1.77734375" customWidth="1"/>
    <col min="29" max="242" width="9.109375" customWidth="1"/>
    <col min="243" max="243" width="6" customWidth="1"/>
    <col min="244" max="244" width="3.33203125" customWidth="1"/>
    <col min="245" max="245" width="8.21875" customWidth="1"/>
    <col min="246" max="247" width="6.44140625" customWidth="1"/>
    <col min="248" max="248" width="6.33203125" customWidth="1"/>
    <col min="249" max="249" width="6.21875" customWidth="1"/>
    <col min="250" max="250" width="8" customWidth="1"/>
    <col min="251" max="251" width="6.44140625" customWidth="1"/>
    <col min="252" max="252" width="6.88671875" customWidth="1"/>
    <col min="253" max="253" width="8" customWidth="1"/>
    <col min="254" max="254" width="8.77734375" customWidth="1"/>
  </cols>
  <sheetData>
    <row r="1" spans="2:27" s="156" customFormat="1" ht="27.75" customHeight="1">
      <c r="B1" s="54" t="s">
        <v>43</v>
      </c>
      <c r="C1" s="557"/>
      <c r="D1" s="85"/>
      <c r="E1" s="85"/>
      <c r="F1" s="85"/>
      <c r="G1" s="85"/>
      <c r="H1" s="85"/>
      <c r="I1" s="85"/>
      <c r="J1" s="163"/>
      <c r="K1" s="160"/>
      <c r="L1" s="160"/>
      <c r="M1" s="160"/>
      <c r="N1" s="160"/>
      <c r="O1" s="160"/>
      <c r="P1" s="160"/>
      <c r="Q1" s="160"/>
      <c r="R1" s="160"/>
      <c r="S1" s="160"/>
      <c r="T1" s="160"/>
      <c r="U1" s="160"/>
      <c r="V1" s="160"/>
      <c r="AA1" s="160"/>
    </row>
    <row r="2" spans="2:27" ht="22.5" customHeight="1">
      <c r="B2" s="696" t="s">
        <v>67</v>
      </c>
      <c r="C2" s="698" t="s">
        <v>68</v>
      </c>
      <c r="D2" s="693" t="s">
        <v>301</v>
      </c>
      <c r="E2" s="694"/>
      <c r="F2" s="695"/>
      <c r="G2" s="695"/>
      <c r="H2" s="695"/>
      <c r="I2" s="695"/>
      <c r="J2" s="164"/>
    </row>
    <row r="3" spans="2:27" s="115" customFormat="1" ht="75" customHeight="1">
      <c r="B3" s="697"/>
      <c r="C3" s="699"/>
      <c r="D3" s="558" t="s">
        <v>69</v>
      </c>
      <c r="E3" s="86" t="s">
        <v>248</v>
      </c>
      <c r="F3" s="86" t="s">
        <v>70</v>
      </c>
      <c r="G3" s="86" t="s">
        <v>249</v>
      </c>
      <c r="H3" s="86" t="s">
        <v>72</v>
      </c>
      <c r="I3" s="87" t="s">
        <v>103</v>
      </c>
      <c r="J3" s="196" t="s">
        <v>250</v>
      </c>
      <c r="K3"/>
      <c r="L3"/>
      <c r="M3"/>
      <c r="N3"/>
      <c r="O3"/>
      <c r="P3"/>
      <c r="Q3"/>
      <c r="R3"/>
    </row>
    <row r="4" spans="2:27" ht="24" customHeight="1">
      <c r="B4" s="520" t="s">
        <v>204</v>
      </c>
      <c r="C4" s="559"/>
      <c r="D4" s="523">
        <v>5006.4310256199697</v>
      </c>
      <c r="E4" s="522">
        <v>774.65583305969301</v>
      </c>
      <c r="F4" s="522">
        <v>696.03995536111995</v>
      </c>
      <c r="G4" s="522">
        <v>475.77875920448201</v>
      </c>
      <c r="H4" s="522">
        <v>519.94545224015599</v>
      </c>
      <c r="I4" s="99">
        <v>6698.1951924257273</v>
      </c>
      <c r="J4" s="522">
        <v>6222.4164332212449</v>
      </c>
      <c r="AA4"/>
    </row>
    <row r="5" spans="2:27" ht="24" customHeight="1">
      <c r="B5" s="520" t="s">
        <v>205</v>
      </c>
      <c r="C5" s="559"/>
      <c r="D5" s="523">
        <v>3897.5777184212402</v>
      </c>
      <c r="E5" s="522">
        <v>258.87208941874201</v>
      </c>
      <c r="F5" s="522">
        <v>623.96550203325705</v>
      </c>
      <c r="G5" s="522">
        <v>480.830267821387</v>
      </c>
      <c r="H5" s="522">
        <v>519.387048483699</v>
      </c>
      <c r="I5" s="99">
        <v>5521.7605367595834</v>
      </c>
      <c r="J5" s="522">
        <v>5040.9302689381966</v>
      </c>
      <c r="AA5"/>
    </row>
    <row r="6" spans="2:27" ht="24" customHeight="1">
      <c r="B6" s="520" t="s">
        <v>206</v>
      </c>
      <c r="C6" s="559"/>
      <c r="D6" s="523">
        <v>4419.5010931423103</v>
      </c>
      <c r="E6" s="522">
        <v>519.48678790107101</v>
      </c>
      <c r="F6" s="522">
        <v>625.779438919109</v>
      </c>
      <c r="G6" s="522">
        <v>508.03271992227502</v>
      </c>
      <c r="H6" s="522">
        <v>380.37149184382099</v>
      </c>
      <c r="I6" s="99">
        <v>5933.6847438275145</v>
      </c>
      <c r="J6" s="522">
        <v>5425.6520239052397</v>
      </c>
      <c r="AA6"/>
    </row>
    <row r="7" spans="2:27" ht="24" customHeight="1">
      <c r="B7" s="520" t="s">
        <v>207</v>
      </c>
      <c r="C7" s="559"/>
      <c r="D7" s="523">
        <v>5197.8464785032502</v>
      </c>
      <c r="E7" s="522">
        <v>1044.2014029929001</v>
      </c>
      <c r="F7" s="522">
        <v>1112.6513817964701</v>
      </c>
      <c r="G7" s="522">
        <v>549.09859415122003</v>
      </c>
      <c r="H7" s="522">
        <v>342.64983238791501</v>
      </c>
      <c r="I7" s="99">
        <v>7202.2462868388548</v>
      </c>
      <c r="J7" s="522">
        <v>6653.1476926876348</v>
      </c>
      <c r="AA7"/>
    </row>
    <row r="8" spans="2:27" ht="24" customHeight="1">
      <c r="B8" s="520" t="s">
        <v>208</v>
      </c>
      <c r="C8" s="559"/>
      <c r="D8" s="523">
        <v>5145.68309188482</v>
      </c>
      <c r="E8" s="522">
        <v>834.44832127790698</v>
      </c>
      <c r="F8" s="522">
        <v>722.14684877716695</v>
      </c>
      <c r="G8" s="522">
        <v>421.61228630444401</v>
      </c>
      <c r="H8" s="522">
        <v>305.11617322654899</v>
      </c>
      <c r="I8" s="99">
        <v>6594.5584001929801</v>
      </c>
      <c r="J8" s="522">
        <v>6172.9461138885363</v>
      </c>
      <c r="AA8"/>
    </row>
    <row r="9" spans="2:27" ht="24" customHeight="1">
      <c r="B9" s="520" t="s">
        <v>209</v>
      </c>
      <c r="C9" s="559"/>
      <c r="D9" s="523">
        <v>4008.66062902871</v>
      </c>
      <c r="E9" s="522">
        <v>275.58835051328901</v>
      </c>
      <c r="F9" s="522">
        <v>651.11078365803405</v>
      </c>
      <c r="G9" s="522">
        <v>504.31184375326097</v>
      </c>
      <c r="H9" s="522">
        <v>370.26452570774097</v>
      </c>
      <c r="I9" s="99">
        <v>5534.3477821477463</v>
      </c>
      <c r="J9" s="522">
        <v>5030.0359383944851</v>
      </c>
      <c r="AA9"/>
    </row>
    <row r="10" spans="2:27" ht="24" customHeight="1">
      <c r="B10" s="520" t="s">
        <v>210</v>
      </c>
      <c r="C10" s="559"/>
      <c r="D10" s="523">
        <v>4528.7936841011597</v>
      </c>
      <c r="E10" s="522">
        <v>542.81263878599202</v>
      </c>
      <c r="F10" s="522">
        <v>645.12907933701797</v>
      </c>
      <c r="G10" s="522">
        <v>534.04469219159296</v>
      </c>
      <c r="H10" s="522">
        <v>357.72548612885203</v>
      </c>
      <c r="I10" s="99">
        <v>6065.6929417586225</v>
      </c>
      <c r="J10" s="522">
        <v>5531.6482495670298</v>
      </c>
      <c r="AA10"/>
    </row>
    <row r="11" spans="2:27" ht="24" customHeight="1">
      <c r="B11" s="520" t="s">
        <v>211</v>
      </c>
      <c r="C11" s="559"/>
      <c r="D11" s="523">
        <v>5352.2622714907902</v>
      </c>
      <c r="E11" s="522">
        <v>1055.92962342991</v>
      </c>
      <c r="F11" s="522">
        <v>1195.9068279384601</v>
      </c>
      <c r="G11" s="522">
        <v>522.76235005751801</v>
      </c>
      <c r="H11" s="522">
        <v>318.67763586360599</v>
      </c>
      <c r="I11" s="99">
        <v>7389.6090853503747</v>
      </c>
      <c r="J11" s="522">
        <v>6866.8467352928565</v>
      </c>
      <c r="AA11"/>
    </row>
    <row r="12" spans="2:27" ht="24" customHeight="1">
      <c r="B12" s="520" t="s">
        <v>212</v>
      </c>
      <c r="C12" s="521"/>
      <c r="D12" s="523">
        <v>5181.6028788726198</v>
      </c>
      <c r="E12" s="522">
        <v>782.44988963623905</v>
      </c>
      <c r="F12" s="523">
        <v>813.57703161122197</v>
      </c>
      <c r="G12" s="523">
        <v>487.30933201572401</v>
      </c>
      <c r="H12" s="523">
        <v>335.53731517273201</v>
      </c>
      <c r="I12" s="83">
        <v>6818.0265576722977</v>
      </c>
      <c r="J12" s="522">
        <v>6330.7172256565736</v>
      </c>
      <c r="AA12"/>
    </row>
    <row r="13" spans="2:27" ht="24" customHeight="1">
      <c r="B13" s="520" t="s">
        <v>213</v>
      </c>
      <c r="C13" s="521"/>
      <c r="D13" s="523">
        <v>4052.51331751206</v>
      </c>
      <c r="E13" s="522">
        <v>252.03426440983</v>
      </c>
      <c r="F13" s="523">
        <v>695.03730113070799</v>
      </c>
      <c r="G13" s="523">
        <v>480.794751194627</v>
      </c>
      <c r="H13" s="523">
        <v>347.13567147800097</v>
      </c>
      <c r="I13" s="83">
        <v>5575.4810413153964</v>
      </c>
      <c r="J13" s="522">
        <v>5094.6862901207696</v>
      </c>
      <c r="AA13"/>
    </row>
    <row r="14" spans="2:27" ht="24" customHeight="1">
      <c r="B14" s="520" t="s">
        <v>214</v>
      </c>
      <c r="C14" s="521"/>
      <c r="D14" s="525">
        <v>4635.42818444149</v>
      </c>
      <c r="E14" s="523">
        <v>490.318940562938</v>
      </c>
      <c r="F14" s="523">
        <v>665.70303665683502</v>
      </c>
      <c r="G14" s="523">
        <v>471.09083614186301</v>
      </c>
      <c r="H14" s="523">
        <v>389.298867339656</v>
      </c>
      <c r="I14" s="83">
        <v>6161.5209245798442</v>
      </c>
      <c r="J14" s="522">
        <v>5690.4300884379809</v>
      </c>
      <c r="AA14"/>
    </row>
    <row r="15" spans="2:27" ht="24" customHeight="1">
      <c r="B15" s="520" t="s">
        <v>215</v>
      </c>
      <c r="C15" s="559"/>
      <c r="D15" s="525">
        <v>5485.8648813621803</v>
      </c>
      <c r="E15" s="523">
        <v>968.39927533686898</v>
      </c>
      <c r="F15" s="523">
        <v>1208.7008375021301</v>
      </c>
      <c r="G15" s="525">
        <v>465.81995557203101</v>
      </c>
      <c r="H15" s="523">
        <v>395.125090150787</v>
      </c>
      <c r="I15" s="99">
        <v>7555.5107645871294</v>
      </c>
      <c r="J15" s="522">
        <v>7089.6908090150982</v>
      </c>
      <c r="AA15"/>
    </row>
    <row r="16" spans="2:27" ht="24" customHeight="1">
      <c r="B16" s="520" t="s">
        <v>216</v>
      </c>
      <c r="C16" s="559"/>
      <c r="D16" s="525">
        <v>5242.9646005213499</v>
      </c>
      <c r="E16" s="523">
        <v>681.11799342752295</v>
      </c>
      <c r="F16" s="523">
        <v>842.11770045103799</v>
      </c>
      <c r="G16" s="525">
        <v>457.78091013425001</v>
      </c>
      <c r="H16" s="523">
        <v>349.08357130954602</v>
      </c>
      <c r="I16" s="99">
        <v>6891.9467824161839</v>
      </c>
      <c r="J16" s="522">
        <v>6434.1658722819338</v>
      </c>
      <c r="AA16"/>
    </row>
    <row r="17" spans="2:10" ht="24" customHeight="1">
      <c r="B17" s="520" t="s">
        <v>217</v>
      </c>
      <c r="C17" s="559"/>
      <c r="D17" s="523">
        <v>4144.2335526770303</v>
      </c>
      <c r="E17" s="522">
        <v>230.218373610784</v>
      </c>
      <c r="F17" s="522">
        <v>731.32472831620396</v>
      </c>
      <c r="G17" s="523">
        <v>484.77565896880702</v>
      </c>
      <c r="H17" s="523">
        <v>386.20234885865898</v>
      </c>
      <c r="I17" s="99">
        <v>5746.5362888207001</v>
      </c>
      <c r="J17" s="522">
        <v>5261.7606298518931</v>
      </c>
    </row>
    <row r="18" spans="2:10" ht="24" customHeight="1">
      <c r="B18" s="520" t="s">
        <v>218</v>
      </c>
      <c r="C18" s="523"/>
      <c r="D18" s="523">
        <v>4747.99554140707</v>
      </c>
      <c r="E18" s="522">
        <v>466.10960531891698</v>
      </c>
      <c r="F18" s="522">
        <v>707.56016903951104</v>
      </c>
      <c r="G18" s="523">
        <v>502.91355385442802</v>
      </c>
      <c r="H18" s="523">
        <v>397.40001340773898</v>
      </c>
      <c r="I18" s="99">
        <v>6355.8692777087472</v>
      </c>
      <c r="J18" s="522">
        <v>5852.9557238543193</v>
      </c>
    </row>
    <row r="19" spans="2:10" ht="24" customHeight="1">
      <c r="B19" s="520" t="s">
        <v>219</v>
      </c>
      <c r="C19" s="559"/>
      <c r="D19" s="523">
        <v>5652.6630465817998</v>
      </c>
      <c r="E19" s="522">
        <v>940.82401947572396</v>
      </c>
      <c r="F19" s="522">
        <v>1283.21960905631</v>
      </c>
      <c r="G19" s="523">
        <v>514.04244163656006</v>
      </c>
      <c r="H19" s="523">
        <v>379.87180972946499</v>
      </c>
      <c r="I19" s="99">
        <v>7829.7969070041354</v>
      </c>
      <c r="J19" s="522">
        <v>7315.754465367575</v>
      </c>
    </row>
    <row r="20" spans="2:10" ht="24" customHeight="1">
      <c r="B20" s="520" t="s">
        <v>220</v>
      </c>
      <c r="C20" s="559"/>
      <c r="D20" s="523">
        <v>5601.7700607274101</v>
      </c>
      <c r="E20" s="522">
        <v>733.72446529825902</v>
      </c>
      <c r="F20" s="522">
        <v>893.96389592199398</v>
      </c>
      <c r="G20" s="523">
        <v>484.94367574220797</v>
      </c>
      <c r="H20" s="523">
        <v>321.86630440808602</v>
      </c>
      <c r="I20" s="99">
        <v>7302.5439367996978</v>
      </c>
      <c r="J20" s="522">
        <v>6817.6002610574897</v>
      </c>
    </row>
    <row r="21" spans="2:10" ht="24" customHeight="1">
      <c r="B21" s="520" t="s">
        <v>221</v>
      </c>
      <c r="C21" s="559"/>
      <c r="D21" s="523">
        <v>4447.6951953795997</v>
      </c>
      <c r="E21" s="523">
        <v>248.50158611977599</v>
      </c>
      <c r="F21" s="523">
        <v>775.45337692745397</v>
      </c>
      <c r="G21" s="523">
        <v>507.84422258530299</v>
      </c>
      <c r="H21" s="523">
        <v>249.84362977686101</v>
      </c>
      <c r="I21" s="99">
        <v>5980.8364246692181</v>
      </c>
      <c r="J21" s="522">
        <v>5472.9922020839149</v>
      </c>
    </row>
    <row r="22" spans="2:10" ht="21.75" customHeight="1">
      <c r="B22" s="520" t="s">
        <v>222</v>
      </c>
      <c r="C22" s="559"/>
      <c r="D22" s="523">
        <v>5113.3322241639198</v>
      </c>
      <c r="E22" s="523">
        <v>506.93510274354003</v>
      </c>
      <c r="F22" s="523">
        <v>748.89116691379604</v>
      </c>
      <c r="G22" s="523">
        <v>514.88880617126995</v>
      </c>
      <c r="H22" s="523">
        <v>530.65485676752905</v>
      </c>
      <c r="I22" s="99">
        <v>6907.7670540165145</v>
      </c>
      <c r="J22" s="522">
        <v>6392.8782478452449</v>
      </c>
    </row>
    <row r="23" spans="2:10" ht="21.75" customHeight="1">
      <c r="B23" s="520" t="s">
        <v>223</v>
      </c>
      <c r="C23" s="521"/>
      <c r="D23" s="523">
        <v>6044.0197438725299</v>
      </c>
      <c r="E23" s="523">
        <v>1042.0476736814901</v>
      </c>
      <c r="F23" s="523">
        <v>1347.90064178538</v>
      </c>
      <c r="G23" s="523">
        <v>518.17167661592202</v>
      </c>
      <c r="H23" s="523">
        <v>389.71932658752002</v>
      </c>
      <c r="I23" s="99">
        <v>8299.8113888613516</v>
      </c>
      <c r="J23" s="522">
        <v>7781.63971224543</v>
      </c>
    </row>
    <row r="24" spans="2:10" ht="21.75" customHeight="1">
      <c r="B24" s="520" t="s">
        <v>224</v>
      </c>
      <c r="C24" s="559"/>
      <c r="D24" s="525">
        <v>5995.1450270013702</v>
      </c>
      <c r="E24" s="523">
        <v>761.86858877122097</v>
      </c>
      <c r="F24" s="523">
        <v>942.59085332727705</v>
      </c>
      <c r="G24" s="523">
        <v>545.21604016051197</v>
      </c>
      <c r="H24" s="523">
        <v>342.85756288566898</v>
      </c>
      <c r="I24" s="99">
        <v>7825.8094833748273</v>
      </c>
      <c r="J24" s="522">
        <v>7280.5934432143158</v>
      </c>
    </row>
    <row r="25" spans="2:10" ht="21.75" customHeight="1">
      <c r="B25" s="520" t="s">
        <v>225</v>
      </c>
      <c r="C25" s="521"/>
      <c r="D25" s="523">
        <v>4755.8541861223803</v>
      </c>
      <c r="E25" s="523">
        <v>260.42000097331101</v>
      </c>
      <c r="F25" s="523">
        <v>819.10510270802604</v>
      </c>
      <c r="G25" s="523">
        <v>529.99115167761101</v>
      </c>
      <c r="H25" s="523">
        <v>335.14481140935902</v>
      </c>
      <c r="I25" s="99">
        <v>6440.0952519173761</v>
      </c>
      <c r="J25" s="522">
        <v>5910.1041002397651</v>
      </c>
    </row>
    <row r="26" spans="2:10" ht="21.75" customHeight="1">
      <c r="B26" s="520" t="s">
        <v>226</v>
      </c>
      <c r="C26" s="521"/>
      <c r="D26" s="523">
        <v>5356.3465191557298</v>
      </c>
      <c r="E26" s="523">
        <v>531.09737725570096</v>
      </c>
      <c r="F26" s="523">
        <v>791.36554405063498</v>
      </c>
      <c r="G26" s="523">
        <v>503.43293887511402</v>
      </c>
      <c r="H26" s="523">
        <v>344.90423666316599</v>
      </c>
      <c r="I26" s="99">
        <v>6996.0492387446448</v>
      </c>
      <c r="J26" s="522">
        <v>6492.6162998695308</v>
      </c>
    </row>
    <row r="27" spans="2:10" ht="21.75" customHeight="1">
      <c r="B27" s="520" t="s">
        <v>227</v>
      </c>
      <c r="C27" s="521"/>
      <c r="D27" s="523">
        <v>6339.5928195169699</v>
      </c>
      <c r="E27" s="523">
        <v>1072.02856863599</v>
      </c>
      <c r="F27" s="523">
        <v>1415.6080945815499</v>
      </c>
      <c r="G27" s="523">
        <v>494.83790165126197</v>
      </c>
      <c r="H27" s="523">
        <v>368.10656208652898</v>
      </c>
      <c r="I27" s="99">
        <v>8618.1453778363102</v>
      </c>
      <c r="J27" s="522">
        <v>8123.3074761850494</v>
      </c>
    </row>
    <row r="28" spans="2:10" ht="21.75" customHeight="1">
      <c r="B28" s="520" t="s">
        <v>228</v>
      </c>
      <c r="C28" s="559"/>
      <c r="D28" s="523">
        <v>6466.4105452112099</v>
      </c>
      <c r="E28" s="523">
        <v>837.97356942193301</v>
      </c>
      <c r="F28" s="523">
        <v>994.06474168766897</v>
      </c>
      <c r="G28" s="523">
        <v>528.99603351139899</v>
      </c>
      <c r="H28" s="523">
        <v>317.62869703280899</v>
      </c>
      <c r="I28" s="99">
        <v>8307.1000174430865</v>
      </c>
      <c r="J28" s="522">
        <v>7778.1039839316882</v>
      </c>
    </row>
    <row r="29" spans="2:10" ht="21.75" customHeight="1">
      <c r="B29" s="520" t="s">
        <v>229</v>
      </c>
      <c r="C29" s="559"/>
      <c r="D29" s="523">
        <v>5042.75279696916</v>
      </c>
      <c r="E29" s="523">
        <v>277.43896194756798</v>
      </c>
      <c r="F29" s="523">
        <v>865.57011294474501</v>
      </c>
      <c r="G29" s="523">
        <v>515.00789577944704</v>
      </c>
      <c r="H29" s="523">
        <v>350.35571010839499</v>
      </c>
      <c r="I29" s="99">
        <v>6773.6865158017472</v>
      </c>
      <c r="J29" s="522">
        <v>6258.6786200223005</v>
      </c>
    </row>
    <row r="30" spans="2:10" ht="21.75" customHeight="1">
      <c r="B30" s="520" t="s">
        <v>230</v>
      </c>
      <c r="C30" s="559"/>
      <c r="D30" s="523">
        <v>5614.0235595066997</v>
      </c>
      <c r="E30" s="523">
        <v>551.87400587887896</v>
      </c>
      <c r="F30" s="523">
        <v>836.68519102682797</v>
      </c>
      <c r="G30" s="523">
        <v>505.68162610474201</v>
      </c>
      <c r="H30" s="523">
        <v>357.20116467735102</v>
      </c>
      <c r="I30" s="99">
        <v>7313.5915413156208</v>
      </c>
      <c r="J30" s="522">
        <v>6807.9099152108784</v>
      </c>
    </row>
    <row r="31" spans="2:10" ht="21.75" customHeight="1">
      <c r="B31" s="520" t="s">
        <v>231</v>
      </c>
      <c r="C31" s="559"/>
      <c r="D31" s="523">
        <v>6512.4069219805497</v>
      </c>
      <c r="E31" s="523">
        <v>1100.8089932048099</v>
      </c>
      <c r="F31" s="523">
        <v>1487.3962855751199</v>
      </c>
      <c r="G31" s="523">
        <v>487.66767080634799</v>
      </c>
      <c r="H31" s="523">
        <v>389.20138500769599</v>
      </c>
      <c r="I31" s="99">
        <v>8876.6722633697136</v>
      </c>
      <c r="J31" s="522">
        <v>8389.0045925633658</v>
      </c>
    </row>
    <row r="32" spans="2:10" ht="21.75" customHeight="1">
      <c r="B32" s="520" t="s">
        <v>232</v>
      </c>
      <c r="C32" s="520"/>
      <c r="D32" s="523">
        <v>7241.8481669636603</v>
      </c>
      <c r="E32" s="523">
        <v>845.67345452961899</v>
      </c>
      <c r="F32" s="523">
        <v>1049.5149376278</v>
      </c>
      <c r="G32" s="523">
        <v>491.65214310946902</v>
      </c>
      <c r="H32" s="523">
        <v>375.13498812964201</v>
      </c>
      <c r="I32" s="99">
        <v>9158.1502358305734</v>
      </c>
      <c r="J32" s="522">
        <v>8666.4980927211036</v>
      </c>
    </row>
    <row r="33" spans="2:10" ht="21.75" customHeight="1">
      <c r="B33" s="520" t="s">
        <v>233</v>
      </c>
      <c r="C33" s="520"/>
      <c r="D33" s="523">
        <v>5413.9693169379098</v>
      </c>
      <c r="E33" s="523">
        <v>281.00204655251298</v>
      </c>
      <c r="F33" s="523">
        <v>915.54602126430302</v>
      </c>
      <c r="G33" s="523">
        <v>451.258525169991</v>
      </c>
      <c r="H33" s="523">
        <v>371.93601668051002</v>
      </c>
      <c r="I33" s="99">
        <v>7152.7098800527137</v>
      </c>
      <c r="J33" s="522">
        <v>6701.4513548827226</v>
      </c>
    </row>
    <row r="34" spans="2:10" ht="21.75" customHeight="1">
      <c r="B34" s="520" t="s">
        <v>234</v>
      </c>
      <c r="C34" s="520"/>
      <c r="D34" s="523">
        <v>5795.4461861886502</v>
      </c>
      <c r="E34" s="523">
        <v>560.58764562532394</v>
      </c>
      <c r="F34" s="523">
        <v>884.917288595983</v>
      </c>
      <c r="G34" s="523">
        <v>456.50634832865501</v>
      </c>
      <c r="H34" s="523">
        <v>408.77369099173399</v>
      </c>
      <c r="I34" s="99">
        <v>7545.6435141050224</v>
      </c>
      <c r="J34" s="522">
        <v>7089.1371657763675</v>
      </c>
    </row>
    <row r="35" spans="2:10" ht="21.75" customHeight="1">
      <c r="B35" s="520" t="s">
        <v>235</v>
      </c>
      <c r="C35" s="520"/>
      <c r="D35" s="523">
        <v>7226.0622625980104</v>
      </c>
      <c r="E35" s="523">
        <v>1119.78944603131</v>
      </c>
      <c r="F35" s="523">
        <v>1561.6658000099601</v>
      </c>
      <c r="G35" s="523">
        <v>446.50974566519699</v>
      </c>
      <c r="H35" s="523">
        <v>458.00179293239597</v>
      </c>
      <c r="I35" s="99">
        <v>9692.2396012055633</v>
      </c>
      <c r="J35" s="522">
        <v>9245.7298555403668</v>
      </c>
    </row>
    <row r="36" spans="2:10" ht="21.75" customHeight="1">
      <c r="B36" s="520" t="s">
        <v>236</v>
      </c>
      <c r="C36" s="520"/>
      <c r="D36" s="523">
        <v>7616.1849770721738</v>
      </c>
      <c r="E36" s="523">
        <v>928.31348354847137</v>
      </c>
      <c r="F36" s="523">
        <v>1106.7335152652611</v>
      </c>
      <c r="G36" s="523">
        <v>483.64115535411042</v>
      </c>
      <c r="H36" s="523">
        <v>321.01615305834923</v>
      </c>
      <c r="I36" s="99">
        <v>9527.5758007498953</v>
      </c>
      <c r="J36" s="522">
        <v>9043.9346453957842</v>
      </c>
    </row>
    <row r="37" spans="2:10" ht="21.75" customHeight="1">
      <c r="B37" s="520" t="s">
        <v>237</v>
      </c>
      <c r="C37" s="520"/>
      <c r="D37" s="523">
        <v>6114.18728203311</v>
      </c>
      <c r="E37" s="523">
        <v>309.72918459224331</v>
      </c>
      <c r="F37" s="523">
        <v>967.44531899794413</v>
      </c>
      <c r="G37" s="523">
        <v>491.63364140500596</v>
      </c>
      <c r="H37" s="523">
        <v>417.62768222907334</v>
      </c>
      <c r="I37" s="99">
        <v>7990.8939246651335</v>
      </c>
      <c r="J37" s="522">
        <v>7499.2602832601278</v>
      </c>
    </row>
    <row r="38" spans="2:10" ht="21.75" customHeight="1">
      <c r="B38" s="520" t="s">
        <v>238</v>
      </c>
      <c r="C38" s="520"/>
      <c r="D38" s="523">
        <v>6183.7461075053934</v>
      </c>
      <c r="E38" s="523">
        <v>619.95783788634856</v>
      </c>
      <c r="F38" s="523">
        <v>936.04467705055538</v>
      </c>
      <c r="G38" s="523">
        <v>474.73818107959039</v>
      </c>
      <c r="H38" s="523">
        <v>537.80022723015918</v>
      </c>
      <c r="I38" s="99">
        <v>8132.3291928656981</v>
      </c>
      <c r="J38" s="522">
        <v>7657.5910117861076</v>
      </c>
    </row>
    <row r="39" spans="2:10" ht="21.75" customHeight="1">
      <c r="B39" s="520" t="s">
        <v>239</v>
      </c>
      <c r="C39" s="512"/>
      <c r="D39" s="523">
        <v>8048.627098419026</v>
      </c>
      <c r="E39" s="523">
        <v>1240.5816340418469</v>
      </c>
      <c r="F39" s="523">
        <v>1643.0215291136133</v>
      </c>
      <c r="G39" s="523">
        <v>476.75349244504741</v>
      </c>
      <c r="H39" s="523">
        <v>566.70865099923515</v>
      </c>
      <c r="I39" s="99">
        <v>10735.110770976922</v>
      </c>
      <c r="J39" s="522">
        <v>10258.357278531874</v>
      </c>
    </row>
    <row r="40" spans="2:10" ht="21.75" customHeight="1">
      <c r="B40" s="520" t="s">
        <v>240</v>
      </c>
      <c r="C40" s="512"/>
      <c r="D40" s="523">
        <v>7910.30965158666</v>
      </c>
      <c r="E40" s="523">
        <v>942.81838172891628</v>
      </c>
      <c r="F40" s="523">
        <v>1168.2484657689185</v>
      </c>
      <c r="G40" s="523">
        <v>481.15661995028188</v>
      </c>
      <c r="H40" s="523">
        <v>404.79168016141534</v>
      </c>
      <c r="I40" s="99">
        <v>9964.5064174672752</v>
      </c>
      <c r="J40" s="522">
        <v>9483.3497975169939</v>
      </c>
    </row>
    <row r="41" spans="2:10" ht="21.75" customHeight="1">
      <c r="B41" s="520" t="s">
        <v>241</v>
      </c>
      <c r="C41" s="512"/>
      <c r="D41" s="523">
        <v>6344.7005538498897</v>
      </c>
      <c r="E41" s="523">
        <v>314.56870310149714</v>
      </c>
      <c r="F41" s="523">
        <v>1023.2315524086923</v>
      </c>
      <c r="G41" s="523">
        <v>490.65555598581039</v>
      </c>
      <c r="H41" s="523">
        <v>450.27669410027818</v>
      </c>
      <c r="I41" s="99">
        <v>8308.8643563446713</v>
      </c>
      <c r="J41" s="522">
        <v>7818.2088003588606</v>
      </c>
    </row>
    <row r="42" spans="2:10" ht="21.75" customHeight="1">
      <c r="B42" s="520" t="s">
        <v>242</v>
      </c>
      <c r="C42" s="512"/>
      <c r="D42" s="523">
        <v>6428.8593355165494</v>
      </c>
      <c r="E42" s="523">
        <v>630.88459477909544</v>
      </c>
      <c r="F42" s="523">
        <v>990.49519136772403</v>
      </c>
      <c r="G42" s="523">
        <v>497.16427059997602</v>
      </c>
      <c r="H42" s="523">
        <v>591.43982541574019</v>
      </c>
      <c r="I42" s="99">
        <v>8507.9586228999888</v>
      </c>
      <c r="J42" s="522">
        <v>8010.794352300014</v>
      </c>
    </row>
    <row r="43" spans="2:10" ht="21.75" customHeight="1">
      <c r="B43" s="520" t="s">
        <v>243</v>
      </c>
      <c r="C43" s="512"/>
      <c r="D43" s="523">
        <v>8340.7694338085366</v>
      </c>
      <c r="E43" s="523">
        <v>1237.9786279347054</v>
      </c>
      <c r="F43" s="523">
        <v>1727.4150145849953</v>
      </c>
      <c r="G43" s="523">
        <v>490.02184182436338</v>
      </c>
      <c r="H43" s="523">
        <v>558.07397576245489</v>
      </c>
      <c r="I43" s="99">
        <v>11116.280265980349</v>
      </c>
      <c r="J43" s="522">
        <v>10626.258424155985</v>
      </c>
    </row>
    <row r="44" spans="2:10" ht="21.75" customHeight="1">
      <c r="B44" s="520" t="s">
        <v>244</v>
      </c>
      <c r="C44" s="512"/>
      <c r="D44" s="523">
        <v>8318.3357564433554</v>
      </c>
      <c r="E44" s="523">
        <v>949.14517264106871</v>
      </c>
      <c r="F44" s="523">
        <v>1245.0576396183324</v>
      </c>
      <c r="G44" s="523">
        <v>488.32438775411794</v>
      </c>
      <c r="H44" s="523">
        <v>391.48184125768012</v>
      </c>
      <c r="I44" s="99">
        <v>10443.199625073486</v>
      </c>
      <c r="J44" s="522">
        <v>9954.8752373193693</v>
      </c>
    </row>
    <row r="45" spans="2:10" ht="14.25" customHeight="1">
      <c r="B45" s="106" t="s">
        <v>245</v>
      </c>
      <c r="C45" s="107"/>
      <c r="D45" s="195" t="s">
        <v>246</v>
      </c>
      <c r="E45" s="560"/>
      <c r="F45" s="107"/>
      <c r="G45" s="107"/>
      <c r="H45" s="107"/>
      <c r="I45" s="107"/>
      <c r="J45" s="561"/>
    </row>
  </sheetData>
  <mergeCells count="3">
    <mergeCell ref="D2:I2"/>
    <mergeCell ref="B2:B3"/>
    <mergeCell ref="C2:C3"/>
  </mergeCells>
  <printOptions horizontalCentered="1"/>
  <pageMargins left="1" right="1" top="0.5" bottom="0.5" header="0.25" footer="0.25"/>
  <pageSetup scale="6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28" zoomScale="110" zoomScaleNormal="110" workbookViewId="0">
      <selection activeCell="A16" sqref="A16:C16"/>
    </sheetView>
  </sheetViews>
  <sheetFormatPr defaultColWidth="9" defaultRowHeight="14.4"/>
  <cols>
    <col min="1" max="1" width="28.88671875" customWidth="1"/>
    <col min="2" max="2" width="35.109375" customWidth="1"/>
    <col min="3" max="3" width="44.77734375" customWidth="1"/>
    <col min="4" max="4" width="1.88671875" customWidth="1"/>
    <col min="11" max="11" width="8.44140625" customWidth="1"/>
  </cols>
  <sheetData>
    <row r="1" spans="1:4" ht="18.75" customHeight="1">
      <c r="A1" s="487" t="s">
        <v>11</v>
      </c>
    </row>
    <row r="2" spans="1:4" ht="5.25" customHeight="1"/>
    <row r="3" spans="1:4" ht="18" customHeight="1">
      <c r="A3" s="488" t="s">
        <v>12</v>
      </c>
    </row>
    <row r="4" spans="1:4" ht="18.75" customHeight="1">
      <c r="B4" s="489" t="s">
        <v>13</v>
      </c>
      <c r="C4" s="490" t="s">
        <v>14</v>
      </c>
    </row>
    <row r="5" spans="1:4" ht="16.5" customHeight="1">
      <c r="A5" s="491"/>
      <c r="B5" s="492" t="s">
        <v>15</v>
      </c>
      <c r="C5" s="493">
        <v>45189</v>
      </c>
      <c r="D5" s="230"/>
    </row>
    <row r="6" spans="1:4" ht="16.5" customHeight="1">
      <c r="A6" s="491"/>
      <c r="B6" s="492" t="s">
        <v>16</v>
      </c>
      <c r="C6" s="493">
        <v>45280</v>
      </c>
      <c r="D6" s="230"/>
    </row>
    <row r="7" spans="1:4" ht="16.5" customHeight="1">
      <c r="A7" s="491"/>
      <c r="B7" s="492" t="s">
        <v>17</v>
      </c>
      <c r="C7" s="493">
        <v>45033</v>
      </c>
      <c r="D7" s="230"/>
    </row>
    <row r="8" spans="1:4" ht="16.5" customHeight="1">
      <c r="A8" s="491"/>
      <c r="B8" s="492" t="s">
        <v>18</v>
      </c>
      <c r="C8" s="493">
        <v>45096</v>
      </c>
      <c r="D8" s="230"/>
    </row>
    <row r="9" spans="1:4" ht="15.6">
      <c r="A9" s="487" t="s">
        <v>19</v>
      </c>
    </row>
    <row r="10" spans="1:4" ht="15.6">
      <c r="A10" s="487"/>
    </row>
    <row r="11" spans="1:4" ht="15.6">
      <c r="A11" s="487" t="s">
        <v>20</v>
      </c>
    </row>
    <row r="12" spans="1:4" ht="18" customHeight="1">
      <c r="A12" s="512" t="s">
        <v>21</v>
      </c>
      <c r="B12" s="512"/>
      <c r="C12" s="512"/>
    </row>
    <row r="13" spans="1:4" ht="17.25" customHeight="1">
      <c r="A13" s="512" t="s">
        <v>22</v>
      </c>
      <c r="B13" s="512"/>
      <c r="C13" s="512"/>
    </row>
    <row r="14" spans="1:4" ht="7.5" customHeight="1">
      <c r="A14" s="512"/>
    </row>
    <row r="15" spans="1:4" ht="48.75" customHeight="1">
      <c r="A15" s="656" t="s">
        <v>23</v>
      </c>
      <c r="B15" s="656"/>
      <c r="C15" s="656"/>
    </row>
    <row r="16" spans="1:4" ht="65.25" customHeight="1">
      <c r="A16" s="656" t="s">
        <v>24</v>
      </c>
      <c r="B16" s="656"/>
      <c r="C16" s="656"/>
    </row>
    <row r="17" spans="1:4" ht="31.5" customHeight="1">
      <c r="A17" s="656" t="s">
        <v>25</v>
      </c>
      <c r="B17" s="656"/>
      <c r="C17" s="656"/>
    </row>
    <row r="18" spans="1:4">
      <c r="A18" s="494"/>
      <c r="B18" s="494"/>
      <c r="C18" s="494"/>
    </row>
    <row r="19" spans="1:4" ht="15.6">
      <c r="A19" s="487" t="s">
        <v>26</v>
      </c>
    </row>
    <row r="20" spans="1:4" ht="100.5" customHeight="1">
      <c r="A20" s="656" t="s">
        <v>27</v>
      </c>
      <c r="B20" s="656"/>
      <c r="C20" s="656"/>
    </row>
    <row r="21" spans="1:4">
      <c r="A21" s="657"/>
      <c r="B21" s="657"/>
      <c r="C21" s="657"/>
    </row>
    <row r="22" spans="1:4" ht="15.6">
      <c r="A22" s="487" t="s">
        <v>28</v>
      </c>
    </row>
    <row r="23" spans="1:4" ht="2.25" customHeight="1">
      <c r="A23" s="488"/>
    </row>
    <row r="24" spans="1:4" ht="66" customHeight="1">
      <c r="A24" s="656" t="s">
        <v>29</v>
      </c>
      <c r="B24" s="656"/>
      <c r="C24" s="656"/>
    </row>
    <row r="25" spans="1:4">
      <c r="A25" s="488"/>
    </row>
    <row r="26" spans="1:4" ht="15.6">
      <c r="A26" s="487" t="s">
        <v>30</v>
      </c>
    </row>
    <row r="27" spans="1:4" ht="2.25" customHeight="1">
      <c r="A27" s="488"/>
    </row>
    <row r="28" spans="1:4" ht="57" customHeight="1">
      <c r="A28" s="656" t="s">
        <v>31</v>
      </c>
      <c r="B28" s="656"/>
      <c r="C28" s="656"/>
      <c r="D28" s="495"/>
    </row>
    <row r="29" spans="1:4" ht="6" customHeight="1">
      <c r="A29" s="494"/>
      <c r="B29" s="494"/>
      <c r="C29" s="494"/>
      <c r="D29" s="495"/>
    </row>
    <row r="30" spans="1:4" ht="5.25" customHeight="1">
      <c r="A30" s="488"/>
    </row>
    <row r="31" spans="1:4" ht="25.5" customHeight="1">
      <c r="A31" s="487" t="s">
        <v>32</v>
      </c>
    </row>
    <row r="32" spans="1:4" ht="35.25" customHeight="1">
      <c r="A32" s="656" t="s">
        <v>33</v>
      </c>
      <c r="B32" s="656"/>
      <c r="C32" s="656"/>
    </row>
    <row r="33" spans="1:3" ht="64.5" customHeight="1">
      <c r="A33" s="658" t="s">
        <v>34</v>
      </c>
      <c r="B33" s="656"/>
      <c r="C33" s="656"/>
    </row>
    <row r="34" spans="1:3" ht="18.75" customHeight="1">
      <c r="A34" s="659" t="s">
        <v>35</v>
      </c>
      <c r="B34" s="659"/>
      <c r="C34" s="659"/>
    </row>
    <row r="35" spans="1:3" ht="38.25" customHeight="1">
      <c r="A35" s="656" t="s">
        <v>36</v>
      </c>
      <c r="B35" s="656"/>
      <c r="C35" s="656"/>
    </row>
    <row r="36" spans="1:3" ht="6" customHeight="1"/>
  </sheetData>
  <mergeCells count="11">
    <mergeCell ref="A35:C35"/>
    <mergeCell ref="A24:C24"/>
    <mergeCell ref="A28:C28"/>
    <mergeCell ref="A32:C32"/>
    <mergeCell ref="A33:C33"/>
    <mergeCell ref="A34:C34"/>
    <mergeCell ref="A15:C15"/>
    <mergeCell ref="A16:C16"/>
    <mergeCell ref="A17:C17"/>
    <mergeCell ref="A20:C20"/>
    <mergeCell ref="A21:C21"/>
  </mergeCells>
  <pageMargins left="0.81" right="0.43" top="0.5" bottom="0.28999999999999998" header="0.3" footer="0.12"/>
  <pageSetup scale="83"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M53"/>
  <sheetViews>
    <sheetView topLeftCell="A28" zoomScale="140" zoomScaleNormal="140" workbookViewId="0">
      <selection activeCell="AI50" sqref="AI50"/>
    </sheetView>
  </sheetViews>
  <sheetFormatPr defaultColWidth="9" defaultRowHeight="14.4"/>
  <cols>
    <col min="1" max="1" width="60.77734375" customWidth="1"/>
    <col min="2" max="2" width="17" customWidth="1"/>
    <col min="3" max="3" width="14.77734375" customWidth="1"/>
    <col min="4" max="4" width="12.21875" customWidth="1"/>
    <col min="5" max="5" width="13.33203125" customWidth="1"/>
  </cols>
  <sheetData>
    <row r="2" spans="1:8">
      <c r="A2" t="s">
        <v>302</v>
      </c>
      <c r="B2" s="715" t="s">
        <v>303</v>
      </c>
      <c r="C2" s="715"/>
      <c r="D2" t="s">
        <v>304</v>
      </c>
      <c r="E2" t="s">
        <v>305</v>
      </c>
    </row>
    <row r="3" spans="1:8">
      <c r="B3" t="s">
        <v>306</v>
      </c>
      <c r="C3" t="s">
        <v>307</v>
      </c>
    </row>
    <row r="4" spans="1:8">
      <c r="B4" t="s">
        <v>308</v>
      </c>
      <c r="C4" t="s">
        <v>308</v>
      </c>
    </row>
    <row r="5" spans="1:8">
      <c r="A5" t="s">
        <v>272</v>
      </c>
      <c r="B5" s="45">
        <v>7247.5361945594204</v>
      </c>
      <c r="C5">
        <v>7247.5361945594204</v>
      </c>
      <c r="D5" s="143">
        <f>(C5/$C$11)*100</f>
        <v>46.190973337892565</v>
      </c>
      <c r="E5" s="143">
        <v>8.5128729451340295</v>
      </c>
    </row>
    <row r="6" spans="1:8">
      <c r="A6" t="s">
        <v>274</v>
      </c>
      <c r="B6" s="45">
        <v>3112.8556895298798</v>
      </c>
      <c r="C6">
        <v>3112.8556895298798</v>
      </c>
      <c r="D6" s="143">
        <f t="shared" ref="D6:D11" si="0">(C6/$C$11)*100</f>
        <v>19.839270932888748</v>
      </c>
      <c r="E6" s="143">
        <v>17.626046960563102</v>
      </c>
    </row>
    <row r="7" spans="1:8">
      <c r="A7" t="s">
        <v>276</v>
      </c>
      <c r="B7" s="45">
        <v>4823.6433310675602</v>
      </c>
      <c r="C7">
        <v>4823.6433310675602</v>
      </c>
      <c r="D7" s="143">
        <f t="shared" si="0"/>
        <v>30.7426930360283</v>
      </c>
      <c r="E7" s="143">
        <v>4.5781668917970801</v>
      </c>
    </row>
    <row r="8" spans="1:8">
      <c r="A8" t="s">
        <v>278</v>
      </c>
      <c r="B8" s="45">
        <v>455.70990181066901</v>
      </c>
      <c r="C8">
        <v>455.70990181066901</v>
      </c>
      <c r="D8" s="143">
        <f t="shared" si="0"/>
        <v>2.9043916938492598</v>
      </c>
      <c r="E8" s="143">
        <v>6.0633439128713604</v>
      </c>
    </row>
    <row r="9" spans="1:8">
      <c r="A9" t="s">
        <v>76</v>
      </c>
      <c r="B9" s="45">
        <v>170.03264418274699</v>
      </c>
      <c r="C9">
        <v>170.03264418274699</v>
      </c>
      <c r="D9" s="143">
        <f t="shared" si="0"/>
        <v>1.0836749376860595</v>
      </c>
      <c r="E9" s="143">
        <v>-1.33347720320027</v>
      </c>
    </row>
    <row r="10" spans="1:8">
      <c r="A10" t="s">
        <v>281</v>
      </c>
      <c r="B10" s="45">
        <v>2993.4513300025501</v>
      </c>
      <c r="C10">
        <v>2993.4513300025501</v>
      </c>
      <c r="D10" s="143">
        <f t="shared" si="0"/>
        <v>19.078266994544112</v>
      </c>
      <c r="E10" s="143">
        <v>1.4464367571300301</v>
      </c>
    </row>
    <row r="11" spans="1:8">
      <c r="A11" t="s">
        <v>299</v>
      </c>
      <c r="B11" s="45">
        <v>15690.373401622899</v>
      </c>
      <c r="C11">
        <v>15690.373401622899</v>
      </c>
      <c r="D11" s="188">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100000000000001" customHeight="1">
      <c r="A20" s="717" t="s">
        <v>309</v>
      </c>
      <c r="B20" s="716" t="s">
        <v>303</v>
      </c>
      <c r="C20" s="716"/>
      <c r="D20" s="714" t="s">
        <v>310</v>
      </c>
      <c r="E20" s="714" t="s">
        <v>305</v>
      </c>
    </row>
    <row r="21" spans="1:5" ht="20.100000000000001" customHeight="1">
      <c r="A21" s="717"/>
      <c r="B21" s="191" t="s">
        <v>306</v>
      </c>
      <c r="C21" s="191" t="s">
        <v>311</v>
      </c>
      <c r="D21" s="714"/>
      <c r="E21" s="714"/>
    </row>
    <row r="22" spans="1:5" ht="20.100000000000001" customHeight="1">
      <c r="A22" s="717"/>
      <c r="B22" s="191" t="s">
        <v>312</v>
      </c>
      <c r="C22" s="191" t="s">
        <v>312</v>
      </c>
      <c r="D22" s="714"/>
      <c r="E22" s="714"/>
    </row>
    <row r="23" spans="1:5" ht="27.75" customHeight="1">
      <c r="A23" s="190" t="s">
        <v>283</v>
      </c>
      <c r="B23" s="192">
        <v>3675.2142036340601</v>
      </c>
      <c r="C23" s="143">
        <v>3765.6910145932202</v>
      </c>
      <c r="D23" s="193">
        <f>(C23/$C$34)*100</f>
        <v>25.282671882948609</v>
      </c>
      <c r="E23" s="143">
        <v>2.4618105488844102</v>
      </c>
    </row>
    <row r="24" spans="1:5" ht="20.100000000000001" customHeight="1">
      <c r="A24" s="190" t="s">
        <v>284</v>
      </c>
      <c r="B24" s="192">
        <v>1398.2908654089799</v>
      </c>
      <c r="C24" s="143">
        <v>1439.7291392135801</v>
      </c>
      <c r="D24" s="193">
        <f t="shared" ref="D24:D33" si="1">(C24/$C$34)*100</f>
        <v>9.6662735434200329</v>
      </c>
      <c r="E24" s="143">
        <v>2.9634945653799001</v>
      </c>
    </row>
    <row r="25" spans="1:5" ht="20.100000000000001" customHeight="1">
      <c r="A25" s="190" t="s">
        <v>80</v>
      </c>
      <c r="B25" s="192">
        <v>1936.45139451862</v>
      </c>
      <c r="C25" s="143">
        <v>2035.9842251109901</v>
      </c>
      <c r="D25" s="193">
        <f t="shared" si="1"/>
        <v>13.669502070897078</v>
      </c>
      <c r="E25" s="143">
        <v>5.1399601804679396</v>
      </c>
    </row>
    <row r="26" spans="1:5" ht="20.100000000000001" customHeight="1">
      <c r="A26" s="194" t="s">
        <v>81</v>
      </c>
      <c r="B26" s="192">
        <v>847.70771128541605</v>
      </c>
      <c r="C26" s="143">
        <v>1071.8704946069799</v>
      </c>
      <c r="D26" s="193">
        <f t="shared" si="1"/>
        <v>7.1964879516514175</v>
      </c>
      <c r="E26" s="143">
        <v>26.4434050011956</v>
      </c>
    </row>
    <row r="27" spans="1:5" ht="20.100000000000001" customHeight="1">
      <c r="A27" s="190" t="s">
        <v>286</v>
      </c>
      <c r="B27" s="192">
        <v>1482.15591432874</v>
      </c>
      <c r="C27" s="143">
        <v>1497.9330679374</v>
      </c>
      <c r="D27" s="193">
        <f t="shared" si="1"/>
        <v>10.057051975989287</v>
      </c>
      <c r="E27" s="143">
        <v>1.0644732754586701</v>
      </c>
    </row>
    <row r="28" spans="1:5" ht="20.100000000000001" customHeight="1">
      <c r="A28" s="190" t="s">
        <v>255</v>
      </c>
      <c r="B28" s="192">
        <v>316.091063748583</v>
      </c>
      <c r="C28" s="143">
        <v>385.88111665906803</v>
      </c>
      <c r="D28" s="193">
        <f t="shared" si="1"/>
        <v>2.5907876191936876</v>
      </c>
      <c r="E28" s="143">
        <v>22.079097106647801</v>
      </c>
    </row>
    <row r="29" spans="1:5" ht="20.100000000000001" customHeight="1">
      <c r="A29" s="190" t="s">
        <v>288</v>
      </c>
      <c r="B29" s="192">
        <v>465.25673212215798</v>
      </c>
      <c r="C29" s="143">
        <v>469.40321695016002</v>
      </c>
      <c r="D29" s="193">
        <f t="shared" si="1"/>
        <v>3.1515510616670772</v>
      </c>
      <c r="E29" s="143">
        <v>0.89122511115269398</v>
      </c>
    </row>
    <row r="30" spans="1:5" ht="20.100000000000001" customHeight="1">
      <c r="A30" s="194" t="s">
        <v>289</v>
      </c>
      <c r="B30" s="192">
        <v>1215.8967066733601</v>
      </c>
      <c r="C30" s="143">
        <v>1289.7449894461199</v>
      </c>
      <c r="D30" s="193">
        <f t="shared" si="1"/>
        <v>8.6592870350956535</v>
      </c>
      <c r="E30" s="143">
        <v>6.0735654901806999</v>
      </c>
    </row>
    <row r="31" spans="1:5" ht="20.100000000000001" customHeight="1">
      <c r="A31" s="190" t="s">
        <v>86</v>
      </c>
      <c r="B31" s="192">
        <v>1402.3719187010199</v>
      </c>
      <c r="C31" s="143">
        <v>1535.50919262858</v>
      </c>
      <c r="D31" s="193">
        <f t="shared" si="1"/>
        <v>10.309336305085388</v>
      </c>
      <c r="E31" s="143">
        <v>9.4937207563940103</v>
      </c>
    </row>
    <row r="32" spans="1:5" ht="20.100000000000001" customHeight="1">
      <c r="A32" s="190" t="s">
        <v>292</v>
      </c>
      <c r="B32" s="192">
        <v>933.84770285301295</v>
      </c>
      <c r="C32" s="143">
        <v>976.07273165485606</v>
      </c>
      <c r="D32" s="193">
        <f t="shared" si="1"/>
        <v>6.5533062889889875</v>
      </c>
      <c r="E32" s="143">
        <v>4.5216183187945003</v>
      </c>
    </row>
    <row r="33" spans="1:13" ht="20.100000000000001" customHeight="1">
      <c r="A33" s="190" t="s">
        <v>293</v>
      </c>
      <c r="B33" s="192">
        <v>422.149498222783</v>
      </c>
      <c r="C33" s="143">
        <v>426.53624968778797</v>
      </c>
      <c r="D33" s="193">
        <f t="shared" si="1"/>
        <v>2.863744265062782</v>
      </c>
      <c r="E33" s="143">
        <v>1.03914643591283</v>
      </c>
    </row>
    <row r="34" spans="1:13" ht="20.100000000000001" customHeight="1">
      <c r="A34" s="190" t="s">
        <v>299</v>
      </c>
      <c r="B34" s="192">
        <f>SUM(B23:B33)</f>
        <v>14095.433711496731</v>
      </c>
      <c r="C34" s="192">
        <f>SUM(C23:C33)</f>
        <v>14894.355438488743</v>
      </c>
      <c r="D34" s="192">
        <f>SUM(D23:D33)</f>
        <v>100</v>
      </c>
      <c r="E34" s="143">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313</v>
      </c>
      <c r="B41" s="715" t="s">
        <v>303</v>
      </c>
      <c r="C41" s="715"/>
      <c r="D41" t="s">
        <v>304</v>
      </c>
      <c r="E41" t="s">
        <v>305</v>
      </c>
    </row>
    <row r="42" spans="1:13">
      <c r="B42" t="s">
        <v>306</v>
      </c>
      <c r="C42" t="s">
        <v>307</v>
      </c>
    </row>
    <row r="43" spans="1:13">
      <c r="B43" t="s">
        <v>308</v>
      </c>
      <c r="C43" t="s">
        <v>308</v>
      </c>
    </row>
    <row r="44" spans="1:13">
      <c r="A44" t="s">
        <v>265</v>
      </c>
      <c r="B44" s="143">
        <v>4474.7704343381401</v>
      </c>
      <c r="C44" s="143">
        <v>4541.1091049016604</v>
      </c>
      <c r="D44" s="143">
        <f>(C44/$C$49)*100</f>
        <v>69.228727304366316</v>
      </c>
      <c r="E44" s="143">
        <v>7.3154874239372996</v>
      </c>
    </row>
    <row r="45" spans="1:13">
      <c r="A45" t="s">
        <v>267</v>
      </c>
      <c r="B45" s="143">
        <v>210.26998940026499</v>
      </c>
      <c r="C45" s="143">
        <v>225.35640802203901</v>
      </c>
      <c r="D45" s="143">
        <f>(C45/$C$49)*100</f>
        <v>3.4355345702681803</v>
      </c>
      <c r="E45" s="143">
        <v>5.3557336621455001</v>
      </c>
    </row>
    <row r="46" spans="1:13">
      <c r="A46" t="s">
        <v>70</v>
      </c>
      <c r="B46" s="143">
        <v>1233.6838780575299</v>
      </c>
      <c r="C46" s="143">
        <v>1304.0764384049601</v>
      </c>
      <c r="D46" s="143">
        <f>(C46/$C$49)*100</f>
        <v>19.880507174103951</v>
      </c>
      <c r="E46" s="143">
        <v>5.7234031836885704</v>
      </c>
    </row>
    <row r="47" spans="1:13">
      <c r="A47" t="s">
        <v>249</v>
      </c>
      <c r="B47" s="143">
        <v>500.70032576478502</v>
      </c>
      <c r="C47" s="143">
        <v>458.477683362123</v>
      </c>
      <c r="D47" s="143">
        <f>(C47/$C$49)*100</f>
        <v>6.9894437203356627</v>
      </c>
      <c r="E47" s="143">
        <v>-0.615877062741788</v>
      </c>
    </row>
    <row r="48" spans="1:13">
      <c r="A48" t="s">
        <v>72</v>
      </c>
      <c r="B48" s="143">
        <v>255.20310133644</v>
      </c>
      <c r="C48" s="143">
        <v>255.91006280764199</v>
      </c>
      <c r="D48" s="143">
        <f>(C48/$C$49)*100</f>
        <v>3.9013218011940181</v>
      </c>
      <c r="E48" s="143">
        <v>0.35030232019191498</v>
      </c>
    </row>
    <row r="49" spans="1:7">
      <c r="A49" t="s">
        <v>299</v>
      </c>
      <c r="B49" s="143">
        <v>6464.3577394968997</v>
      </c>
      <c r="C49" s="143">
        <v>6559.5732894763896</v>
      </c>
      <c r="D49" s="188">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F66"/>
  <sheetViews>
    <sheetView topLeftCell="A10" workbookViewId="0">
      <selection activeCell="AI50" sqref="AI50"/>
    </sheetView>
  </sheetViews>
  <sheetFormatPr defaultColWidth="9.109375" defaultRowHeight="14.4"/>
  <cols>
    <col min="1" max="1" width="44.21875" customWidth="1"/>
    <col min="2" max="2" width="16.77734375" customWidth="1"/>
    <col min="3" max="3" width="6.21875" customWidth="1"/>
    <col min="4" max="4" width="13.33203125" customWidth="1"/>
    <col min="5" max="5" width="7.109375" customWidth="1"/>
    <col min="6" max="6" width="11.109375" customWidth="1"/>
  </cols>
  <sheetData>
    <row r="2" spans="1:6">
      <c r="A2" t="s">
        <v>313</v>
      </c>
      <c r="B2" s="715" t="s">
        <v>314</v>
      </c>
      <c r="C2" s="715"/>
      <c r="D2" s="715" t="s">
        <v>315</v>
      </c>
      <c r="E2" s="715"/>
      <c r="F2" s="715"/>
    </row>
    <row r="3" spans="1:6" ht="28.8">
      <c r="B3" s="184" t="s">
        <v>316</v>
      </c>
      <c r="C3" t="s">
        <v>304</v>
      </c>
      <c r="D3" s="184" t="s">
        <v>316</v>
      </c>
      <c r="E3" t="s">
        <v>304</v>
      </c>
      <c r="F3" s="184" t="s">
        <v>305</v>
      </c>
    </row>
    <row r="4" spans="1:6">
      <c r="A4" t="s">
        <v>265</v>
      </c>
      <c r="B4" s="137">
        <v>4474.7704343381401</v>
      </c>
      <c r="C4" s="137">
        <f>(B4/$B$9)*100</f>
        <v>69.222196769796923</v>
      </c>
      <c r="D4" s="137">
        <v>4610.1145503330499</v>
      </c>
      <c r="E4">
        <v>69.5</v>
      </c>
      <c r="F4" s="143">
        <v>3</v>
      </c>
    </row>
    <row r="5" spans="1:6">
      <c r="A5" t="s">
        <v>267</v>
      </c>
      <c r="B5" s="137">
        <v>210.26998940026499</v>
      </c>
      <c r="C5" s="137">
        <f>(B5/$B$9)*100</f>
        <v>3.252759173823657</v>
      </c>
      <c r="D5" s="137">
        <v>225.35640802203901</v>
      </c>
      <c r="E5">
        <v>3.4</v>
      </c>
      <c r="F5">
        <v>7.2</v>
      </c>
    </row>
    <row r="6" spans="1:6">
      <c r="A6" t="s">
        <v>70</v>
      </c>
      <c r="B6" s="137">
        <v>1233.6838780575299</v>
      </c>
      <c r="C6" s="137">
        <f>(B6/$B$9)*100</f>
        <v>19.084399839442419</v>
      </c>
      <c r="D6" s="137">
        <v>1304.0764384049601</v>
      </c>
      <c r="E6">
        <v>19.7</v>
      </c>
      <c r="F6">
        <v>5.7</v>
      </c>
    </row>
    <row r="7" spans="1:6">
      <c r="A7" t="s">
        <v>249</v>
      </c>
      <c r="B7" s="137">
        <v>500.70032576478502</v>
      </c>
      <c r="C7" s="137">
        <f>(B7/$B$9)*100</f>
        <v>7.7455540974400483</v>
      </c>
      <c r="D7" s="137">
        <v>458.477683362123</v>
      </c>
      <c r="E7">
        <v>6.9</v>
      </c>
      <c r="F7">
        <v>-8.4</v>
      </c>
    </row>
    <row r="8" spans="1:6">
      <c r="A8" t="s">
        <v>72</v>
      </c>
      <c r="B8" s="137">
        <v>255.20310133644</v>
      </c>
      <c r="C8" s="137">
        <f>(B8/$B$9)*100</f>
        <v>3.94784929332054</v>
      </c>
      <c r="D8" s="137">
        <v>255.91006280764199</v>
      </c>
      <c r="E8">
        <v>3.9</v>
      </c>
      <c r="F8">
        <v>0.3</v>
      </c>
    </row>
    <row r="9" spans="1:6">
      <c r="A9" t="s">
        <v>299</v>
      </c>
      <c r="B9" s="137">
        <v>6464.3577394968997</v>
      </c>
      <c r="C9" s="185">
        <f>SUM(C4:C8)-C5</f>
        <v>99.999999999999943</v>
      </c>
      <c r="D9" s="137">
        <v>6628.57873490777</v>
      </c>
      <c r="E9">
        <v>100</v>
      </c>
      <c r="F9">
        <v>2.5</v>
      </c>
    </row>
    <row r="13" spans="1:6">
      <c r="B13" s="715" t="s">
        <v>314</v>
      </c>
      <c r="C13" s="715"/>
      <c r="D13" s="715" t="s">
        <v>315</v>
      </c>
      <c r="E13" s="715"/>
      <c r="F13" s="715"/>
    </row>
    <row r="14" spans="1:6" ht="28.8">
      <c r="A14" t="s">
        <v>302</v>
      </c>
      <c r="B14" s="184" t="s">
        <v>316</v>
      </c>
      <c r="C14" t="s">
        <v>304</v>
      </c>
      <c r="D14" s="184" t="s">
        <v>316</v>
      </c>
      <c r="E14" t="s">
        <v>304</v>
      </c>
      <c r="F14" s="184" t="s">
        <v>305</v>
      </c>
    </row>
    <row r="15" spans="1:6">
      <c r="A15" t="s">
        <v>272</v>
      </c>
      <c r="B15" s="186">
        <v>7247.5</v>
      </c>
      <c r="C15" s="143">
        <f>B15/$B$21*100</f>
        <v>46.190664355274563</v>
      </c>
      <c r="D15" s="187">
        <v>6844</v>
      </c>
      <c r="E15">
        <v>46.3</v>
      </c>
      <c r="F15">
        <v>-5.6</v>
      </c>
    </row>
    <row r="16" spans="1:6">
      <c r="A16" t="s">
        <v>274</v>
      </c>
      <c r="B16" s="186">
        <v>3112.9</v>
      </c>
      <c r="C16" s="143">
        <f t="shared" ref="C16:C21" si="0">B16/$B$21*100</f>
        <v>19.83951970631724</v>
      </c>
      <c r="D16" s="187">
        <v>3079.9</v>
      </c>
      <c r="E16">
        <v>20.8</v>
      </c>
      <c r="F16">
        <v>-1.1000000000000001</v>
      </c>
    </row>
    <row r="17" spans="1:6">
      <c r="A17" t="s">
        <v>276</v>
      </c>
      <c r="B17" s="186">
        <v>4823.6000000000004</v>
      </c>
      <c r="C17" s="143">
        <f t="shared" si="0"/>
        <v>30.742364758068629</v>
      </c>
      <c r="D17" s="73" t="s">
        <v>317</v>
      </c>
      <c r="E17">
        <v>27.9</v>
      </c>
      <c r="F17">
        <v>-14.3</v>
      </c>
    </row>
    <row r="18" spans="1:6">
      <c r="A18" t="s">
        <v>278</v>
      </c>
      <c r="B18">
        <v>455.7</v>
      </c>
      <c r="C18" s="143">
        <f t="shared" si="0"/>
        <v>2.9043236628766635</v>
      </c>
      <c r="D18" s="73">
        <v>528.79999999999995</v>
      </c>
      <c r="E18">
        <v>3.6</v>
      </c>
      <c r="F18">
        <v>16</v>
      </c>
    </row>
    <row r="19" spans="1:6">
      <c r="A19" t="s">
        <v>76</v>
      </c>
      <c r="B19">
        <v>170</v>
      </c>
      <c r="C19" s="143">
        <f t="shared" si="0"/>
        <v>1.083465048692194</v>
      </c>
      <c r="D19" s="73">
        <v>187.3</v>
      </c>
      <c r="E19">
        <v>1.3</v>
      </c>
      <c r="F19">
        <v>10.1</v>
      </c>
    </row>
    <row r="20" spans="1:6">
      <c r="A20" t="s">
        <v>281</v>
      </c>
      <c r="B20" s="186">
        <v>2993.5</v>
      </c>
      <c r="C20" s="143">
        <f t="shared" si="0"/>
        <v>19.078544842706368</v>
      </c>
      <c r="D20" s="187">
        <v>3101.8</v>
      </c>
      <c r="E20">
        <v>21</v>
      </c>
      <c r="F20">
        <v>3.6</v>
      </c>
    </row>
    <row r="21" spans="1:6">
      <c r="A21" t="s">
        <v>299</v>
      </c>
      <c r="B21" s="186">
        <v>15690.4</v>
      </c>
      <c r="C21" s="188">
        <f t="shared" si="0"/>
        <v>100</v>
      </c>
      <c r="D21" s="187">
        <v>14794.7</v>
      </c>
      <c r="E21">
        <v>100</v>
      </c>
      <c r="F21">
        <v>-5.7</v>
      </c>
    </row>
    <row r="25" spans="1:6" ht="19.5" customHeight="1">
      <c r="B25" s="715" t="s">
        <v>314</v>
      </c>
      <c r="C25" s="715"/>
      <c r="D25" s="715" t="s">
        <v>315</v>
      </c>
      <c r="E25" s="715"/>
      <c r="F25" s="715"/>
    </row>
    <row r="26" spans="1:6" ht="28.8">
      <c r="A26" t="s">
        <v>302</v>
      </c>
      <c r="B26" s="189" t="s">
        <v>316</v>
      </c>
      <c r="C26" s="189" t="s">
        <v>304</v>
      </c>
      <c r="D26" s="189" t="s">
        <v>316</v>
      </c>
      <c r="E26" s="189" t="s">
        <v>304</v>
      </c>
      <c r="F26" s="189" t="s">
        <v>305</v>
      </c>
    </row>
    <row r="27" spans="1:6">
      <c r="A27" t="s">
        <v>283</v>
      </c>
      <c r="B27" s="137">
        <v>3932.9</v>
      </c>
      <c r="C27" s="143">
        <f>B27/$B$38*100</f>
        <v>25.168465983630163</v>
      </c>
      <c r="D27" s="137">
        <v>3140.2</v>
      </c>
      <c r="E27">
        <v>20.6</v>
      </c>
      <c r="F27">
        <v>-20.2</v>
      </c>
    </row>
    <row r="28" spans="1:6">
      <c r="A28" t="s">
        <v>284</v>
      </c>
      <c r="B28" s="137">
        <v>1462.9</v>
      </c>
      <c r="C28" s="143">
        <f t="shared" ref="C28:C37" si="1">B28/$B$38*100</f>
        <v>9.3617810998124948</v>
      </c>
      <c r="D28" s="137">
        <v>301.5</v>
      </c>
      <c r="E28">
        <v>2</v>
      </c>
      <c r="F28">
        <v>-79.400000000000006</v>
      </c>
    </row>
    <row r="29" spans="1:6">
      <c r="A29" t="s">
        <v>80</v>
      </c>
      <c r="B29" s="137">
        <v>2279.5</v>
      </c>
      <c r="C29" s="143">
        <f t="shared" si="1"/>
        <v>14.587586312818773</v>
      </c>
      <c r="D29" s="137">
        <v>2297.6999999999998</v>
      </c>
      <c r="E29">
        <v>15.1</v>
      </c>
      <c r="F29">
        <v>0.8</v>
      </c>
    </row>
    <row r="30" spans="1:6">
      <c r="A30" t="s">
        <v>81</v>
      </c>
      <c r="B30" s="137">
        <v>1231.4000000000001</v>
      </c>
      <c r="C30" s="143">
        <f t="shared" si="1"/>
        <v>7.8803043586773578</v>
      </c>
      <c r="D30" s="137">
        <v>2145.1999999999998</v>
      </c>
      <c r="E30">
        <v>14.1</v>
      </c>
      <c r="F30">
        <v>74.2</v>
      </c>
    </row>
    <row r="31" spans="1:6">
      <c r="A31" t="s">
        <v>286</v>
      </c>
      <c r="B31" s="137">
        <v>1740.6</v>
      </c>
      <c r="C31" s="143">
        <f t="shared" si="1"/>
        <v>11.138913242418228</v>
      </c>
      <c r="D31" s="137">
        <v>1808.3</v>
      </c>
      <c r="E31">
        <v>11.9</v>
      </c>
      <c r="F31">
        <v>3.9</v>
      </c>
    </row>
    <row r="32" spans="1:6">
      <c r="A32" t="s">
        <v>255</v>
      </c>
      <c r="B32" s="137">
        <v>358.6</v>
      </c>
      <c r="C32" s="143">
        <f t="shared" si="1"/>
        <v>2.2948490685574958</v>
      </c>
      <c r="D32" s="137">
        <v>369.7</v>
      </c>
      <c r="E32">
        <v>2.4</v>
      </c>
      <c r="F32">
        <v>3.1</v>
      </c>
    </row>
    <row r="33" spans="1:6">
      <c r="A33" t="s">
        <v>288</v>
      </c>
      <c r="B33" s="137">
        <v>472.9</v>
      </c>
      <c r="C33" s="143">
        <f t="shared" si="1"/>
        <v>3.0263082111568314</v>
      </c>
      <c r="D33" s="137">
        <v>419.9</v>
      </c>
      <c r="E33">
        <v>2.8</v>
      </c>
      <c r="F33">
        <v>-11.2</v>
      </c>
    </row>
    <row r="34" spans="1:6">
      <c r="A34" t="s">
        <v>289</v>
      </c>
      <c r="B34" s="137">
        <v>1224.9000000000001</v>
      </c>
      <c r="C34" s="143">
        <f t="shared" si="1"/>
        <v>7.8387078195094162</v>
      </c>
      <c r="D34" s="137">
        <v>1377.2</v>
      </c>
      <c r="E34">
        <v>9</v>
      </c>
      <c r="F34">
        <v>12.4</v>
      </c>
    </row>
    <row r="35" spans="1:6">
      <c r="A35" t="s">
        <v>86</v>
      </c>
      <c r="B35" s="137">
        <v>1487.1</v>
      </c>
      <c r="C35" s="143">
        <f t="shared" si="1"/>
        <v>9.5166482148685212</v>
      </c>
      <c r="D35" s="137">
        <v>1753.2</v>
      </c>
      <c r="E35">
        <v>11.5</v>
      </c>
      <c r="F35">
        <v>17.899999999999999</v>
      </c>
    </row>
    <row r="36" spans="1:6">
      <c r="A36" t="s">
        <v>292</v>
      </c>
      <c r="B36" s="137">
        <v>991.5</v>
      </c>
      <c r="C36" s="143">
        <f t="shared" si="1"/>
        <v>6.3450720900021116</v>
      </c>
      <c r="D36" s="137">
        <v>1202.9000000000001</v>
      </c>
      <c r="E36">
        <v>7.9</v>
      </c>
      <c r="F36">
        <v>21.3</v>
      </c>
    </row>
    <row r="37" spans="1:6">
      <c r="A37" t="s">
        <v>293</v>
      </c>
      <c r="B37">
        <v>444</v>
      </c>
      <c r="C37" s="143">
        <f t="shared" si="1"/>
        <v>2.8413635985486003</v>
      </c>
      <c r="D37" s="137">
        <v>403.6</v>
      </c>
      <c r="E37">
        <v>2.7</v>
      </c>
      <c r="F37">
        <v>-9.1</v>
      </c>
    </row>
    <row r="38" spans="1:6">
      <c r="A38" t="s">
        <v>299</v>
      </c>
      <c r="B38" s="137">
        <f t="shared" ref="B38:D38" si="2">SUM(B27:B37)</f>
        <v>15626.300000000001</v>
      </c>
      <c r="C38" s="137">
        <f t="shared" si="2"/>
        <v>99.999999999999986</v>
      </c>
      <c r="D38" s="137">
        <f t="shared" si="2"/>
        <v>15219.400000000001</v>
      </c>
      <c r="E38">
        <v>100</v>
      </c>
      <c r="F38">
        <v>-2.6</v>
      </c>
    </row>
    <row r="42" spans="1:6">
      <c r="A42" t="s">
        <v>158</v>
      </c>
      <c r="B42" t="s">
        <v>318</v>
      </c>
    </row>
    <row r="43" spans="1:6">
      <c r="A43" t="s">
        <v>283</v>
      </c>
      <c r="B43" t="s">
        <v>319</v>
      </c>
    </row>
    <row r="44" spans="1:6">
      <c r="A44" t="s">
        <v>284</v>
      </c>
      <c r="B44" t="s">
        <v>319</v>
      </c>
    </row>
    <row r="45" spans="1:6">
      <c r="A45" t="s">
        <v>80</v>
      </c>
      <c r="B45" t="s">
        <v>319</v>
      </c>
    </row>
    <row r="46" spans="1:6">
      <c r="A46" t="s">
        <v>81</v>
      </c>
      <c r="B46" t="s">
        <v>285</v>
      </c>
    </row>
    <row r="47" spans="1:6">
      <c r="A47" t="s">
        <v>286</v>
      </c>
      <c r="B47" t="s">
        <v>287</v>
      </c>
    </row>
    <row r="48" spans="1:6">
      <c r="A48" t="s">
        <v>255</v>
      </c>
      <c r="B48" t="s">
        <v>319</v>
      </c>
    </row>
    <row r="49" spans="1:2">
      <c r="A49" t="s">
        <v>288</v>
      </c>
      <c r="B49" t="s">
        <v>319</v>
      </c>
    </row>
    <row r="50" spans="1:2">
      <c r="A50" t="s">
        <v>289</v>
      </c>
      <c r="B50" t="s">
        <v>290</v>
      </c>
    </row>
    <row r="51" spans="1:2">
      <c r="A51" t="s">
        <v>86</v>
      </c>
      <c r="B51" t="s">
        <v>291</v>
      </c>
    </row>
    <row r="52" spans="1:2">
      <c r="A52" t="s">
        <v>292</v>
      </c>
      <c r="B52" t="s">
        <v>291</v>
      </c>
    </row>
    <row r="53" spans="1:2">
      <c r="A53" t="s">
        <v>293</v>
      </c>
      <c r="B53" t="s">
        <v>319</v>
      </c>
    </row>
    <row r="56" spans="1:2">
      <c r="A56" t="s">
        <v>265</v>
      </c>
      <c r="B56" t="s">
        <v>266</v>
      </c>
    </row>
    <row r="57" spans="1:2">
      <c r="A57" t="s">
        <v>267</v>
      </c>
      <c r="B57" t="s">
        <v>268</v>
      </c>
    </row>
    <row r="58" spans="1:2">
      <c r="A58" t="s">
        <v>70</v>
      </c>
      <c r="B58" t="s">
        <v>266</v>
      </c>
    </row>
    <row r="59" spans="1:2">
      <c r="A59" t="s">
        <v>249</v>
      </c>
      <c r="B59" t="s">
        <v>269</v>
      </c>
    </row>
    <row r="60" spans="1:2">
      <c r="A60" t="s">
        <v>72</v>
      </c>
      <c r="B60" t="s">
        <v>270</v>
      </c>
    </row>
    <row r="61" spans="1:2">
      <c r="A61" t="s">
        <v>272</v>
      </c>
      <c r="B61" t="s">
        <v>320</v>
      </c>
    </row>
    <row r="62" spans="1:2">
      <c r="A62" t="s">
        <v>274</v>
      </c>
      <c r="B62" t="s">
        <v>321</v>
      </c>
    </row>
    <row r="63" spans="1:2">
      <c r="A63" t="s">
        <v>276</v>
      </c>
      <c r="B63" t="s">
        <v>319</v>
      </c>
    </row>
    <row r="64" spans="1:2">
      <c r="A64" t="s">
        <v>278</v>
      </c>
      <c r="B64" t="s">
        <v>279</v>
      </c>
    </row>
    <row r="65" spans="1:2">
      <c r="A65" t="s">
        <v>76</v>
      </c>
      <c r="B65" t="s">
        <v>280</v>
      </c>
    </row>
    <row r="66" spans="1:2">
      <c r="A66" t="s">
        <v>281</v>
      </c>
      <c r="B66" t="s">
        <v>282</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140" zoomScaleNormal="140" workbookViewId="0">
      <selection activeCell="AI50" sqref="AI50"/>
    </sheetView>
  </sheetViews>
  <sheetFormatPr defaultColWidth="9" defaultRowHeight="14.4"/>
  <cols>
    <col min="1" max="1" width="43.109375" customWidth="1"/>
    <col min="2" max="2" width="14.33203125" customWidth="1"/>
    <col min="3" max="3" width="11" customWidth="1"/>
  </cols>
  <sheetData>
    <row r="1" spans="1:4">
      <c r="A1" s="179" t="s">
        <v>322</v>
      </c>
      <c r="B1" s="180" t="s">
        <v>323</v>
      </c>
      <c r="C1" s="180" t="s">
        <v>324</v>
      </c>
      <c r="D1" s="180" t="s">
        <v>325</v>
      </c>
    </row>
    <row r="2" spans="1:4">
      <c r="A2" s="180" t="s">
        <v>81</v>
      </c>
      <c r="B2" s="181">
        <v>2564.7712092592801</v>
      </c>
      <c r="C2" s="182">
        <v>3.0140662919815001E-2</v>
      </c>
      <c r="D2" s="182">
        <v>0.51262528004144003</v>
      </c>
    </row>
    <row r="3" spans="1:4">
      <c r="A3" s="180" t="s">
        <v>72</v>
      </c>
      <c r="B3" s="181">
        <v>1658.50970074476</v>
      </c>
      <c r="C3" s="182">
        <v>1.9490464357570601E-2</v>
      </c>
      <c r="D3" s="182">
        <v>0.20413406927903699</v>
      </c>
    </row>
    <row r="4" spans="1:4">
      <c r="A4" s="180" t="s">
        <v>326</v>
      </c>
      <c r="B4" s="181">
        <v>3013.7480772116301</v>
      </c>
      <c r="C4" s="182">
        <v>3.5416946584763902E-2</v>
      </c>
      <c r="D4" s="182">
        <v>0.122226206305231</v>
      </c>
    </row>
    <row r="5" spans="1:4">
      <c r="A5" s="180" t="s">
        <v>75</v>
      </c>
      <c r="B5" s="181">
        <v>1250.67915736795</v>
      </c>
      <c r="C5" s="182">
        <v>1.46977238230745E-2</v>
      </c>
      <c r="D5" s="182">
        <v>0.116259911661488</v>
      </c>
    </row>
    <row r="6" spans="1:4">
      <c r="A6" s="180" t="s">
        <v>327</v>
      </c>
      <c r="B6" s="181">
        <v>1511.1570444578399</v>
      </c>
      <c r="C6" s="182">
        <v>1.7758806294874901E-2</v>
      </c>
      <c r="D6" s="182">
        <v>9.3153419593096101E-2</v>
      </c>
    </row>
    <row r="7" spans="1:4">
      <c r="A7" s="180" t="s">
        <v>328</v>
      </c>
      <c r="B7" s="181">
        <v>15483.4076652115</v>
      </c>
      <c r="C7" s="182">
        <v>0.18195781736882499</v>
      </c>
      <c r="D7" s="182">
        <v>8.9631588316797101E-2</v>
      </c>
    </row>
    <row r="8" spans="1:4">
      <c r="A8" s="180" t="s">
        <v>329</v>
      </c>
      <c r="B8" s="181">
        <v>1966.4380116341399</v>
      </c>
      <c r="C8" s="182">
        <v>2.31091744352874E-2</v>
      </c>
      <c r="D8" s="182">
        <v>8.7528390344591395E-2</v>
      </c>
    </row>
    <row r="9" spans="1:4">
      <c r="A9" s="180" t="s">
        <v>80</v>
      </c>
      <c r="B9" s="181">
        <v>5902.2351225111197</v>
      </c>
      <c r="C9" s="182">
        <v>6.9361851325708906E-2</v>
      </c>
      <c r="D9" s="182">
        <v>6.2552358681210896E-2</v>
      </c>
    </row>
    <row r="10" spans="1:4">
      <c r="A10" s="180" t="s">
        <v>70</v>
      </c>
      <c r="B10" s="181">
        <v>1672.1589014635499</v>
      </c>
      <c r="C10" s="182">
        <v>1.9650866952743401E-2</v>
      </c>
      <c r="D10" s="182">
        <v>5.7559799030830097E-2</v>
      </c>
    </row>
    <row r="11" spans="1:4">
      <c r="A11" s="180" t="s">
        <v>330</v>
      </c>
      <c r="B11" s="181">
        <v>466.12022323740302</v>
      </c>
      <c r="C11" s="182">
        <v>5.4777488448043499E-3</v>
      </c>
      <c r="D11" s="182">
        <v>5.6564871372585E-2</v>
      </c>
    </row>
    <row r="12" spans="1:4">
      <c r="A12" s="180" t="s">
        <v>86</v>
      </c>
      <c r="B12" s="181">
        <v>2467.23027571598</v>
      </c>
      <c r="C12" s="182">
        <v>2.8994381961810201E-2</v>
      </c>
      <c r="D12" s="182">
        <v>5.5307983214057298E-2</v>
      </c>
    </row>
    <row r="13" spans="1:4">
      <c r="A13" s="180" t="s">
        <v>276</v>
      </c>
      <c r="B13" s="181">
        <v>10748.3943292815</v>
      </c>
      <c r="C13" s="182">
        <v>0.12631291603654901</v>
      </c>
      <c r="D13" s="182">
        <v>4.0228187729030501E-2</v>
      </c>
    </row>
    <row r="14" spans="1:4">
      <c r="A14" s="180" t="s">
        <v>281</v>
      </c>
      <c r="B14" s="181">
        <v>5044.2292347676603</v>
      </c>
      <c r="C14" s="182">
        <v>5.9278742878323798E-2</v>
      </c>
      <c r="D14" s="182">
        <v>3.61277151614618E-2</v>
      </c>
    </row>
    <row r="15" spans="1:4">
      <c r="A15" s="180" t="s">
        <v>286</v>
      </c>
      <c r="B15" s="181">
        <v>3035.76519647752</v>
      </c>
      <c r="C15" s="182">
        <v>3.5675687234948503E-2</v>
      </c>
      <c r="D15" s="182">
        <v>3.3924075702755199E-2</v>
      </c>
    </row>
    <row r="16" spans="1:4">
      <c r="A16" s="180" t="s">
        <v>289</v>
      </c>
      <c r="B16" s="181">
        <v>2931.29963180293</v>
      </c>
      <c r="C16" s="182">
        <v>3.4448029438332001E-2</v>
      </c>
      <c r="D16" s="182">
        <v>2.5208679930869501E-2</v>
      </c>
    </row>
    <row r="17" spans="1:4">
      <c r="A17" s="180" t="s">
        <v>258</v>
      </c>
      <c r="B17" s="181">
        <v>839.38146386423</v>
      </c>
      <c r="C17" s="182">
        <v>9.8642380545043897E-3</v>
      </c>
      <c r="D17" s="182">
        <v>1.2E-2</v>
      </c>
    </row>
    <row r="19" spans="1:4">
      <c r="A19" s="73" t="s">
        <v>322</v>
      </c>
      <c r="B19" t="s">
        <v>323</v>
      </c>
      <c r="C19" t="s">
        <v>324</v>
      </c>
      <c r="D19" t="s">
        <v>325</v>
      </c>
    </row>
    <row r="20" spans="1:4">
      <c r="A20" t="s">
        <v>284</v>
      </c>
      <c r="B20" s="183">
        <v>2013.0672813009601</v>
      </c>
      <c r="C20" s="48">
        <v>2.3657152006990902E-2</v>
      </c>
      <c r="D20" s="48">
        <v>-0.62143785349318204</v>
      </c>
    </row>
    <row r="21" spans="1:4">
      <c r="A21" t="s">
        <v>331</v>
      </c>
      <c r="B21" s="183">
        <v>11850.9771592912</v>
      </c>
      <c r="C21" s="48">
        <v>0.13927024232769</v>
      </c>
      <c r="D21" s="48">
        <v>-0.168731774314275</v>
      </c>
    </row>
    <row r="22" spans="1:4">
      <c r="A22" t="s">
        <v>78</v>
      </c>
      <c r="B22" s="183">
        <v>9668.1703235446203</v>
      </c>
      <c r="C22" s="48">
        <v>0.113618346042443</v>
      </c>
      <c r="D22" s="48">
        <v>-7.6877050154048304E-2</v>
      </c>
    </row>
    <row r="23" spans="1:4">
      <c r="A23" t="s">
        <v>71</v>
      </c>
      <c r="B23" s="183">
        <v>1005.65080586364</v>
      </c>
      <c r="C23" s="48">
        <v>1.18182011109405E-2</v>
      </c>
      <c r="D23" s="48">
        <v>-6.8242461056050294E-2</v>
      </c>
    </row>
  </sheetData>
  <sortState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4"/>
  <sheetViews>
    <sheetView topLeftCell="A30" workbookViewId="0">
      <selection activeCell="I42" sqref="I42"/>
    </sheetView>
  </sheetViews>
  <sheetFormatPr defaultColWidth="6.44140625" defaultRowHeight="13.8"/>
  <cols>
    <col min="1" max="1" width="1.33203125" style="2" customWidth="1"/>
    <col min="2" max="2" width="5.109375" style="2" customWidth="1"/>
    <col min="3" max="3" width="6.33203125" style="2" customWidth="1"/>
    <col min="4" max="4" width="16.88671875" style="2" customWidth="1"/>
    <col min="5" max="5" width="13.21875" style="2" customWidth="1"/>
    <col min="6" max="6" width="15" style="2" customWidth="1"/>
    <col min="7" max="7" width="20.33203125" style="2" customWidth="1"/>
    <col min="8" max="8" width="14.77734375" style="2" customWidth="1"/>
    <col min="9" max="9" width="17.88671875" style="2" customWidth="1"/>
    <col min="10" max="10" width="10.109375" style="2" customWidth="1"/>
    <col min="11" max="23" width="6.88671875" style="2" customWidth="1"/>
    <col min="24" max="27" width="6.33203125" style="2" customWidth="1"/>
    <col min="28" max="28" width="7.21875" style="1" customWidth="1"/>
    <col min="29" max="29" width="1.77734375" style="2" customWidth="1"/>
    <col min="30" max="243" width="9.109375" style="2" customWidth="1"/>
    <col min="244" max="244" width="6" style="2" customWidth="1"/>
    <col min="245" max="245" width="3.33203125" style="2" customWidth="1"/>
    <col min="246" max="246" width="8.21875" style="2" customWidth="1"/>
    <col min="247" max="248" width="6.44140625" style="2" customWidth="1"/>
    <col min="249" max="249" width="6.33203125" style="2" customWidth="1"/>
    <col min="250" max="250" width="6.21875" style="2" customWidth="1"/>
    <col min="251" max="251" width="8" style="2" customWidth="1"/>
    <col min="252" max="252" width="6.44140625" style="2" customWidth="1"/>
    <col min="253" max="253" width="6.88671875" style="2" customWidth="1"/>
    <col min="254" max="254" width="8" style="2" customWidth="1"/>
    <col min="255" max="255" width="8.77734375" style="2" customWidth="1"/>
    <col min="256" max="16384" width="6.44140625" style="2"/>
  </cols>
  <sheetData>
    <row r="1" spans="2:28" s="90" customFormat="1" ht="27.75" customHeight="1">
      <c r="B1" s="54" t="s">
        <v>44</v>
      </c>
      <c r="C1" s="557"/>
      <c r="D1" s="85"/>
      <c r="E1" s="85"/>
      <c r="F1" s="85"/>
      <c r="G1" s="85"/>
      <c r="H1" s="85"/>
      <c r="I1" s="85"/>
      <c r="J1" s="97"/>
      <c r="K1" s="98"/>
      <c r="L1" s="98"/>
      <c r="M1" s="98"/>
      <c r="N1" s="98"/>
      <c r="O1" s="98"/>
      <c r="P1" s="98"/>
      <c r="Q1" s="98"/>
      <c r="R1" s="98"/>
      <c r="S1" s="98"/>
      <c r="T1" s="98"/>
      <c r="U1" s="98"/>
      <c r="V1" s="98"/>
      <c r="W1" s="98"/>
      <c r="AB1" s="98"/>
    </row>
    <row r="2" spans="2:28" ht="22.5" customHeight="1">
      <c r="B2" s="700" t="s">
        <v>67</v>
      </c>
      <c r="C2" s="698" t="s">
        <v>68</v>
      </c>
      <c r="D2" s="693" t="s">
        <v>332</v>
      </c>
      <c r="E2" s="694"/>
      <c r="F2" s="695"/>
      <c r="G2" s="695"/>
      <c r="H2" s="695"/>
      <c r="I2" s="695"/>
      <c r="J2" s="60"/>
    </row>
    <row r="3" spans="2:28" s="1" customFormat="1" ht="60.75" customHeight="1">
      <c r="B3" s="697"/>
      <c r="C3" s="699"/>
      <c r="D3" s="558" t="s">
        <v>69</v>
      </c>
      <c r="E3" s="178" t="s">
        <v>333</v>
      </c>
      <c r="F3" s="558" t="s">
        <v>70</v>
      </c>
      <c r="G3" s="86" t="s">
        <v>249</v>
      </c>
      <c r="H3" s="558" t="s">
        <v>72</v>
      </c>
      <c r="I3" s="562" t="s">
        <v>103</v>
      </c>
      <c r="J3" s="562" t="s">
        <v>250</v>
      </c>
      <c r="K3" s="2"/>
      <c r="L3" s="2"/>
      <c r="M3" s="2"/>
      <c r="N3" s="2"/>
      <c r="O3" s="2"/>
      <c r="P3" s="2"/>
      <c r="Q3" s="2"/>
      <c r="R3" s="2"/>
      <c r="S3" s="2"/>
    </row>
    <row r="4" spans="2:28" ht="20.25" customHeight="1">
      <c r="B4" s="520" t="s">
        <v>205</v>
      </c>
      <c r="C4" s="521"/>
      <c r="D4" s="563">
        <v>-22.148578528781698</v>
      </c>
      <c r="E4" s="563">
        <v>-66.582309411359716</v>
      </c>
      <c r="F4" s="564">
        <v>-10.354930456609949</v>
      </c>
      <c r="G4" s="563">
        <v>1.0617347914714088</v>
      </c>
      <c r="H4" s="563">
        <v>-0.10739660363431369</v>
      </c>
      <c r="I4" s="563">
        <v>-17.563457347382894</v>
      </c>
      <c r="J4" s="563">
        <v>-18.987577847974606</v>
      </c>
      <c r="AB4" s="2"/>
    </row>
    <row r="5" spans="2:28" ht="20.25" customHeight="1">
      <c r="B5" s="520" t="s">
        <v>206</v>
      </c>
      <c r="C5" s="521"/>
      <c r="D5" s="563">
        <v>13.390967735018805</v>
      </c>
      <c r="E5" s="563">
        <v>100.67315447853019</v>
      </c>
      <c r="F5" s="564">
        <v>0.2907110857797619</v>
      </c>
      <c r="G5" s="563">
        <v>5.6573917911076421</v>
      </c>
      <c r="H5" s="563">
        <v>-26.765310580177285</v>
      </c>
      <c r="I5" s="563">
        <v>7.4600157744194178</v>
      </c>
      <c r="J5" s="563">
        <v>7.6319594686256096</v>
      </c>
      <c r="AB5" s="2"/>
    </row>
    <row r="6" spans="2:28" ht="20.25" customHeight="1">
      <c r="B6" s="520" t="s">
        <v>207</v>
      </c>
      <c r="C6" s="521"/>
      <c r="D6" s="563">
        <v>17.611612011335168</v>
      </c>
      <c r="E6" s="563">
        <v>101.00634459095303</v>
      </c>
      <c r="F6" s="564">
        <v>77.802483206914133</v>
      </c>
      <c r="G6" s="563">
        <v>8.0833128691450753</v>
      </c>
      <c r="H6" s="563">
        <v>-9.9170574726968113</v>
      </c>
      <c r="I6" s="563">
        <v>21.378984522744588</v>
      </c>
      <c r="J6" s="563">
        <v>22.623929130989055</v>
      </c>
      <c r="AB6" s="2"/>
    </row>
    <row r="7" spans="2:28" ht="20.25" customHeight="1">
      <c r="B7" s="520" t="s">
        <v>208</v>
      </c>
      <c r="C7" s="521"/>
      <c r="D7" s="563">
        <v>-1.0035576624696887</v>
      </c>
      <c r="E7" s="563">
        <v>-20.087416193255123</v>
      </c>
      <c r="F7" s="564">
        <v>-35.096755318705533</v>
      </c>
      <c r="G7" s="563">
        <v>-23.217380121659289</v>
      </c>
      <c r="H7" s="563">
        <v>-10.953940616224799</v>
      </c>
      <c r="I7" s="563">
        <v>-8.4374771764795611</v>
      </c>
      <c r="J7" s="563">
        <v>-7.2176599856167343</v>
      </c>
      <c r="AB7" s="2"/>
    </row>
    <row r="8" spans="2:28" ht="20.25" customHeight="1">
      <c r="B8" s="520" t="s">
        <v>209</v>
      </c>
      <c r="C8" s="521"/>
      <c r="D8" s="563">
        <v>-22.096628232883049</v>
      </c>
      <c r="E8" s="563">
        <v>-66.97358680148794</v>
      </c>
      <c r="F8" s="564">
        <v>-9.8367894617861253</v>
      </c>
      <c r="G8" s="563">
        <v>19.615072931982837</v>
      </c>
      <c r="H8" s="563">
        <v>21.351982686548482</v>
      </c>
      <c r="I8" s="563">
        <v>-16.077052528857863</v>
      </c>
      <c r="J8" s="563">
        <v>-18.514825083643814</v>
      </c>
      <c r="AB8" s="2"/>
    </row>
    <row r="9" spans="2:28" ht="20.25" customHeight="1">
      <c r="B9" s="520" t="s">
        <v>210</v>
      </c>
      <c r="C9" s="521"/>
      <c r="D9" s="563">
        <v>12.975232957010803</v>
      </c>
      <c r="E9" s="563">
        <v>96.965016037503858</v>
      </c>
      <c r="F9" s="564">
        <v>-0.91869225194059823</v>
      </c>
      <c r="G9" s="563">
        <v>5.8957267822722628</v>
      </c>
      <c r="H9" s="563">
        <v>-3.3865084846897702</v>
      </c>
      <c r="I9" s="563">
        <v>9.6008632006258523</v>
      </c>
      <c r="J9" s="563">
        <v>9.9723405024547844</v>
      </c>
      <c r="AB9" s="2"/>
    </row>
    <row r="10" spans="2:28" ht="20.25" customHeight="1">
      <c r="B10" s="520" t="s">
        <v>211</v>
      </c>
      <c r="C10" s="521"/>
      <c r="D10" s="563">
        <v>18.18295654051343</v>
      </c>
      <c r="E10" s="563">
        <v>94.529299426688226</v>
      </c>
      <c r="F10" s="564">
        <v>85.374813543897574</v>
      </c>
      <c r="G10" s="563">
        <v>-2.1126213403179577</v>
      </c>
      <c r="H10" s="563">
        <v>-10.915590803385228</v>
      </c>
      <c r="I10" s="563">
        <v>21.826296785935057</v>
      </c>
      <c r="J10" s="563">
        <v>24.137443768777871</v>
      </c>
      <c r="AB10" s="2"/>
    </row>
    <row r="11" spans="2:28" ht="20.100000000000001" customHeight="1">
      <c r="B11" s="520" t="s">
        <v>212</v>
      </c>
      <c r="C11" s="521"/>
      <c r="D11" s="564">
        <v>-3.1885468977706779</v>
      </c>
      <c r="E11" s="563">
        <v>-25.899428117694427</v>
      </c>
      <c r="F11" s="564">
        <v>-31.969864825197931</v>
      </c>
      <c r="G11" s="563">
        <v>-6.781861401819242</v>
      </c>
      <c r="H11" s="563">
        <v>5.290512232977008</v>
      </c>
      <c r="I11" s="563">
        <v>-7.7349494550559967</v>
      </c>
      <c r="J11" s="563">
        <v>-7.8075065645602706</v>
      </c>
      <c r="AB11" s="2"/>
    </row>
    <row r="12" spans="2:28" ht="20.100000000000001" customHeight="1">
      <c r="B12" s="520" t="s">
        <v>213</v>
      </c>
      <c r="C12" s="521"/>
      <c r="D12" s="564">
        <v>-21.79035305782098</v>
      </c>
      <c r="E12" s="563">
        <v>-67.789085569811931</v>
      </c>
      <c r="F12" s="564">
        <v>-14.570191373981629</v>
      </c>
      <c r="G12" s="563">
        <v>-1.336847130374025</v>
      </c>
      <c r="H12" s="563">
        <v>3.4566516988723777</v>
      </c>
      <c r="I12" s="563">
        <v>-18.224415904609089</v>
      </c>
      <c r="J12" s="563">
        <v>-19.52434284264865</v>
      </c>
      <c r="AB12" s="2"/>
    </row>
    <row r="13" spans="2:28" ht="20.100000000000001" customHeight="1">
      <c r="B13" s="520" t="s">
        <v>214</v>
      </c>
      <c r="C13" s="521"/>
      <c r="D13" s="564">
        <v>14.38403334568919</v>
      </c>
      <c r="E13" s="563">
        <v>94.544555959913481</v>
      </c>
      <c r="F13" s="564">
        <v>-4.2205309594393015</v>
      </c>
      <c r="G13" s="563">
        <v>-2.0183071942139037</v>
      </c>
      <c r="H13" s="563">
        <v>12.146028001713745</v>
      </c>
      <c r="I13" s="563">
        <v>10.511019209316274</v>
      </c>
      <c r="J13" s="563">
        <v>11.693434382258872</v>
      </c>
      <c r="AB13" s="2"/>
    </row>
    <row r="14" spans="2:28" ht="20.100000000000001" customHeight="1">
      <c r="B14" s="520" t="s">
        <v>215</v>
      </c>
      <c r="C14" s="521"/>
      <c r="D14" s="564">
        <v>18.346453943027853</v>
      </c>
      <c r="E14" s="563">
        <v>97.503950025884023</v>
      </c>
      <c r="F14" s="564">
        <v>81.567571566480098</v>
      </c>
      <c r="G14" s="563">
        <v>-1.118867140995448</v>
      </c>
      <c r="H14" s="563">
        <v>1.4965938254445774</v>
      </c>
      <c r="I14" s="563">
        <v>22.624119224302433</v>
      </c>
      <c r="J14" s="563">
        <v>24.589718155402451</v>
      </c>
      <c r="AB14" s="2"/>
    </row>
    <row r="15" spans="2:28" ht="20.100000000000001" customHeight="1">
      <c r="B15" s="520" t="s">
        <v>216</v>
      </c>
      <c r="C15" s="521"/>
      <c r="D15" s="564">
        <v>-4.4277481508169387</v>
      </c>
      <c r="E15" s="563">
        <v>-29.665582082288509</v>
      </c>
      <c r="F15" s="564">
        <v>-30.32869058059589</v>
      </c>
      <c r="G15" s="563">
        <v>-1.7257838230457452</v>
      </c>
      <c r="H15" s="563">
        <v>-11.652390594500261</v>
      </c>
      <c r="I15" s="563">
        <v>-8.7825165345682024</v>
      </c>
      <c r="J15" s="563">
        <v>-9.2461710163666595</v>
      </c>
      <c r="AB15" s="2"/>
    </row>
    <row r="16" spans="2:28" ht="20.100000000000001" customHeight="1">
      <c r="B16" s="563" t="s">
        <v>217</v>
      </c>
      <c r="C16" s="564"/>
      <c r="D16" s="564">
        <v>-20.956293462959181</v>
      </c>
      <c r="E16" s="563">
        <v>-66.199927790443652</v>
      </c>
      <c r="F16" s="564">
        <v>-13.156471129331848</v>
      </c>
      <c r="G16" s="563">
        <v>5.8968708036865252</v>
      </c>
      <c r="H16" s="563">
        <v>10.63320665875689</v>
      </c>
      <c r="I16" s="563">
        <v>-16.619549305253415</v>
      </c>
      <c r="J16" s="563">
        <v>-18.221557630037239</v>
      </c>
      <c r="AB16" s="2"/>
    </row>
    <row r="17" spans="2:10" ht="20.100000000000001" customHeight="1">
      <c r="B17" s="520" t="s">
        <v>218</v>
      </c>
      <c r="C17" s="559"/>
      <c r="D17" s="563">
        <v>14.568724977867873</v>
      </c>
      <c r="E17" s="563">
        <v>102.46412048194716</v>
      </c>
      <c r="F17" s="564">
        <v>-3.2495221830401277</v>
      </c>
      <c r="G17" s="563">
        <v>3.7415028065153138</v>
      </c>
      <c r="H17" s="563">
        <v>2.8994294266133664</v>
      </c>
      <c r="I17" s="563">
        <v>10.603482833188437</v>
      </c>
      <c r="J17" s="563">
        <v>11.235689640618759</v>
      </c>
    </row>
    <row r="18" spans="2:10" ht="20.100000000000001" customHeight="1">
      <c r="B18" s="520" t="s">
        <v>219</v>
      </c>
      <c r="C18" s="559"/>
      <c r="D18" s="563">
        <v>19.05367217144925</v>
      </c>
      <c r="E18" s="563">
        <v>101.84609129262685</v>
      </c>
      <c r="F18" s="564">
        <v>81.35837278661927</v>
      </c>
      <c r="G18" s="563">
        <v>2.2128828497140347</v>
      </c>
      <c r="H18" s="563">
        <v>-4.410720454679435</v>
      </c>
      <c r="I18" s="563">
        <v>23.190024289277545</v>
      </c>
      <c r="J18" s="563">
        <v>24.992479193913425</v>
      </c>
    </row>
    <row r="19" spans="2:10" ht="20.100000000000001" customHeight="1">
      <c r="B19" s="520" t="s">
        <v>220</v>
      </c>
      <c r="C19" s="559"/>
      <c r="D19" s="563">
        <v>-0.90033645089043546</v>
      </c>
      <c r="E19" s="563">
        <v>-22.012570883646404</v>
      </c>
      <c r="F19" s="564">
        <v>-30.334302124682907</v>
      </c>
      <c r="G19" s="563">
        <v>-5.6607710837475196</v>
      </c>
      <c r="H19" s="563">
        <v>-15.269757806637202</v>
      </c>
      <c r="I19" s="563">
        <v>-6.7339290720655072</v>
      </c>
      <c r="J19" s="563">
        <v>-6.8093346580769349</v>
      </c>
    </row>
    <row r="20" spans="2:10" ht="20.100000000000001" customHeight="1">
      <c r="B20" s="520" t="s">
        <v>221</v>
      </c>
      <c r="C20" s="559"/>
      <c r="D20" s="563">
        <v>-20.601967821541564</v>
      </c>
      <c r="E20" s="563">
        <v>-66.131484246097742</v>
      </c>
      <c r="F20" s="564">
        <v>-13.256745550368521</v>
      </c>
      <c r="G20" s="563">
        <v>4.7223106493853493</v>
      </c>
      <c r="H20" s="563">
        <v>-22.37658109744514</v>
      </c>
      <c r="I20" s="563">
        <v>-18.099275041263368</v>
      </c>
      <c r="J20" s="563">
        <v>-19.722600438369071</v>
      </c>
    </row>
    <row r="21" spans="2:10" ht="20.100000000000001" customHeight="1">
      <c r="B21" s="520" t="s">
        <v>222</v>
      </c>
      <c r="C21" s="559"/>
      <c r="D21" s="563">
        <v>14.965886814271883</v>
      </c>
      <c r="E21" s="563">
        <v>103.9967272076891</v>
      </c>
      <c r="F21" s="564">
        <v>-3.4253780825488462</v>
      </c>
      <c r="G21" s="563">
        <v>1.3871544211145732</v>
      </c>
      <c r="H21" s="563">
        <v>112.3947915908301</v>
      </c>
      <c r="I21" s="563">
        <v>15.498344437643794</v>
      </c>
      <c r="J21" s="563">
        <v>16.80773536295321</v>
      </c>
    </row>
    <row r="22" spans="2:10" ht="20.100000000000001" customHeight="1">
      <c r="B22" s="520" t="s">
        <v>223</v>
      </c>
      <c r="C22" s="559"/>
      <c r="D22" s="563">
        <v>18.201194033716178</v>
      </c>
      <c r="E22" s="563">
        <v>105.55839752305835</v>
      </c>
      <c r="F22" s="564">
        <v>79.986185087496864</v>
      </c>
      <c r="G22" s="563">
        <v>0.6375882336739096</v>
      </c>
      <c r="H22" s="563">
        <v>-26.558793984948011</v>
      </c>
      <c r="I22" s="563">
        <v>20.151871421828488</v>
      </c>
      <c r="J22" s="563">
        <v>21.723571301678945</v>
      </c>
    </row>
    <row r="23" spans="2:10" ht="20.100000000000001" customHeight="1">
      <c r="B23" s="520" t="s">
        <v>224</v>
      </c>
      <c r="C23" s="559"/>
      <c r="D23" s="563">
        <v>-0.80864588373836455</v>
      </c>
      <c r="E23" s="563">
        <v>-26.887357650385965</v>
      </c>
      <c r="F23" s="564">
        <v>-30.069708099644828</v>
      </c>
      <c r="G23" s="563">
        <v>5.2191898486639445</v>
      </c>
      <c r="H23" s="563">
        <v>-12.024490576893982</v>
      </c>
      <c r="I23" s="563">
        <v>-5.7109961091724557</v>
      </c>
      <c r="J23" s="563">
        <v>-6.4388263599849296</v>
      </c>
    </row>
    <row r="24" spans="2:10" ht="20.100000000000001" customHeight="1">
      <c r="B24" s="520" t="s">
        <v>225</v>
      </c>
      <c r="C24" s="559"/>
      <c r="D24" s="563">
        <v>-20.671574003587594</v>
      </c>
      <c r="E24" s="563">
        <v>-65.818252017276478</v>
      </c>
      <c r="F24" s="564">
        <v>-13.100673551345778</v>
      </c>
      <c r="G24" s="563">
        <v>-2.7924505813179508</v>
      </c>
      <c r="H24" s="563">
        <v>-2.2495497580381141</v>
      </c>
      <c r="I24" s="563">
        <v>-17.706976312179165</v>
      </c>
      <c r="J24" s="563">
        <v>-18.823868598951634</v>
      </c>
    </row>
    <row r="25" spans="2:10" ht="20.100000000000001" customHeight="1">
      <c r="B25" s="520" t="s">
        <v>226</v>
      </c>
      <c r="C25" s="559"/>
      <c r="D25" s="563">
        <v>12.626382339172437</v>
      </c>
      <c r="E25" s="563">
        <v>103.93878168755947</v>
      </c>
      <c r="F25" s="564">
        <v>-3.386568898872909</v>
      </c>
      <c r="G25" s="563">
        <v>-5.0110672071469082</v>
      </c>
      <c r="H25" s="563">
        <v>2.9120024901374393</v>
      </c>
      <c r="I25" s="563">
        <v>8.632698199017284</v>
      </c>
      <c r="J25" s="563">
        <v>9.8562087866799857</v>
      </c>
    </row>
    <row r="26" spans="2:10" ht="20.100000000000001" customHeight="1">
      <c r="B26" s="520" t="s">
        <v>227</v>
      </c>
      <c r="C26" s="559"/>
      <c r="D26" s="563">
        <v>18.356659653084222</v>
      </c>
      <c r="E26" s="563">
        <v>101.85160284078253</v>
      </c>
      <c r="F26" s="564">
        <v>78.88169446141228</v>
      </c>
      <c r="G26" s="563">
        <v>-1.70728543171154</v>
      </c>
      <c r="H26" s="563">
        <v>6.7271790128871061</v>
      </c>
      <c r="I26" s="563">
        <v>23.185887973863515</v>
      </c>
      <c r="J26" s="563">
        <v>25.116087275144963</v>
      </c>
    </row>
    <row r="27" spans="2:10" ht="20.100000000000001" customHeight="1">
      <c r="B27" s="520" t="s">
        <v>228</v>
      </c>
      <c r="C27" s="559"/>
      <c r="D27" s="563">
        <v>2.0004080593917735</v>
      </c>
      <c r="E27" s="563">
        <v>-21.83290688902629</v>
      </c>
      <c r="F27" s="564">
        <v>-29.778252505576987</v>
      </c>
      <c r="G27" s="563">
        <v>6.9028931991975924</v>
      </c>
      <c r="H27" s="563">
        <v>-13.712840316564197</v>
      </c>
      <c r="I27" s="563">
        <v>-3.6091913834866745</v>
      </c>
      <c r="J27" s="563">
        <v>-4.2495435912697843</v>
      </c>
    </row>
    <row r="28" spans="2:10" ht="20.100000000000001" customHeight="1">
      <c r="B28" s="520" t="s">
        <v>229</v>
      </c>
      <c r="C28" s="559"/>
      <c r="D28" s="563">
        <v>-22.01619798632116</v>
      </c>
      <c r="E28" s="563">
        <v>-66.89168106591282</v>
      </c>
      <c r="F28" s="564">
        <v>-12.926183110042984</v>
      </c>
      <c r="G28" s="563">
        <v>-2.644280267869064</v>
      </c>
      <c r="H28" s="563">
        <v>10.303544163771036</v>
      </c>
      <c r="I28" s="563">
        <v>-18.459071136997366</v>
      </c>
      <c r="J28" s="563">
        <v>-19.534649665886135</v>
      </c>
    </row>
    <row r="29" spans="2:10" ht="20.100000000000001" customHeight="1">
      <c r="B29" s="520" t="s">
        <v>230</v>
      </c>
      <c r="C29" s="559"/>
      <c r="D29" s="563">
        <v>11.328549812731055</v>
      </c>
      <c r="E29" s="563">
        <v>98.917268866935615</v>
      </c>
      <c r="F29" s="564">
        <v>-3.3370978833416558</v>
      </c>
      <c r="G29" s="563">
        <v>-1.8108983864393053</v>
      </c>
      <c r="H29" s="563">
        <v>1.9538584277213999</v>
      </c>
      <c r="I29" s="563">
        <v>7.9706231496597297</v>
      </c>
      <c r="J29" s="563">
        <v>8.7755152250751109</v>
      </c>
    </row>
    <row r="30" spans="2:10" ht="20.100000000000001" customHeight="1">
      <c r="B30" s="520" t="s">
        <v>231</v>
      </c>
      <c r="C30" s="559"/>
      <c r="D30" s="563">
        <v>16.002486504577291</v>
      </c>
      <c r="E30" s="563">
        <v>99.467447547512677</v>
      </c>
      <c r="F30" s="564">
        <v>77.772512472666335</v>
      </c>
      <c r="G30" s="563">
        <v>-3.5623116143561049</v>
      </c>
      <c r="H30" s="563">
        <v>8.9585991017833777</v>
      </c>
      <c r="I30" s="563">
        <v>21.372272613585338</v>
      </c>
      <c r="J30" s="563">
        <v>23.224377188362254</v>
      </c>
    </row>
    <row r="31" spans="2:10" ht="20.100000000000001" customHeight="1">
      <c r="B31" s="520" t="s">
        <v>232</v>
      </c>
      <c r="C31" s="559"/>
      <c r="D31" s="563">
        <v>11.200793404372718</v>
      </c>
      <c r="E31" s="563">
        <v>-23.177094323367498</v>
      </c>
      <c r="F31" s="564">
        <v>-29.439454178682965</v>
      </c>
      <c r="G31" s="563">
        <v>0.81704663680757506</v>
      </c>
      <c r="H31" s="563">
        <v>-3.6141692758302639</v>
      </c>
      <c r="I31" s="563">
        <v>3.170985298425407</v>
      </c>
      <c r="J31" s="563">
        <v>3.307823915172591</v>
      </c>
    </row>
    <row r="32" spans="2:10" ht="20.100000000000001" customHeight="1">
      <c r="B32" s="520" t="s">
        <v>233</v>
      </c>
      <c r="C32" s="559"/>
      <c r="D32" s="563">
        <v>-25.24050225692784</v>
      </c>
      <c r="E32" s="563">
        <v>-66.771802396373886</v>
      </c>
      <c r="F32" s="564">
        <v>-12.76484131481773</v>
      </c>
      <c r="G32" s="563">
        <v>-8.215893799223025</v>
      </c>
      <c r="H32" s="563">
        <v>-0.85275208934295676</v>
      </c>
      <c r="I32" s="563">
        <v>-21.897875707822806</v>
      </c>
      <c r="J32" s="563">
        <v>-22.67405723528401</v>
      </c>
    </row>
    <row r="33" spans="2:10" ht="20.100000000000001" customHeight="1">
      <c r="B33" s="520" t="s">
        <v>234</v>
      </c>
      <c r="C33" s="559"/>
      <c r="D33" s="563">
        <v>7.0461586854079172</v>
      </c>
      <c r="E33" s="563">
        <v>99.495929835003068</v>
      </c>
      <c r="F33" s="564">
        <v>-3.3454061245358275</v>
      </c>
      <c r="G33" s="563">
        <v>1.1629305300519661</v>
      </c>
      <c r="H33" s="563">
        <v>9.9043041434912169</v>
      </c>
      <c r="I33" s="563">
        <v>5.4934932444011366</v>
      </c>
      <c r="J33" s="563">
        <v>5.7851022168678981</v>
      </c>
    </row>
    <row r="34" spans="2:10" ht="20.100000000000001" customHeight="1">
      <c r="B34" s="520" t="s">
        <v>235</v>
      </c>
      <c r="C34" s="521"/>
      <c r="D34" s="564">
        <v>24.685175747446621</v>
      </c>
      <c r="E34" s="563">
        <v>99.752787056555292</v>
      </c>
      <c r="F34" s="564">
        <v>76.475905729869055</v>
      </c>
      <c r="G34" s="563">
        <v>-2.1898058373245419</v>
      </c>
      <c r="H34" s="563">
        <v>12.042874339889309</v>
      </c>
      <c r="I34" s="563">
        <v>28.448151348363098</v>
      </c>
      <c r="J34" s="563">
        <v>30.421088481334522</v>
      </c>
    </row>
    <row r="35" spans="2:10" ht="20.100000000000001" customHeight="1">
      <c r="B35" s="520" t="s">
        <v>236</v>
      </c>
      <c r="C35" s="521"/>
      <c r="D35" s="564">
        <v>5.3988285776809875</v>
      </c>
      <c r="E35" s="563">
        <v>-17.09928265188212</v>
      </c>
      <c r="F35" s="564">
        <v>-29.131219031741466</v>
      </c>
      <c r="G35" s="563">
        <v>8.3159236835012678</v>
      </c>
      <c r="H35" s="563">
        <v>-29.909411270419781</v>
      </c>
      <c r="I35" s="563">
        <v>-1.6989241623286517</v>
      </c>
      <c r="J35" s="563">
        <v>-2.1825773984047316</v>
      </c>
    </row>
    <row r="36" spans="2:10" ht="20.100000000000001" customHeight="1">
      <c r="B36" s="520" t="s">
        <v>237</v>
      </c>
      <c r="C36" s="521"/>
      <c r="D36" s="564">
        <v>-19.721129404822619</v>
      </c>
      <c r="E36" s="563">
        <v>-66.635281068168283</v>
      </c>
      <c r="F36" s="564">
        <v>-12.585522562216113</v>
      </c>
      <c r="G36" s="563">
        <v>1.6525653291526936</v>
      </c>
      <c r="H36" s="563">
        <v>30.095535146844639</v>
      </c>
      <c r="I36" s="563">
        <v>-16.128781425846157</v>
      </c>
      <c r="J36" s="563">
        <v>-17.079671876245158</v>
      </c>
    </row>
    <row r="37" spans="2:10" ht="20.100000000000001" customHeight="1">
      <c r="B37" s="520" t="s">
        <v>238</v>
      </c>
      <c r="C37" s="521"/>
      <c r="D37" s="564">
        <v>1.1376626567636521</v>
      </c>
      <c r="E37" s="563">
        <v>100.16125981234848</v>
      </c>
      <c r="F37" s="564">
        <v>-3.2457278288257925</v>
      </c>
      <c r="G37" s="563">
        <v>-3.4365956481601216</v>
      </c>
      <c r="H37" s="563">
        <v>28.775042966421438</v>
      </c>
      <c r="I37" s="563">
        <v>1.7699555210463132</v>
      </c>
      <c r="J37" s="563">
        <v>2.1112846140226083</v>
      </c>
    </row>
    <row r="38" spans="2:10" ht="20.100000000000001" customHeight="1">
      <c r="B38" s="520" t="s">
        <v>239</v>
      </c>
      <c r="C38" s="521"/>
      <c r="D38" s="564">
        <v>30.157787180980336</v>
      </c>
      <c r="E38" s="563">
        <v>100.10741992897781</v>
      </c>
      <c r="F38" s="564">
        <v>75.528109864447657</v>
      </c>
      <c r="G38" s="563">
        <v>0.42451006592180818</v>
      </c>
      <c r="H38" s="563">
        <v>5.3753089540262096</v>
      </c>
      <c r="I38" s="563">
        <v>32.005364224490364</v>
      </c>
      <c r="J38" s="563">
        <v>33.963243306450067</v>
      </c>
    </row>
    <row r="39" spans="2:10" ht="20.100000000000001" customHeight="1">
      <c r="B39" s="520" t="s">
        <v>240</v>
      </c>
      <c r="C39" s="521"/>
      <c r="D39" s="564">
        <v>-1.7185222416321864</v>
      </c>
      <c r="E39" s="563">
        <v>-24.001907181457312</v>
      </c>
      <c r="F39" s="564">
        <v>-28.89633854042242</v>
      </c>
      <c r="G39" s="563">
        <v>0.92356481389425937</v>
      </c>
      <c r="H39" s="563">
        <v>-28.571466229132668</v>
      </c>
      <c r="I39" s="563">
        <v>-7.1783549322381219</v>
      </c>
      <c r="J39" s="563">
        <v>-7.5548887601796935</v>
      </c>
    </row>
    <row r="40" spans="2:10" ht="20.100000000000001" customHeight="1">
      <c r="B40" s="520" t="s">
        <v>241</v>
      </c>
      <c r="C40" s="559"/>
      <c r="D40" s="563">
        <v>-19.792007730351472</v>
      </c>
      <c r="E40" s="564">
        <v>-66.635281068168283</v>
      </c>
      <c r="F40" s="564">
        <v>-12.413190995699608</v>
      </c>
      <c r="G40" s="563">
        <v>1.9741879549552976</v>
      </c>
      <c r="H40" s="563">
        <v>11.236647433248919</v>
      </c>
      <c r="I40" s="563">
        <v>-16.615394599178018</v>
      </c>
      <c r="J40" s="563">
        <v>-17.558574055700376</v>
      </c>
    </row>
    <row r="41" spans="2:10" ht="20.100000000000001" customHeight="1">
      <c r="B41" s="520" t="s">
        <v>242</v>
      </c>
      <c r="C41" s="521"/>
      <c r="D41" s="563">
        <v>1.3264421378498668</v>
      </c>
      <c r="E41" s="563">
        <v>100.55542352397896</v>
      </c>
      <c r="F41" s="564">
        <v>-3.1993111396835587</v>
      </c>
      <c r="G41" s="563">
        <v>1.3265343752377277</v>
      </c>
      <c r="H41" s="563">
        <v>31.350308191617046</v>
      </c>
      <c r="I41" s="563">
        <v>2.3961670093132454</v>
      </c>
      <c r="J41" s="563">
        <v>2.4632950699949845</v>
      </c>
    </row>
    <row r="42" spans="2:10" ht="20.100000000000001" customHeight="1">
      <c r="B42" s="520" t="s">
        <v>243</v>
      </c>
      <c r="C42" s="559"/>
      <c r="D42" s="563">
        <v>29.739491852458912</v>
      </c>
      <c r="E42" s="564">
        <v>96.22901528736557</v>
      </c>
      <c r="F42" s="564">
        <v>74.399131832199657</v>
      </c>
      <c r="G42" s="563">
        <v>-1.4366335631869021</v>
      </c>
      <c r="H42" s="563">
        <v>-5.6414614335163265</v>
      </c>
      <c r="I42" s="563">
        <v>30.65743216075137</v>
      </c>
      <c r="J42" s="563">
        <v>32.649247463268551</v>
      </c>
    </row>
    <row r="43" spans="2:10" ht="20.100000000000001" customHeight="1">
      <c r="B43" s="520" t="s">
        <v>244</v>
      </c>
      <c r="C43" s="559"/>
      <c r="D43" s="563">
        <v>-0.26896412307296202</v>
      </c>
      <c r="E43" s="564">
        <v>-23.331053442779677</v>
      </c>
      <c r="F43" s="564">
        <v>-27.923653024548216</v>
      </c>
      <c r="G43" s="563">
        <v>-0.34640375700924153</v>
      </c>
      <c r="H43" s="563">
        <v>-29.851263764301564</v>
      </c>
      <c r="I43" s="563">
        <v>-6.0549088796071544</v>
      </c>
      <c r="J43" s="563">
        <v>-6.3181522605398328</v>
      </c>
    </row>
    <row r="44" spans="2:10" ht="13.5" customHeight="1">
      <c r="B44" s="505" t="s">
        <v>334</v>
      </c>
      <c r="C44" s="505"/>
      <c r="D44" s="565"/>
      <c r="E44" s="565"/>
      <c r="F44" s="566"/>
      <c r="G44" s="565"/>
      <c r="H44" s="565"/>
      <c r="I44" s="565"/>
      <c r="J44" s="565"/>
    </row>
  </sheetData>
  <mergeCells count="3">
    <mergeCell ref="D2:I2"/>
    <mergeCell ref="B2:B3"/>
    <mergeCell ref="C2:C3"/>
  </mergeCells>
  <printOptions horizontalCentered="1"/>
  <pageMargins left="0.75" right="0.25" top="0.75" bottom="0.5" header="0.25" footer="0.3"/>
  <pageSetup scale="7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33203125" customWidth="1"/>
    <col min="2" max="2" width="5.77734375" customWidth="1"/>
    <col min="3" max="3" width="8" customWidth="1"/>
    <col min="4" max="4" width="17.77734375" customWidth="1"/>
    <col min="5" max="5" width="16" customWidth="1"/>
    <col min="6" max="6" width="21.21875" customWidth="1"/>
    <col min="7" max="7" width="13.77734375" customWidth="1"/>
    <col min="8" max="8" width="18" customWidth="1"/>
    <col min="9" max="9" width="1.33203125" customWidth="1"/>
    <col min="10" max="22" width="6.88671875" customWidth="1"/>
    <col min="23" max="26" width="6.33203125" customWidth="1"/>
    <col min="27" max="27" width="7.21875" style="115" customWidth="1"/>
    <col min="28" max="28" width="1.77734375" customWidth="1"/>
    <col min="29" max="242" width="9.109375" customWidth="1"/>
    <col min="243" max="243" width="6" customWidth="1"/>
    <col min="244" max="244" width="3.33203125" customWidth="1"/>
    <col min="245" max="245" width="8.21875" customWidth="1"/>
    <col min="246" max="247" width="6.44140625" customWidth="1"/>
    <col min="248" max="248" width="6.33203125" customWidth="1"/>
    <col min="249" max="249" width="6.21875" customWidth="1"/>
    <col min="250" max="250" width="8" customWidth="1"/>
    <col min="251" max="251" width="6.44140625" customWidth="1"/>
    <col min="252" max="252" width="6.88671875" customWidth="1"/>
    <col min="253" max="253" width="8" customWidth="1"/>
    <col min="254" max="254" width="8.77734375" customWidth="1"/>
  </cols>
  <sheetData>
    <row r="1" spans="2:27" s="156" customFormat="1" ht="22.5" customHeight="1">
      <c r="B1" s="89" t="s">
        <v>335</v>
      </c>
      <c r="C1" s="516"/>
      <c r="D1" s="89"/>
      <c r="E1" s="89"/>
      <c r="F1" s="89"/>
      <c r="G1" s="89"/>
      <c r="H1" s="89"/>
    </row>
    <row r="2" spans="2:27" ht="22.5" customHeight="1">
      <c r="B2" s="696" t="s">
        <v>67</v>
      </c>
      <c r="C2" s="720" t="s">
        <v>68</v>
      </c>
      <c r="D2" s="718" t="s">
        <v>336</v>
      </c>
      <c r="E2" s="719"/>
      <c r="F2" s="719"/>
      <c r="G2" s="719"/>
      <c r="H2" s="719"/>
    </row>
    <row r="3" spans="2:27" s="115" customFormat="1" ht="51.75" customHeight="1">
      <c r="B3" s="697"/>
      <c r="C3" s="699"/>
      <c r="D3" s="157" t="s">
        <v>69</v>
      </c>
      <c r="E3" s="158" t="s">
        <v>70</v>
      </c>
      <c r="F3" s="158" t="s">
        <v>249</v>
      </c>
      <c r="G3" s="158" t="s">
        <v>72</v>
      </c>
      <c r="H3" s="161" t="s">
        <v>337</v>
      </c>
    </row>
    <row r="4" spans="2:27" ht="19.5" customHeight="1">
      <c r="B4" s="520" t="s">
        <v>204</v>
      </c>
      <c r="C4" s="559"/>
      <c r="D4" s="167">
        <f>'current gdp_agric'!C4/'constant gdp_Agric'!D4*100</f>
        <v>100</v>
      </c>
      <c r="E4" s="167">
        <f>'current gdp_agric'!E4/'constant gdp_Agric'!F4*100</f>
        <v>100</v>
      </c>
      <c r="F4" s="167">
        <f>'current gdp_agric'!F4/'constant gdp_Agric'!G4*100</f>
        <v>100</v>
      </c>
      <c r="G4" s="167">
        <f>'current gdp_agric'!G4/'constant gdp_Agric'!H4*100</f>
        <v>100</v>
      </c>
      <c r="H4" s="167">
        <f>'current gdp_agric'!H4/'constant gdp_Agric'!I4*100</f>
        <v>100</v>
      </c>
      <c r="AA4"/>
    </row>
    <row r="5" spans="2:27" ht="19.5" customHeight="1">
      <c r="B5" s="520" t="s">
        <v>205</v>
      </c>
      <c r="C5" s="559"/>
      <c r="D5" s="167">
        <f>'current gdp_agric'!C5/'constant gdp_Agric'!D5*100</f>
        <v>100</v>
      </c>
      <c r="E5" s="167">
        <f>'current gdp_agric'!E5/'constant gdp_Agric'!F5*100</f>
        <v>100</v>
      </c>
      <c r="F5" s="167">
        <f>'current gdp_agric'!F5/'constant gdp_Agric'!G5*100</f>
        <v>100</v>
      </c>
      <c r="G5" s="167">
        <f>'current gdp_agric'!G5/'constant gdp_Agric'!H5*100</f>
        <v>100</v>
      </c>
      <c r="H5" s="167">
        <f>'current gdp_agric'!H5/'constant gdp_Agric'!I5*100</f>
        <v>99.999999999999986</v>
      </c>
      <c r="AA5"/>
    </row>
    <row r="6" spans="2:27" ht="19.5" customHeight="1">
      <c r="B6" s="520" t="s">
        <v>206</v>
      </c>
      <c r="C6" s="559"/>
      <c r="D6" s="167">
        <f>'current gdp_agric'!C6/'constant gdp_Agric'!D6*100</f>
        <v>100</v>
      </c>
      <c r="E6" s="167">
        <f>'current gdp_agric'!E6/'constant gdp_Agric'!F6*100</f>
        <v>100</v>
      </c>
      <c r="F6" s="167">
        <f>'current gdp_agric'!F6/'constant gdp_Agric'!G6*100</f>
        <v>100</v>
      </c>
      <c r="G6" s="167">
        <f>'current gdp_agric'!G6/'constant gdp_Agric'!H6*100</f>
        <v>100</v>
      </c>
      <c r="H6" s="167">
        <f>'current gdp_agric'!H6/'constant gdp_Agric'!I6*100</f>
        <v>100</v>
      </c>
      <c r="AA6"/>
    </row>
    <row r="7" spans="2:27" ht="19.5" customHeight="1">
      <c r="B7" s="520" t="s">
        <v>207</v>
      </c>
      <c r="C7" s="559"/>
      <c r="D7" s="167">
        <f>'current gdp_agric'!C7/'constant gdp_Agric'!D7*100</f>
        <v>100</v>
      </c>
      <c r="E7" s="167">
        <f>'current gdp_agric'!E7/'constant gdp_Agric'!F7*100</f>
        <v>100</v>
      </c>
      <c r="F7" s="167">
        <f>'current gdp_agric'!F7/'constant gdp_Agric'!G7*100</f>
        <v>100</v>
      </c>
      <c r="G7" s="167">
        <f>'current gdp_agric'!G7/'constant gdp_Agric'!H7*100</f>
        <v>100</v>
      </c>
      <c r="H7" s="167">
        <f>'current gdp_agric'!H7/'constant gdp_Agric'!I7*100</f>
        <v>100.00000000000003</v>
      </c>
      <c r="AA7"/>
    </row>
    <row r="8" spans="2:27" ht="19.5" customHeight="1">
      <c r="B8" s="520" t="s">
        <v>208</v>
      </c>
      <c r="C8" s="559"/>
      <c r="D8" s="167">
        <f>'current gdp_agric'!C8/'constant gdp_Agric'!D8*100</f>
        <v>117.8228401222247</v>
      </c>
      <c r="E8" s="167">
        <f>'current gdp_agric'!E8/'constant gdp_Agric'!F8*100</f>
        <v>123.04338729209027</v>
      </c>
      <c r="F8" s="167">
        <f>'current gdp_agric'!F8/'constant gdp_Agric'!G8*100</f>
        <v>158.6897881301131</v>
      </c>
      <c r="G8" s="167">
        <f>'current gdp_agric'!G8/'constant gdp_Agric'!H8*100</f>
        <v>127.17191952727175</v>
      </c>
      <c r="H8" s="167">
        <f>'current gdp_agric'!H8/'constant gdp_Agric'!I8*100</f>
        <v>121.43984719915994</v>
      </c>
    </row>
    <row r="9" spans="2:27" ht="19.5" customHeight="1">
      <c r="B9" s="520" t="s">
        <v>209</v>
      </c>
      <c r="C9" s="559"/>
      <c r="D9" s="167">
        <f>'current gdp_agric'!C9/'constant gdp_Agric'!D9*100</f>
        <v>117.06094225874719</v>
      </c>
      <c r="E9" s="167">
        <f>'current gdp_agric'!E9/'constant gdp_Agric'!F9*100</f>
        <v>126.28475777906327</v>
      </c>
      <c r="F9" s="167">
        <f>'current gdp_agric'!F9/'constant gdp_Agric'!G9*100</f>
        <v>143.86064110724223</v>
      </c>
      <c r="G9" s="167">
        <f>'current gdp_agric'!G9/'constant gdp_Agric'!H9*100</f>
        <v>137.62926798892639</v>
      </c>
      <c r="H9" s="167">
        <f>'current gdp_agric'!H9/'constant gdp_Agric'!I9*100</f>
        <v>121.9642937880258</v>
      </c>
    </row>
    <row r="10" spans="2:27" ht="19.5" customHeight="1">
      <c r="B10" s="520" t="s">
        <v>210</v>
      </c>
      <c r="C10" s="559"/>
      <c r="D10" s="167">
        <f>'current gdp_agric'!C10/'constant gdp_Agric'!D10*100</f>
        <v>116.79734822460701</v>
      </c>
      <c r="E10" s="167">
        <f>'current gdp_agric'!E10/'constant gdp_Agric'!F10*100</f>
        <v>127.15573509165883</v>
      </c>
      <c r="F10" s="167">
        <f>'current gdp_agric'!F10/'constant gdp_Agric'!G10*100</f>
        <v>138.17594990762188</v>
      </c>
      <c r="G10" s="167">
        <f>'current gdp_agric'!G10/'constant gdp_Agric'!H10*100</f>
        <v>142.31382918519165</v>
      </c>
      <c r="H10" s="167">
        <f>'current gdp_agric'!H10/'constant gdp_Agric'!I10*100</f>
        <v>121.28612158580501</v>
      </c>
    </row>
    <row r="11" spans="2:27" ht="19.5" customHeight="1">
      <c r="B11" s="520" t="s">
        <v>211</v>
      </c>
      <c r="C11" s="559"/>
      <c r="D11" s="167">
        <f>'current gdp_agric'!C11/'constant gdp_Agric'!D11*100</f>
        <v>118.78834077769969</v>
      </c>
      <c r="E11" s="167">
        <f>'current gdp_agric'!E11/'constant gdp_Agric'!F11*100</f>
        <v>115.64045136970695</v>
      </c>
      <c r="F11" s="167">
        <f>'current gdp_agric'!F11/'constant gdp_Agric'!G11*100</f>
        <v>136.081975983729</v>
      </c>
      <c r="G11" s="167">
        <f>'current gdp_agric'!G11/'constant gdp_Agric'!H11*100</f>
        <v>159.69712757091631</v>
      </c>
      <c r="H11" s="167">
        <f>'current gdp_agric'!H11/'constant gdp_Agric'!I11*100</f>
        <v>121.26649546687563</v>
      </c>
    </row>
    <row r="12" spans="2:27" ht="17.25" customHeight="1">
      <c r="B12" s="520" t="s">
        <v>212</v>
      </c>
      <c r="C12" s="567"/>
      <c r="D12" s="167">
        <f>'current gdp_agric'!C12/'constant gdp_Agric'!D12*100</f>
        <v>136.39989602830784</v>
      </c>
      <c r="E12" s="167">
        <f>'current gdp_agric'!E12/'constant gdp_Agric'!F12*100</f>
        <v>127.09487880581011</v>
      </c>
      <c r="F12" s="167">
        <f>'current gdp_agric'!F12/'constant gdp_Agric'!G12*100</f>
        <v>174.95079547289291</v>
      </c>
      <c r="G12" s="167">
        <f>'current gdp_agric'!G12/'constant gdp_Agric'!H12*100</f>
        <v>170.98793764754782</v>
      </c>
      <c r="H12" s="167">
        <f>'current gdp_agric'!H12/'constant gdp_Agric'!I12*100</f>
        <v>139.74711727993184</v>
      </c>
    </row>
    <row r="13" spans="2:27" ht="17.25" customHeight="1">
      <c r="B13" s="520" t="s">
        <v>213</v>
      </c>
      <c r="C13" s="521"/>
      <c r="D13" s="168">
        <f>'current gdp_agric'!C13/'constant gdp_Agric'!D13*100</f>
        <v>136.07372028832449</v>
      </c>
      <c r="E13" s="167">
        <f>'current gdp_agric'!E13/'constant gdp_Agric'!F13*100</f>
        <v>130.84404780458169</v>
      </c>
      <c r="F13" s="167">
        <f>'current gdp_agric'!F13/'constant gdp_Agric'!G13*100</f>
        <v>182.16376262066996</v>
      </c>
      <c r="G13" s="169">
        <f>'current gdp_agric'!G13/'constant gdp_Agric'!H13*100</f>
        <v>168.65211150113362</v>
      </c>
      <c r="H13" s="167">
        <f>'current gdp_agric'!H13/'constant gdp_Agric'!I13*100</f>
        <v>141.42467646144863</v>
      </c>
    </row>
    <row r="14" spans="2:27" ht="17.25" customHeight="1">
      <c r="B14" s="520" t="s">
        <v>214</v>
      </c>
      <c r="C14" s="521"/>
      <c r="D14" s="167">
        <f>'current gdp_agric'!C14/'constant gdp_Agric'!D14*100</f>
        <v>137.00365791002304</v>
      </c>
      <c r="E14" s="167">
        <f>'current gdp_agric'!E14/'constant gdp_Agric'!F14*100</f>
        <v>131.86133755682908</v>
      </c>
      <c r="F14" s="159">
        <f>'current gdp_agric'!F14/'constant gdp_Agric'!G14*100</f>
        <v>179.43645840125873</v>
      </c>
      <c r="G14" s="169">
        <f>'current gdp_agric'!G14/'constant gdp_Agric'!H14*100</f>
        <v>164.02562223504009</v>
      </c>
      <c r="H14" s="167">
        <f>'current gdp_agric'!H14/'constant gdp_Agric'!I14*100</f>
        <v>141.39966104386656</v>
      </c>
    </row>
    <row r="15" spans="2:27" ht="17.25" customHeight="1">
      <c r="B15" s="520" t="s">
        <v>215</v>
      </c>
      <c r="C15" s="521"/>
      <c r="D15" s="167">
        <f>'current gdp_agric'!C15/'constant gdp_Agric'!D15*100</f>
        <v>139.28212342044864</v>
      </c>
      <c r="E15" s="167">
        <f>'current gdp_agric'!E15/'constant gdp_Agric'!F15*100</f>
        <v>118.28700747027408</v>
      </c>
      <c r="F15" s="159">
        <f>'current gdp_agric'!F15/'constant gdp_Agric'!G15*100</f>
        <v>176.99723276804338</v>
      </c>
      <c r="G15" s="169">
        <f>'current gdp_agric'!G15/'constant gdp_Agric'!H15*100</f>
        <v>165.20400761531263</v>
      </c>
      <c r="H15" s="167">
        <f>'current gdp_agric'!H15/'constant gdp_Agric'!I15*100</f>
        <v>139.60427545404016</v>
      </c>
    </row>
    <row r="16" spans="2:27" ht="17.25" customHeight="1">
      <c r="B16" s="520" t="s">
        <v>216</v>
      </c>
      <c r="C16" s="521"/>
      <c r="D16" s="167">
        <f>'current gdp_agric'!C16/'constant gdp_Agric'!D16*100</f>
        <v>182.58047896250181</v>
      </c>
      <c r="E16" s="167">
        <f>'current gdp_agric'!E16/'constant gdp_Agric'!F16*100</f>
        <v>130.10218029211589</v>
      </c>
      <c r="F16" s="167">
        <f>'current gdp_agric'!F16/'constant gdp_Agric'!G16*100</f>
        <v>182.21439175170349</v>
      </c>
      <c r="G16" s="169">
        <f>'current gdp_agric'!G16/'constant gdp_Agric'!H16*100</f>
        <v>171.12636506531788</v>
      </c>
      <c r="H16" s="167">
        <f>'current gdp_agric'!H16/'constant gdp_Agric'!I16*100</f>
        <v>175.56374821158653</v>
      </c>
    </row>
    <row r="17" spans="2:8" ht="17.25" customHeight="1">
      <c r="B17" s="520" t="s">
        <v>217</v>
      </c>
      <c r="C17" s="521"/>
      <c r="D17" s="167">
        <f>'current gdp_agric'!C17/'constant gdp_Agric'!D17*100</f>
        <v>172.45012451504545</v>
      </c>
      <c r="E17" s="167">
        <f>'current gdp_agric'!E17/'constant gdp_Agric'!F17*100</f>
        <v>134.29058883849251</v>
      </c>
      <c r="F17" s="167">
        <f>'current gdp_agric'!F17/'constant gdp_Agric'!G17*100</f>
        <v>177.55984985795362</v>
      </c>
      <c r="G17" s="169">
        <f>'current gdp_agric'!G17/'constant gdp_Agric'!H17*100</f>
        <v>181.42624257088031</v>
      </c>
      <c r="H17" s="167">
        <f>'current gdp_agric'!H17/'constant gdp_Agric'!I17*100</f>
        <v>168.62811024237814</v>
      </c>
    </row>
    <row r="18" spans="2:8" ht="17.25" customHeight="1">
      <c r="B18" s="520" t="s">
        <v>218</v>
      </c>
      <c r="C18" s="167"/>
      <c r="D18" s="170">
        <f>'current gdp_agric'!C18/'constant gdp_Agric'!D18*100</f>
        <v>174.78630208249447</v>
      </c>
      <c r="E18" s="167">
        <f>'current gdp_agric'!E18/'constant gdp_Agric'!F18*100</f>
        <v>135.51899083826115</v>
      </c>
      <c r="F18" s="167">
        <f>'current gdp_agric'!F18/'constant gdp_Agric'!G18*100</f>
        <v>176.5145641730785</v>
      </c>
      <c r="G18" s="169">
        <f>'current gdp_agric'!G18/'constant gdp_Agric'!H18*100</f>
        <v>182.50958579757602</v>
      </c>
      <c r="H18" s="168">
        <f>'current gdp_agric'!H18/'constant gdp_Agric'!I18*100</f>
        <v>171.03455942418728</v>
      </c>
    </row>
    <row r="19" spans="2:8" ht="17.25" customHeight="1">
      <c r="B19" s="520" t="s">
        <v>219</v>
      </c>
      <c r="C19" s="521"/>
      <c r="D19" s="159">
        <f>'current gdp_agric'!C19/'constant gdp_Agric'!D19*100</f>
        <v>175.97473053725713</v>
      </c>
      <c r="E19" s="167">
        <f>'current gdp_agric'!E19/'constant gdp_Agric'!F19*100</f>
        <v>120.48447780376112</v>
      </c>
      <c r="F19" s="159">
        <f>'current gdp_agric'!F19/'constant gdp_Agric'!G19*100</f>
        <v>175.12256090179073</v>
      </c>
      <c r="G19" s="169">
        <f>'current gdp_agric'!G19/'constant gdp_Agric'!H19*100</f>
        <v>189.17664849306746</v>
      </c>
      <c r="H19" s="167">
        <f>'current gdp_agric'!H19/'constant gdp_Agric'!I19*100</f>
        <v>167.4650340400415</v>
      </c>
    </row>
    <row r="20" spans="2:8" ht="17.25" customHeight="1">
      <c r="B20" s="520" t="s">
        <v>338</v>
      </c>
      <c r="C20" s="521"/>
      <c r="D20" s="159">
        <f>'current gdp_agric'!C20/'constant gdp_Agric'!D20*100</f>
        <v>173.63586586567254</v>
      </c>
      <c r="E20" s="167">
        <f>'current gdp_agric'!E20/'constant gdp_Agric'!F20*100</f>
        <v>134.55539632625963</v>
      </c>
      <c r="F20" s="159">
        <f>'current gdp_agric'!F20/'constant gdp_Agric'!G20*100</f>
        <v>199.42444610249237</v>
      </c>
      <c r="G20" s="169">
        <f>'current gdp_agric'!G20/'constant gdp_Agric'!H20*100</f>
        <v>180.79030962992385</v>
      </c>
      <c r="H20" s="167">
        <f>'current gdp_agric'!H20/'constant gdp_Agric'!I20*100</f>
        <v>170.87960096519407</v>
      </c>
    </row>
    <row r="21" spans="2:8" ht="17.25" customHeight="1">
      <c r="B21" s="520" t="s">
        <v>339</v>
      </c>
      <c r="C21" s="521"/>
      <c r="D21" s="159">
        <f>'current gdp_agric'!C21/'constant gdp_Agric'!D21*100</f>
        <v>168.73844111137342</v>
      </c>
      <c r="E21" s="167">
        <f>'current gdp_agric'!E21/'constant gdp_Agric'!F21*100</f>
        <v>139.34663633660861</v>
      </c>
      <c r="F21" s="159">
        <f>'current gdp_agric'!F21/'constant gdp_Agric'!G21*100</f>
        <v>197.13112508780608</v>
      </c>
      <c r="G21" s="169">
        <f>'current gdp_agric'!G21/'constant gdp_Agric'!H21*100</f>
        <v>181.33009910880145</v>
      </c>
      <c r="H21" s="167">
        <f>'current gdp_agric'!H21/'constant gdp_Agric'!I21*100</f>
        <v>167.86448840052577</v>
      </c>
    </row>
    <row r="22" spans="2:8" ht="17.25" customHeight="1">
      <c r="B22" s="68" t="s">
        <v>340</v>
      </c>
      <c r="C22" s="96"/>
      <c r="D22" s="141">
        <f>'current gdp_agric'!C22/'constant gdp_Agric'!D22*100</f>
        <v>188.90939346218863</v>
      </c>
      <c r="E22" s="171">
        <f>'current gdp_agric'!E22/'constant gdp_Agric'!F22*100</f>
        <v>140.35303071307953</v>
      </c>
      <c r="F22" s="141">
        <f>'current gdp_agric'!F22/'constant gdp_Agric'!G22*100</f>
        <v>197.07576537577094</v>
      </c>
      <c r="G22" s="171">
        <f>'current gdp_agric'!G22/'constant gdp_Agric'!H22*100</f>
        <v>181.73596955390258</v>
      </c>
      <c r="H22" s="171">
        <f>'current gdp_agric'!H22/'constant gdp_Agric'!I22*100</f>
        <v>183.70289624966216</v>
      </c>
    </row>
    <row r="23" spans="2:8" ht="17.25" customHeight="1">
      <c r="B23" s="170" t="s">
        <v>341</v>
      </c>
      <c r="C23" s="170"/>
      <c r="D23" s="170">
        <f>'current gdp_agric'!C23/'constant gdp_Agric'!D23*100</f>
        <v>212.41915072683736</v>
      </c>
      <c r="E23" s="170">
        <f>'current gdp_agric'!E23/'constant gdp_Agric'!F23*100</f>
        <v>122.63136967036414</v>
      </c>
      <c r="F23" s="170">
        <f>'current gdp_agric'!F23/'constant gdp_Agric'!G23*100</f>
        <v>193.9209744320969</v>
      </c>
      <c r="G23" s="172">
        <f>'current gdp_agric'!G23/'constant gdp_Agric'!H23*100</f>
        <v>180.46352738078394</v>
      </c>
      <c r="H23" s="167">
        <f>'current gdp_agric'!H23/'constant gdp_Agric'!I23*100</f>
        <v>195.18213701124941</v>
      </c>
    </row>
    <row r="24" spans="2:8" ht="17.25" customHeight="1">
      <c r="B24" s="568" t="s">
        <v>342</v>
      </c>
      <c r="C24" s="569"/>
      <c r="D24" s="173">
        <f>'current gdp_agric'!C24/'constant gdp_Agric'!D24*100</f>
        <v>201.11992349638524</v>
      </c>
      <c r="E24" s="173">
        <f>'current gdp_agric'!E24/'constant gdp_Agric'!F24*100</f>
        <v>136.48754372141013</v>
      </c>
      <c r="F24" s="173">
        <f>'current gdp_agric'!F24/'constant gdp_Agric'!G24*100</f>
        <v>205.24492421306374</v>
      </c>
      <c r="G24" s="174">
        <f>'current gdp_agric'!G24/'constant gdp_Agric'!H24*100</f>
        <v>172.27786248824066</v>
      </c>
      <c r="H24" s="570">
        <f>'current gdp_agric'!H24/'constant gdp_Agric'!I24*100</f>
        <v>192.3589649859891</v>
      </c>
    </row>
    <row r="25" spans="2:8" ht="17.25" customHeight="1">
      <c r="B25" s="568" t="s">
        <v>343</v>
      </c>
      <c r="C25" s="569"/>
      <c r="D25" s="173">
        <f>'current gdp_agric'!C25/'constant gdp_Agric'!D25*100</f>
        <v>196.93839342583487</v>
      </c>
      <c r="E25" s="173">
        <f>'current gdp_agric'!E25/'constant gdp_Agric'!F25*100</f>
        <v>140.78930129085498</v>
      </c>
      <c r="F25" s="173">
        <f>'current gdp_agric'!F25/'constant gdp_Agric'!G25*100</f>
        <v>202.20377111039255</v>
      </c>
      <c r="G25" s="174">
        <f>'current gdp_agric'!G25/'constant gdp_Agric'!H25*100</f>
        <v>190.33526532978499</v>
      </c>
      <c r="H25" s="570">
        <f>'current gdp_agric'!H25/'constant gdp_Agric'!I25*100</f>
        <v>189.88657095409886</v>
      </c>
    </row>
    <row r="26" spans="2:8" ht="17.25" customHeight="1">
      <c r="B26" s="568" t="s">
        <v>344</v>
      </c>
      <c r="C26" s="569"/>
      <c r="D26" s="173">
        <f>'current gdp_agric'!C26/'constant gdp_Agric'!D26*100</f>
        <v>189.76991280592821</v>
      </c>
      <c r="E26" s="173">
        <f>'current gdp_agric'!E26/'constant gdp_Agric'!F26*100</f>
        <v>141.3985556472538</v>
      </c>
      <c r="F26" s="173">
        <f>'current gdp_agric'!F26/'constant gdp_Agric'!G26*100</f>
        <v>201.41683579164678</v>
      </c>
      <c r="G26" s="174">
        <f>'current gdp_agric'!G26/'constant gdp_Agric'!H26*100</f>
        <v>198.84647695342099</v>
      </c>
      <c r="H26" s="570">
        <f>'current gdp_agric'!H26/'constant gdp_Agric'!I26*100</f>
        <v>185.58391664172322</v>
      </c>
    </row>
    <row r="27" spans="2:8" ht="17.25" customHeight="1">
      <c r="B27" s="568" t="s">
        <v>345</v>
      </c>
      <c r="C27" s="569"/>
      <c r="D27" s="173">
        <f>'current gdp_agric'!C27/'constant gdp_Agric'!D27*100</f>
        <v>192.64454440413462</v>
      </c>
      <c r="E27" s="173">
        <f>'current gdp_agric'!E27/'constant gdp_Agric'!F27*100</f>
        <v>122.16826323604226</v>
      </c>
      <c r="F27" s="173">
        <f>'current gdp_agric'!F27/'constant gdp_Agric'!G27*100</f>
        <v>194.73473865873962</v>
      </c>
      <c r="G27" s="174">
        <f>'current gdp_agric'!G27/'constant gdp_Agric'!H27*100</f>
        <v>216.00243979234369</v>
      </c>
      <c r="H27" s="570">
        <f>'current gdp_agric'!H27/'constant gdp_Agric'!I27*100</f>
        <v>182.18587977990623</v>
      </c>
    </row>
    <row r="28" spans="2:8" ht="12" customHeight="1">
      <c r="B28" s="175" t="s">
        <v>346</v>
      </c>
      <c r="C28" s="176"/>
      <c r="D28" s="177"/>
      <c r="E28" s="176"/>
      <c r="F28" s="176"/>
      <c r="G28" s="176"/>
      <c r="H28" s="164"/>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B41"/>
  <sheetViews>
    <sheetView zoomScale="99" zoomScaleNormal="99" workbookViewId="0">
      <selection activeCell="H10" sqref="H10"/>
    </sheetView>
  </sheetViews>
  <sheetFormatPr defaultColWidth="6.44140625" defaultRowHeight="14.4"/>
  <cols>
    <col min="1" max="1" width="1.33203125" customWidth="1"/>
    <col min="2" max="3" width="5.44140625" customWidth="1"/>
    <col min="4" max="4" width="15" customWidth="1"/>
    <col min="5" max="5" width="12" customWidth="1"/>
    <col min="6" max="6" width="11.33203125" customWidth="1"/>
    <col min="7" max="7" width="20.44140625" customWidth="1"/>
    <col min="8" max="8" width="10.109375" customWidth="1"/>
    <col min="9" max="9" width="14.33203125" customWidth="1"/>
    <col min="10" max="10" width="11" customWidth="1"/>
    <col min="11" max="23" width="6.88671875" customWidth="1"/>
    <col min="24" max="27" width="6.33203125" customWidth="1"/>
    <col min="28" max="28" width="7.21875" style="115" customWidth="1"/>
    <col min="29" max="29" width="1.77734375" customWidth="1"/>
    <col min="30" max="243" width="9.109375" customWidth="1"/>
    <col min="244" max="244" width="6" customWidth="1"/>
    <col min="245" max="245" width="3.33203125" customWidth="1"/>
    <col min="246" max="246" width="8.21875" customWidth="1"/>
    <col min="247" max="248" width="6.44140625" customWidth="1"/>
    <col min="249" max="249" width="6.33203125" customWidth="1"/>
    <col min="250" max="250" width="6.21875" customWidth="1"/>
    <col min="251" max="251" width="8" customWidth="1"/>
    <col min="252" max="252" width="6.44140625" customWidth="1"/>
    <col min="253" max="253" width="6.88671875" customWidth="1"/>
    <col min="254" max="254" width="8" customWidth="1"/>
    <col min="255" max="255" width="8.77734375" customWidth="1"/>
  </cols>
  <sheetData>
    <row r="1" spans="2:28" s="156" customFormat="1" ht="27.75" customHeight="1">
      <c r="B1" s="54" t="s">
        <v>45</v>
      </c>
      <c r="C1" s="557"/>
      <c r="D1" s="85"/>
      <c r="E1" s="85"/>
      <c r="F1" s="85"/>
      <c r="G1" s="85"/>
      <c r="H1" s="85"/>
      <c r="I1" s="85"/>
      <c r="J1" s="163"/>
      <c r="K1" s="160"/>
      <c r="L1" s="160"/>
      <c r="M1" s="160"/>
      <c r="N1" s="160"/>
      <c r="O1" s="160"/>
      <c r="P1" s="160"/>
      <c r="Q1" s="160"/>
      <c r="R1" s="160"/>
      <c r="S1" s="160"/>
      <c r="T1" s="160"/>
      <c r="U1" s="160"/>
      <c r="V1" s="160"/>
      <c r="W1" s="160"/>
      <c r="AB1" s="160"/>
    </row>
    <row r="2" spans="2:28" ht="24.75" customHeight="1">
      <c r="B2" s="696" t="s">
        <v>347</v>
      </c>
      <c r="C2" s="698" t="s">
        <v>68</v>
      </c>
      <c r="D2" s="693" t="s">
        <v>348</v>
      </c>
      <c r="E2" s="694"/>
      <c r="F2" s="695"/>
      <c r="G2" s="695"/>
      <c r="H2" s="695"/>
      <c r="I2" s="695"/>
      <c r="J2" s="164"/>
    </row>
    <row r="3" spans="2:28" s="115" customFormat="1" ht="60.75" customHeight="1">
      <c r="B3" s="697"/>
      <c r="C3" s="699"/>
      <c r="D3" s="558" t="s">
        <v>69</v>
      </c>
      <c r="E3" s="162" t="s">
        <v>248</v>
      </c>
      <c r="F3" s="558" t="s">
        <v>70</v>
      </c>
      <c r="G3" s="86" t="s">
        <v>249</v>
      </c>
      <c r="H3" s="86" t="s">
        <v>72</v>
      </c>
      <c r="I3" s="87" t="s">
        <v>103</v>
      </c>
      <c r="J3" s="87" t="s">
        <v>250</v>
      </c>
      <c r="K3"/>
      <c r="L3"/>
      <c r="M3"/>
      <c r="N3"/>
      <c r="O3"/>
      <c r="P3"/>
      <c r="Q3"/>
      <c r="R3"/>
      <c r="S3"/>
    </row>
    <row r="4" spans="2:28" ht="18.75" customHeight="1">
      <c r="B4" s="520" t="s">
        <v>208</v>
      </c>
      <c r="C4" s="521"/>
      <c r="D4" s="563">
        <v>2.7814637923151224</v>
      </c>
      <c r="E4" s="563">
        <v>7.7185874896273532</v>
      </c>
      <c r="F4" s="563">
        <v>3.7507751121129473</v>
      </c>
      <c r="G4" s="564">
        <v>-11.384802673958404</v>
      </c>
      <c r="H4" s="564">
        <v>-41.317657090378809</v>
      </c>
      <c r="I4" s="165">
        <v>-1.5472345796960241</v>
      </c>
      <c r="J4" s="564">
        <v>-0.79503388858046264</v>
      </c>
      <c r="AB4"/>
    </row>
    <row r="5" spans="2:28" ht="20.100000000000001" customHeight="1">
      <c r="B5" s="520" t="s">
        <v>209</v>
      </c>
      <c r="C5" s="521"/>
      <c r="D5" s="563">
        <v>2.8500499190164987</v>
      </c>
      <c r="E5" s="563">
        <v>6.4573439075957566</v>
      </c>
      <c r="F5" s="563">
        <v>4.3504459038714742</v>
      </c>
      <c r="G5" s="564">
        <v>4.8835477929181934</v>
      </c>
      <c r="H5" s="564">
        <v>-28.711251697805523</v>
      </c>
      <c r="I5" s="165">
        <v>0.22795710361518218</v>
      </c>
      <c r="J5" s="564">
        <v>-0.21611746170823665</v>
      </c>
      <c r="AB5"/>
    </row>
    <row r="6" spans="2:28" ht="20.100000000000001" customHeight="1">
      <c r="B6" s="520" t="s">
        <v>210</v>
      </c>
      <c r="C6" s="521"/>
      <c r="D6" s="563">
        <v>2.4729621886152984</v>
      </c>
      <c r="E6" s="563">
        <v>4.4901721137445207</v>
      </c>
      <c r="F6" s="563">
        <v>3.0920863189961949</v>
      </c>
      <c r="G6" s="564">
        <v>5.1201371977177956</v>
      </c>
      <c r="H6" s="564">
        <v>-5.9536548349599485</v>
      </c>
      <c r="I6" s="165">
        <v>2.2247255058238267</v>
      </c>
      <c r="J6" s="564">
        <v>1.9536126753941119</v>
      </c>
      <c r="AB6"/>
    </row>
    <row r="7" spans="2:28" ht="20.100000000000001" customHeight="1">
      <c r="B7" s="520" t="s">
        <v>211</v>
      </c>
      <c r="C7" s="521"/>
      <c r="D7" s="563">
        <v>2.9707647893441731</v>
      </c>
      <c r="E7" s="563">
        <v>1.1231760849386347</v>
      </c>
      <c r="F7" s="563">
        <v>7.4826174221405353</v>
      </c>
      <c r="G7" s="564">
        <v>-4.796268716442782</v>
      </c>
      <c r="H7" s="564">
        <v>-6.9961208961485823</v>
      </c>
      <c r="I7" s="165">
        <v>2.6014494790868241</v>
      </c>
      <c r="J7" s="564">
        <v>3.2119990788735322</v>
      </c>
      <c r="AB7"/>
    </row>
    <row r="8" spans="2:28" ht="20.100000000000001" customHeight="1">
      <c r="B8" s="520" t="s">
        <v>212</v>
      </c>
      <c r="C8" s="521"/>
      <c r="D8" s="563">
        <v>0.69805672728755042</v>
      </c>
      <c r="E8" s="563">
        <v>-6.2314741747020861</v>
      </c>
      <c r="F8" s="563">
        <v>12.660885107907973</v>
      </c>
      <c r="G8" s="563">
        <v>15.582336626651454</v>
      </c>
      <c r="H8" s="563">
        <v>9.9703472367540797</v>
      </c>
      <c r="I8" s="166">
        <v>3.3886750850940643</v>
      </c>
      <c r="J8" s="564">
        <v>2.5558478699994964</v>
      </c>
      <c r="AB8"/>
    </row>
    <row r="9" spans="2:28" ht="20.100000000000001" customHeight="1">
      <c r="B9" s="520" t="s">
        <v>213</v>
      </c>
      <c r="C9" s="521"/>
      <c r="D9" s="563">
        <v>1.0939486412441966</v>
      </c>
      <c r="E9" s="563">
        <v>-8.5468366349989253</v>
      </c>
      <c r="F9" s="563">
        <v>6.7463968613587326</v>
      </c>
      <c r="G9" s="563">
        <v>-4.6632044933967336</v>
      </c>
      <c r="H9" s="563">
        <v>-6.2465757921395237</v>
      </c>
      <c r="I9" s="166">
        <v>0.74323589313152638</v>
      </c>
      <c r="J9" s="564">
        <v>1.2852860798231234</v>
      </c>
      <c r="AB9"/>
    </row>
    <row r="10" spans="2:28" ht="20.100000000000001" customHeight="1">
      <c r="B10" s="520" t="s">
        <v>214</v>
      </c>
      <c r="C10" s="521"/>
      <c r="D10" s="563">
        <v>2.3545894950940891</v>
      </c>
      <c r="E10" s="563">
        <v>-9.6706845921010398</v>
      </c>
      <c r="F10" s="563">
        <v>3.1891226079841886</v>
      </c>
      <c r="G10" s="563">
        <v>-11.788125033390415</v>
      </c>
      <c r="H10" s="563">
        <v>8.8261481038092171</v>
      </c>
      <c r="I10" s="166">
        <v>1.5798357045326838</v>
      </c>
      <c r="J10" s="564">
        <v>2.8704254447737014</v>
      </c>
      <c r="AB10"/>
    </row>
    <row r="11" spans="2:28" ht="20.100000000000001" customHeight="1">
      <c r="B11" s="520" t="s">
        <v>215</v>
      </c>
      <c r="C11" s="559"/>
      <c r="D11" s="571">
        <v>2.4961895193932122</v>
      </c>
      <c r="E11" s="563">
        <v>-8.2894111644222619</v>
      </c>
      <c r="F11" s="563">
        <v>1.0698165830965962</v>
      </c>
      <c r="G11" s="571">
        <v>-10.892596698905692</v>
      </c>
      <c r="H11" s="571">
        <v>23.988961158197043</v>
      </c>
      <c r="I11" s="166">
        <v>2.245067057277069</v>
      </c>
      <c r="J11" s="564">
        <v>3.2452169432719842</v>
      </c>
      <c r="AB11"/>
    </row>
    <row r="12" spans="2:28" ht="20.100000000000001" customHeight="1">
      <c r="B12" s="520" t="s">
        <v>216</v>
      </c>
      <c r="C12" s="559"/>
      <c r="D12" s="571">
        <v>1.1842227797681062</v>
      </c>
      <c r="E12" s="563">
        <v>-12.950592434210108</v>
      </c>
      <c r="F12" s="563">
        <v>3.5080475149714658</v>
      </c>
      <c r="G12" s="571">
        <v>-6.059482127980516</v>
      </c>
      <c r="H12" s="571">
        <v>4.0371832056415258</v>
      </c>
      <c r="I12" s="166">
        <v>1.0841879848752427</v>
      </c>
      <c r="J12" s="564">
        <v>1.6340746701829119</v>
      </c>
      <c r="AB12"/>
    </row>
    <row r="13" spans="2:28" ht="20.100000000000001" customHeight="1">
      <c r="B13" s="520" t="s">
        <v>217</v>
      </c>
      <c r="C13" s="521"/>
      <c r="D13" s="572">
        <v>2.2632926280247148</v>
      </c>
      <c r="E13" s="563">
        <v>-8.655922578674236</v>
      </c>
      <c r="F13" s="563">
        <v>5.2209323336261946</v>
      </c>
      <c r="G13" s="571">
        <v>0.82798486553539874</v>
      </c>
      <c r="H13" s="571">
        <v>11.254008328882946</v>
      </c>
      <c r="I13" s="166">
        <v>3.0679908377008474</v>
      </c>
      <c r="J13" s="564">
        <v>3.2793842489399481</v>
      </c>
      <c r="AB13"/>
    </row>
    <row r="14" spans="2:28" ht="20.100000000000001" customHeight="1">
      <c r="B14" s="563" t="s">
        <v>218</v>
      </c>
      <c r="C14" s="563"/>
      <c r="D14" s="572">
        <v>2.428413352263874</v>
      </c>
      <c r="E14" s="563">
        <v>-4.9374668692639432</v>
      </c>
      <c r="F14" s="563">
        <v>6.2876583217770445</v>
      </c>
      <c r="G14" s="563">
        <v>6.755112872325526</v>
      </c>
      <c r="H14" s="563">
        <v>2.0809580370586787</v>
      </c>
      <c r="I14" s="166">
        <v>3.1542269434418273</v>
      </c>
      <c r="J14" s="564">
        <v>2.8561221716187077</v>
      </c>
      <c r="AB14"/>
    </row>
    <row r="15" spans="2:28" ht="20.100000000000001" customHeight="1">
      <c r="B15" s="520" t="s">
        <v>219</v>
      </c>
      <c r="C15" s="559"/>
      <c r="D15" s="571">
        <v>3.0405080844463299</v>
      </c>
      <c r="E15" s="563">
        <v>-2.8475089318455531</v>
      </c>
      <c r="F15" s="563">
        <v>6.1651956581893756</v>
      </c>
      <c r="G15" s="571">
        <v>10.35217265548691</v>
      </c>
      <c r="H15" s="571">
        <v>-3.8603674637571288</v>
      </c>
      <c r="I15" s="166">
        <v>3.6302792883651449</v>
      </c>
      <c r="J15" s="564">
        <v>3.1886250394025524</v>
      </c>
      <c r="AB15"/>
    </row>
    <row r="16" spans="2:28" ht="20.100000000000001" customHeight="1">
      <c r="B16" s="520" t="s">
        <v>220</v>
      </c>
      <c r="C16" s="559"/>
      <c r="D16" s="571">
        <v>6.8435606101628252</v>
      </c>
      <c r="E16" s="563">
        <v>7.723547517223821</v>
      </c>
      <c r="F16" s="563">
        <v>6.156644782930826</v>
      </c>
      <c r="G16" s="571">
        <v>5.9335732457677466</v>
      </c>
      <c r="H16" s="571">
        <v>-7.7967768002824158</v>
      </c>
      <c r="I16" s="166">
        <v>5.9576367512165689</v>
      </c>
      <c r="J16" s="564">
        <v>5.9593488322607868</v>
      </c>
      <c r="AB16"/>
    </row>
    <row r="17" spans="2:10" ht="20.100000000000001" customHeight="1">
      <c r="B17" s="520" t="s">
        <v>221</v>
      </c>
      <c r="C17" s="559"/>
      <c r="D17" s="571">
        <v>7.3225033976799949</v>
      </c>
      <c r="E17" s="571">
        <v>7.9416825956308372</v>
      </c>
      <c r="F17" s="563">
        <v>6.0340703524208124</v>
      </c>
      <c r="G17" s="572">
        <v>4.7586060045932186</v>
      </c>
      <c r="H17" s="571">
        <v>-35.307584090251638</v>
      </c>
      <c r="I17" s="166">
        <v>4.0772410382985811</v>
      </c>
      <c r="J17" s="564">
        <v>4.0144656340622475</v>
      </c>
    </row>
    <row r="18" spans="2:10" ht="20.100000000000001" customHeight="1">
      <c r="B18" s="520" t="s">
        <v>222</v>
      </c>
      <c r="C18" s="559"/>
      <c r="D18" s="571">
        <v>7.6945456155290088</v>
      </c>
      <c r="E18" s="571">
        <v>8.7587762532140658</v>
      </c>
      <c r="F18" s="563">
        <v>5.8413403810435511</v>
      </c>
      <c r="G18" s="572">
        <v>2.3811750995894414</v>
      </c>
      <c r="H18" s="571">
        <v>33.531665542011041</v>
      </c>
      <c r="I18" s="166">
        <v>8.6832776476913835</v>
      </c>
      <c r="J18" s="564">
        <v>9.2247840145179367</v>
      </c>
    </row>
    <row r="19" spans="2:10" ht="20.100000000000001" customHeight="1">
      <c r="B19" s="520" t="s">
        <v>223</v>
      </c>
      <c r="C19" s="521"/>
      <c r="D19" s="571">
        <v>6.92340396138394</v>
      </c>
      <c r="E19" s="571">
        <v>10.759042298066873</v>
      </c>
      <c r="F19" s="563">
        <v>5.0405271453603433</v>
      </c>
      <c r="G19" s="572">
        <v>0.80328678040974921</v>
      </c>
      <c r="H19" s="571">
        <v>2.592326307410957</v>
      </c>
      <c r="I19" s="166">
        <v>6.0028949337979043</v>
      </c>
      <c r="J19" s="564">
        <v>6.3682460788334652</v>
      </c>
    </row>
    <row r="20" spans="2:10" ht="20.100000000000001" customHeight="1">
      <c r="B20" s="520" t="s">
        <v>224</v>
      </c>
      <c r="C20" s="559"/>
      <c r="D20" s="563">
        <v>7.0223333340976097</v>
      </c>
      <c r="E20" s="571">
        <v>3.8357891557454451</v>
      </c>
      <c r="F20" s="563">
        <v>5.4394766530399465</v>
      </c>
      <c r="G20" s="572">
        <v>12.428735012588206</v>
      </c>
      <c r="H20" s="571">
        <v>6.5217322192784337</v>
      </c>
      <c r="I20" s="166">
        <v>7.1655241119226787</v>
      </c>
      <c r="J20" s="564">
        <v>6.7911459227298678</v>
      </c>
    </row>
    <row r="21" spans="2:10" ht="20.100000000000001" customHeight="1">
      <c r="B21" s="520" t="s">
        <v>225</v>
      </c>
      <c r="C21" s="559"/>
      <c r="D21" s="571">
        <v>6.9285096483883564</v>
      </c>
      <c r="E21" s="571">
        <v>4.7961121856946249</v>
      </c>
      <c r="F21" s="563">
        <v>5.6291876571008572</v>
      </c>
      <c r="G21" s="572">
        <v>4.3609689954852087</v>
      </c>
      <c r="H21" s="571">
        <v>34.14182771387118</v>
      </c>
      <c r="I21" s="166">
        <v>7.6788394572011356</v>
      </c>
      <c r="J21" s="564">
        <v>7.9867078558857543</v>
      </c>
    </row>
    <row r="22" spans="2:10" ht="20.100000000000001" customHeight="1">
      <c r="B22" s="520" t="s">
        <v>226</v>
      </c>
      <c r="C22" s="559"/>
      <c r="D22" s="571">
        <v>4.7525622106735881</v>
      </c>
      <c r="E22" s="571">
        <v>4.7663447217196904</v>
      </c>
      <c r="F22" s="563">
        <v>5.6716354810108385</v>
      </c>
      <c r="G22" s="572">
        <v>-2.2249206350672353</v>
      </c>
      <c r="H22" s="571">
        <v>-35.00403656641501</v>
      </c>
      <c r="I22" s="166">
        <v>1.2780133440776495</v>
      </c>
      <c r="J22" s="564">
        <v>1.5601431492599431</v>
      </c>
    </row>
    <row r="23" spans="2:10" ht="20.100000000000001" customHeight="1">
      <c r="B23" s="520" t="s">
        <v>227</v>
      </c>
      <c r="C23" s="559"/>
      <c r="D23" s="571">
        <v>4.8903393464935903</v>
      </c>
      <c r="E23" s="571">
        <v>2.8771135631999698</v>
      </c>
      <c r="F23" s="563">
        <v>5.0231783187288244</v>
      </c>
      <c r="G23" s="572">
        <v>-4.5030973358189641</v>
      </c>
      <c r="H23" s="571">
        <v>-5.5457256098222842</v>
      </c>
      <c r="I23" s="166">
        <v>3.8354364221116413</v>
      </c>
      <c r="J23" s="564">
        <v>4.3906911213321962</v>
      </c>
    </row>
    <row r="24" spans="2:10" ht="20.100000000000001" customHeight="1">
      <c r="B24" s="520" t="s">
        <v>228</v>
      </c>
      <c r="C24" s="559"/>
      <c r="D24" s="571">
        <v>7.8607859540898488</v>
      </c>
      <c r="E24" s="571">
        <v>9.9892529725444916</v>
      </c>
      <c r="F24" s="563">
        <v>5.4608941067795058</v>
      </c>
      <c r="G24" s="572">
        <v>-2.9749687196175927</v>
      </c>
      <c r="H24" s="571">
        <v>-7.3584101924194556</v>
      </c>
      <c r="I24" s="166">
        <v>6.1500415399929409</v>
      </c>
      <c r="J24" s="564">
        <v>6.8333789628242982</v>
      </c>
    </row>
    <row r="25" spans="2:10" ht="20.100000000000001" customHeight="1">
      <c r="B25" s="520" t="s">
        <v>229</v>
      </c>
      <c r="C25" s="559"/>
      <c r="D25" s="571">
        <v>6.0325358940556413</v>
      </c>
      <c r="E25" s="571">
        <v>6.5351973391633464</v>
      </c>
      <c r="F25" s="563">
        <v>5.6726554483792029</v>
      </c>
      <c r="G25" s="572">
        <v>-2.8270766126446887</v>
      </c>
      <c r="H25" s="571">
        <v>4.5386048601112776</v>
      </c>
      <c r="I25" s="166">
        <v>5.1799119552626678</v>
      </c>
      <c r="J25" s="564">
        <v>5.8979421321596419</v>
      </c>
    </row>
    <row r="26" spans="2:10" ht="20.100000000000001" customHeight="1">
      <c r="B26" s="520" t="s">
        <v>230</v>
      </c>
      <c r="C26" s="559"/>
      <c r="D26" s="571">
        <v>4.8106865272709172</v>
      </c>
      <c r="E26" s="571">
        <v>3.912018683002259</v>
      </c>
      <c r="F26" s="563">
        <v>5.7267652498771469</v>
      </c>
      <c r="G26" s="572">
        <v>0.44667065978092069</v>
      </c>
      <c r="H26" s="571">
        <v>3.5653166029949972</v>
      </c>
      <c r="I26" s="166">
        <v>4.5388803270909364</v>
      </c>
      <c r="J26" s="564">
        <v>4.8561874101151261</v>
      </c>
    </row>
    <row r="27" spans="2:10" ht="20.100000000000001" customHeight="1">
      <c r="B27" s="520" t="s">
        <v>231</v>
      </c>
      <c r="C27" s="559"/>
      <c r="D27" s="571">
        <v>2.7259495583305693</v>
      </c>
      <c r="E27" s="571">
        <v>2.6846695518048591</v>
      </c>
      <c r="F27" s="563">
        <v>5.071191049863998</v>
      </c>
      <c r="G27" s="572">
        <v>-1.44900599185857</v>
      </c>
      <c r="H27" s="571">
        <v>5.7306294138294476</v>
      </c>
      <c r="I27" s="166">
        <v>2.9997972208529688</v>
      </c>
      <c r="J27" s="564">
        <v>3.2707996977494105</v>
      </c>
    </row>
    <row r="28" spans="2:10" ht="20.100000000000001" customHeight="1">
      <c r="B28" s="520" t="s">
        <v>232</v>
      </c>
      <c r="C28" s="520"/>
      <c r="D28" s="571">
        <v>11.991778380460417</v>
      </c>
      <c r="E28" s="571">
        <v>0.91886968618804588</v>
      </c>
      <c r="F28" s="563">
        <v>5.5781272199626244</v>
      </c>
      <c r="G28" s="572">
        <v>-7.0593894918354323</v>
      </c>
      <c r="H28" s="571">
        <v>18.104878946404824</v>
      </c>
      <c r="I28" s="166">
        <v>10.244853397701576</v>
      </c>
      <c r="J28" s="564">
        <v>11.421730933717186</v>
      </c>
    </row>
    <row r="29" spans="2:10" ht="20.100000000000001" customHeight="1">
      <c r="B29" s="520" t="s">
        <v>233</v>
      </c>
      <c r="C29" s="520"/>
      <c r="D29" s="571">
        <v>7.36138642750565</v>
      </c>
      <c r="E29" s="571">
        <v>1.2842769378651298</v>
      </c>
      <c r="F29" s="563">
        <v>5.7737562298143104</v>
      </c>
      <c r="G29" s="572">
        <v>-12.378328785226387</v>
      </c>
      <c r="H29" s="571">
        <v>6.1595418454685387</v>
      </c>
      <c r="I29" s="166">
        <v>5.595525617649642</v>
      </c>
      <c r="J29" s="564">
        <v>7.0745401983724747</v>
      </c>
    </row>
    <row r="30" spans="2:10" ht="20.100000000000001" customHeight="1">
      <c r="B30" s="520" t="s">
        <v>234</v>
      </c>
      <c r="C30" s="520"/>
      <c r="D30" s="571">
        <v>3.2315971737370432</v>
      </c>
      <c r="E30" s="571">
        <v>1.5789183135321139</v>
      </c>
      <c r="F30" s="563">
        <v>5.7646649046054961</v>
      </c>
      <c r="G30" s="572">
        <v>-9.7245530067768868</v>
      </c>
      <c r="H30" s="571">
        <v>14.437950212443141</v>
      </c>
      <c r="I30" s="166">
        <v>3.1728866929264967</v>
      </c>
      <c r="J30" s="564">
        <v>4.1308897160513993</v>
      </c>
    </row>
    <row r="31" spans="2:10" ht="20.100000000000001" customHeight="1">
      <c r="B31" s="520" t="s">
        <v>235</v>
      </c>
      <c r="C31" s="520"/>
      <c r="D31" s="571">
        <v>10.958396014977879</v>
      </c>
      <c r="E31" s="571">
        <v>1.7242276311026501</v>
      </c>
      <c r="F31" s="563">
        <v>4.9932566831792968</v>
      </c>
      <c r="G31" s="572">
        <v>-8.4397485429159644</v>
      </c>
      <c r="H31" s="571">
        <v>17.677328646541056</v>
      </c>
      <c r="I31" s="166">
        <v>9.1877599356839283</v>
      </c>
      <c r="J31" s="564">
        <v>10.212478173351641</v>
      </c>
    </row>
    <row r="32" spans="2:10" ht="20.100000000000001" customHeight="1">
      <c r="B32" s="520" t="s">
        <v>236</v>
      </c>
      <c r="C32" s="520"/>
      <c r="D32" s="571">
        <v>5.1690784103454206</v>
      </c>
      <c r="E32" s="571">
        <v>9.7720968508841821</v>
      </c>
      <c r="F32" s="563">
        <v>5.4519069320529354</v>
      </c>
      <c r="G32" s="572">
        <v>-1.6294015733752047</v>
      </c>
      <c r="H32" s="571">
        <v>-14.426496270347883</v>
      </c>
      <c r="I32" s="166">
        <v>4.0338447765791301</v>
      </c>
      <c r="J32" s="564">
        <v>4.3551218570241872</v>
      </c>
    </row>
    <row r="33" spans="2:10" ht="20.100000000000001" customHeight="1">
      <c r="B33" s="520" t="s">
        <v>237</v>
      </c>
      <c r="C33" s="520"/>
      <c r="D33" s="571">
        <v>12.933541438894537</v>
      </c>
      <c r="E33" s="571">
        <v>10.223106341099864</v>
      </c>
      <c r="F33" s="563">
        <v>5.6686716482009274</v>
      </c>
      <c r="G33" s="572">
        <v>8.9472251454541407</v>
      </c>
      <c r="H33" s="571">
        <v>12.284818758978133</v>
      </c>
      <c r="I33" s="166">
        <v>11.718412443232523</v>
      </c>
      <c r="J33" s="564">
        <v>11.90501707956318</v>
      </c>
    </row>
    <row r="34" spans="2:10" ht="20.100000000000001" customHeight="1">
      <c r="B34" s="520" t="s">
        <v>238</v>
      </c>
      <c r="C34" s="520"/>
      <c r="D34" s="571">
        <v>6.7000867377927875</v>
      </c>
      <c r="E34" s="571">
        <v>10.590706506704834</v>
      </c>
      <c r="F34" s="563">
        <v>5.7776460143175115</v>
      </c>
      <c r="G34" s="572">
        <v>3.993774197814588</v>
      </c>
      <c r="H34" s="571">
        <v>31.564295619268307</v>
      </c>
      <c r="I34" s="166">
        <v>7.7751576477736819</v>
      </c>
      <c r="J34" s="564">
        <v>8.0186605607522665</v>
      </c>
    </row>
    <row r="35" spans="2:10" ht="20.100000000000001" customHeight="1">
      <c r="B35" s="520" t="s">
        <v>239</v>
      </c>
      <c r="C35" s="512"/>
      <c r="D35" s="571">
        <v>11.383306784922127</v>
      </c>
      <c r="E35" s="571">
        <v>10.787044692968053</v>
      </c>
      <c r="F35" s="563">
        <v>5.209547977751356</v>
      </c>
      <c r="G35" s="572">
        <v>6.7733676752775409</v>
      </c>
      <c r="H35" s="571">
        <v>23.735028933147646</v>
      </c>
      <c r="I35" s="166">
        <v>10.759857501269792</v>
      </c>
      <c r="J35" s="564">
        <v>10.952379518039933</v>
      </c>
    </row>
    <row r="36" spans="2:10" ht="20.100000000000001" customHeight="1">
      <c r="B36" s="520" t="s">
        <v>240</v>
      </c>
      <c r="C36" s="512"/>
      <c r="D36" s="571">
        <v>3.8618373293180355</v>
      </c>
      <c r="E36" s="571">
        <v>1.5625</v>
      </c>
      <c r="F36" s="563">
        <v>5.5582441170504779</v>
      </c>
      <c r="G36" s="572">
        <v>-0.51371463663166139</v>
      </c>
      <c r="H36" s="571">
        <v>26.096981820051511</v>
      </c>
      <c r="I36" s="166">
        <v>4.5859579168395612</v>
      </c>
      <c r="J36" s="564">
        <v>4.8586723516949917</v>
      </c>
    </row>
    <row r="37" spans="2:10" ht="20.100000000000001" customHeight="1">
      <c r="B37" s="520" t="s">
        <v>241</v>
      </c>
      <c r="C37" s="512"/>
      <c r="D37" s="571">
        <v>3.7701375699458168</v>
      </c>
      <c r="E37" s="571">
        <v>1.5625</v>
      </c>
      <c r="F37" s="563">
        <v>5.7663448584908394</v>
      </c>
      <c r="G37" s="572">
        <v>-0.19894599083991693</v>
      </c>
      <c r="H37" s="571">
        <v>7.8177317406120892</v>
      </c>
      <c r="I37" s="166">
        <v>3.9791597120076005</v>
      </c>
      <c r="J37" s="564">
        <v>4.253066369901731</v>
      </c>
    </row>
    <row r="38" spans="2:10" ht="20.100000000000001" customHeight="1">
      <c r="B38" s="520" t="s">
        <v>242</v>
      </c>
      <c r="C38" s="512"/>
      <c r="D38" s="571">
        <v>3.9638307225074385</v>
      </c>
      <c r="E38" s="571">
        <v>1.7625000000000028</v>
      </c>
      <c r="F38" s="563">
        <v>5.8170849802533269</v>
      </c>
      <c r="G38" s="572">
        <v>4.7238857994077961</v>
      </c>
      <c r="H38" s="571">
        <v>9.9738890892333529</v>
      </c>
      <c r="I38" s="166">
        <v>4.6189648884826369</v>
      </c>
      <c r="J38" s="564">
        <v>4.6124602367804357</v>
      </c>
    </row>
    <row r="39" spans="2:10" ht="20.100000000000001" customHeight="1">
      <c r="B39" s="520" t="s">
        <v>349</v>
      </c>
      <c r="C39" s="512"/>
      <c r="D39" s="633">
        <v>3.6297163704713853</v>
      </c>
      <c r="E39" s="633">
        <v>-0.2098214285714306</v>
      </c>
      <c r="F39" s="633">
        <v>5.1364808053921962</v>
      </c>
      <c r="G39" s="633">
        <v>2.7830628594388997</v>
      </c>
      <c r="H39" s="633">
        <v>-1.5236533307821105</v>
      </c>
      <c r="I39" s="635">
        <v>3.5506805950614222</v>
      </c>
      <c r="J39" s="634">
        <v>3.5863553552968312</v>
      </c>
    </row>
    <row r="40" spans="2:10" ht="20.100000000000001" customHeight="1">
      <c r="B40" s="520" t="s">
        <v>244</v>
      </c>
      <c r="C40" s="512"/>
      <c r="D40" s="573">
        <v>5.1581559108100521</v>
      </c>
      <c r="E40" s="573">
        <v>0.6710508656556442</v>
      </c>
      <c r="F40" s="565">
        <v>6.5747292720696606</v>
      </c>
      <c r="G40" s="574">
        <v>1.4896953521239595</v>
      </c>
      <c r="H40" s="573">
        <v>-3.2880712613529397</v>
      </c>
      <c r="I40" s="506">
        <v>4.8039831332446852</v>
      </c>
      <c r="J40" s="566">
        <v>4.9721401178920388</v>
      </c>
    </row>
    <row r="41" spans="2:10" ht="14.25" customHeight="1">
      <c r="B41" s="106" t="s">
        <v>334</v>
      </c>
      <c r="C41" s="107"/>
      <c r="D41" s="573"/>
      <c r="E41" s="573"/>
      <c r="F41" s="565"/>
      <c r="G41" s="574"/>
      <c r="H41" s="573"/>
      <c r="I41" s="506"/>
      <c r="J41" s="566"/>
    </row>
  </sheetData>
  <mergeCells count="3">
    <mergeCell ref="D2:I2"/>
    <mergeCell ref="B2:B3"/>
    <mergeCell ref="C2:C3"/>
  </mergeCells>
  <printOptions horizontalCentered="1"/>
  <pageMargins left="0.75" right="0.25" top="0.75" bottom="0.5" header="0.25" footer="0.3"/>
  <pageSetup scale="80"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5"/>
  <sheetViews>
    <sheetView view="pageBreakPreview" topLeftCell="A38" zoomScaleNormal="100" workbookViewId="0">
      <selection activeCell="F7" sqref="F7"/>
    </sheetView>
  </sheetViews>
  <sheetFormatPr defaultColWidth="9.109375" defaultRowHeight="13.8"/>
  <cols>
    <col min="1" max="1" width="1.33203125" style="2" customWidth="1"/>
    <col min="2" max="2" width="5.109375" style="2" customWidth="1"/>
    <col min="3" max="3" width="6.44140625" style="2" customWidth="1"/>
    <col min="4" max="10" width="14.21875" style="2" customWidth="1"/>
    <col min="11" max="11" width="12.21875" style="2" customWidth="1"/>
    <col min="12" max="226" width="9.109375" style="2"/>
    <col min="227" max="227" width="6" style="2" customWidth="1"/>
    <col min="228" max="228" width="3.33203125" style="2" customWidth="1"/>
    <col min="229" max="229" width="8.21875" style="2" customWidth="1"/>
    <col min="230" max="231" width="6.44140625" style="2" customWidth="1"/>
    <col min="232" max="232" width="6.332031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332031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1:13" ht="22.5" customHeight="1">
      <c r="B1" s="721" t="s">
        <v>46</v>
      </c>
      <c r="C1" s="722"/>
      <c r="D1" s="722"/>
      <c r="E1" s="722"/>
      <c r="F1" s="722"/>
      <c r="G1" s="722"/>
      <c r="H1" s="722"/>
      <c r="I1" s="722"/>
      <c r="J1" s="722"/>
      <c r="K1" s="723"/>
    </row>
    <row r="2" spans="1:13" ht="20.25" customHeight="1">
      <c r="B2" s="696" t="s">
        <v>67</v>
      </c>
      <c r="C2" s="720" t="s">
        <v>68</v>
      </c>
      <c r="D2" s="724" t="s">
        <v>259</v>
      </c>
      <c r="E2" s="725"/>
      <c r="F2" s="725"/>
      <c r="G2" s="725"/>
      <c r="H2" s="725"/>
      <c r="I2" s="725"/>
      <c r="J2" s="725"/>
      <c r="K2" s="726"/>
    </row>
    <row r="3" spans="1:13" s="1" customFormat="1" ht="106.5" customHeight="1">
      <c r="A3" s="2"/>
      <c r="B3" s="697"/>
      <c r="C3" s="699"/>
      <c r="D3" s="81" t="s">
        <v>73</v>
      </c>
      <c r="E3" s="145" t="s">
        <v>251</v>
      </c>
      <c r="F3" s="146" t="s">
        <v>74</v>
      </c>
      <c r="G3" s="145" t="s">
        <v>252</v>
      </c>
      <c r="H3" s="145" t="s">
        <v>330</v>
      </c>
      <c r="I3" s="145" t="s">
        <v>77</v>
      </c>
      <c r="J3" s="145" t="s">
        <v>103</v>
      </c>
      <c r="K3" s="81" t="s">
        <v>350</v>
      </c>
    </row>
    <row r="4" spans="1:13" ht="22.5" customHeight="1">
      <c r="B4" s="520" t="s">
        <v>204</v>
      </c>
      <c r="C4" s="521"/>
      <c r="D4" s="523">
        <v>4256.8368682167702</v>
      </c>
      <c r="E4" s="522">
        <v>1768.6074966564299</v>
      </c>
      <c r="F4" s="522">
        <v>3746.4234353544002</v>
      </c>
      <c r="G4" s="522">
        <v>353.65160402522702</v>
      </c>
      <c r="H4" s="522">
        <v>146.87080524629499</v>
      </c>
      <c r="I4" s="522">
        <v>2552.8741049425998</v>
      </c>
      <c r="J4" s="99">
        <v>11056.656817785293</v>
      </c>
      <c r="K4" s="522">
        <v>875.57484005533979</v>
      </c>
      <c r="L4" s="118"/>
      <c r="M4" s="119"/>
    </row>
    <row r="5" spans="1:13" ht="22.5" customHeight="1">
      <c r="B5" s="520" t="s">
        <v>205</v>
      </c>
      <c r="C5" s="521"/>
      <c r="D5" s="523">
        <v>3715.77968497747</v>
      </c>
      <c r="E5" s="522">
        <v>1699.05079852267</v>
      </c>
      <c r="F5" s="522">
        <v>3832.2001586993501</v>
      </c>
      <c r="G5" s="522">
        <v>346.90113247486198</v>
      </c>
      <c r="H5" s="522">
        <v>153.05305991129299</v>
      </c>
      <c r="I5" s="522">
        <v>2705.2925662504099</v>
      </c>
      <c r="J5" s="99">
        <v>10753.226602313385</v>
      </c>
      <c r="K5" s="522">
        <v>851.54625105613911</v>
      </c>
      <c r="L5" s="118"/>
      <c r="M5" s="119"/>
    </row>
    <row r="6" spans="1:13" ht="22.5" customHeight="1">
      <c r="B6" s="520" t="s">
        <v>206</v>
      </c>
      <c r="C6" s="521"/>
      <c r="D6" s="523">
        <v>3392.1623228194198</v>
      </c>
      <c r="E6" s="522">
        <v>1524.67404995166</v>
      </c>
      <c r="F6" s="522">
        <v>3758.8353324535101</v>
      </c>
      <c r="G6" s="522">
        <v>318.722081415123</v>
      </c>
      <c r="H6" s="522">
        <v>161.357474865906</v>
      </c>
      <c r="I6" s="522">
        <v>2704.3767437430402</v>
      </c>
      <c r="J6" s="99">
        <v>10335.453955297</v>
      </c>
      <c r="K6" s="522">
        <v>818.46290365564187</v>
      </c>
      <c r="L6" s="118"/>
      <c r="M6" s="119"/>
    </row>
    <row r="7" spans="1:13" ht="22.5" customHeight="1">
      <c r="B7" s="520" t="s">
        <v>207</v>
      </c>
      <c r="C7" s="521"/>
      <c r="D7" s="523">
        <v>4193.02825651082</v>
      </c>
      <c r="E7" s="522">
        <v>1656.4265640385499</v>
      </c>
      <c r="F7" s="522">
        <v>3087.6844085815701</v>
      </c>
      <c r="G7" s="522">
        <v>321.461540414929</v>
      </c>
      <c r="H7" s="522">
        <v>241.33648847256401</v>
      </c>
      <c r="I7" s="522">
        <v>2445.3372742777401</v>
      </c>
      <c r="J7" s="99">
        <v>10288.847968257622</v>
      </c>
      <c r="K7" s="522">
        <v>814.77218318560028</v>
      </c>
      <c r="L7" s="118"/>
      <c r="M7" s="119"/>
    </row>
    <row r="8" spans="1:13" ht="22.5" customHeight="1">
      <c r="B8" s="520" t="s">
        <v>208</v>
      </c>
      <c r="C8" s="521"/>
      <c r="D8" s="523">
        <v>3919.8979190516502</v>
      </c>
      <c r="E8" s="522">
        <v>1808.08198346673</v>
      </c>
      <c r="F8" s="522">
        <v>2658.0275268270898</v>
      </c>
      <c r="G8" s="522">
        <v>399.08794453308798</v>
      </c>
      <c r="H8" s="522">
        <v>178.57132192165901</v>
      </c>
      <c r="I8" s="522">
        <v>2703.6727495883001</v>
      </c>
      <c r="J8" s="99">
        <v>9859.2574619217885</v>
      </c>
      <c r="K8" s="522">
        <v>780.75298144378189</v>
      </c>
      <c r="L8" s="118"/>
      <c r="M8" s="119"/>
    </row>
    <row r="9" spans="1:13" ht="22.5" customHeight="1">
      <c r="B9" s="520" t="s">
        <v>209</v>
      </c>
      <c r="C9" s="521"/>
      <c r="D9" s="523">
        <v>4037.9042593975801</v>
      </c>
      <c r="E9" s="522">
        <v>1692.02948333533</v>
      </c>
      <c r="F9" s="522">
        <v>3811.5233448029699</v>
      </c>
      <c r="G9" s="522">
        <v>332.81798618615198</v>
      </c>
      <c r="H9" s="522">
        <v>187.47594798882901</v>
      </c>
      <c r="I9" s="522">
        <v>2433.2850305157299</v>
      </c>
      <c r="J9" s="99">
        <v>10803.006568891262</v>
      </c>
      <c r="K9" s="522">
        <v>855.48831844528638</v>
      </c>
      <c r="L9" s="118"/>
      <c r="M9" s="119"/>
    </row>
    <row r="10" spans="1:13" ht="22.5" customHeight="1">
      <c r="B10" s="520" t="s">
        <v>210</v>
      </c>
      <c r="C10" s="521"/>
      <c r="D10" s="523">
        <v>4202.0254377682504</v>
      </c>
      <c r="E10" s="522">
        <v>1816.7166538173201</v>
      </c>
      <c r="F10" s="522">
        <v>3662.2276415153701</v>
      </c>
      <c r="G10" s="522">
        <v>304.882009615485</v>
      </c>
      <c r="H10" s="522">
        <v>189.297876321958</v>
      </c>
      <c r="I10" s="522">
        <v>2819.7515815478</v>
      </c>
      <c r="J10" s="99">
        <v>11178.184546768864</v>
      </c>
      <c r="K10" s="522">
        <v>885.19860098241475</v>
      </c>
      <c r="L10" s="118"/>
      <c r="M10" s="119"/>
    </row>
    <row r="11" spans="1:13" ht="22.5" customHeight="1">
      <c r="B11" s="520" t="s">
        <v>211</v>
      </c>
      <c r="C11" s="559"/>
      <c r="D11" s="523">
        <v>4234.0506788080402</v>
      </c>
      <c r="E11" s="522">
        <v>1949.4510347243299</v>
      </c>
      <c r="F11" s="522">
        <v>3922.9592826191702</v>
      </c>
      <c r="G11" s="522">
        <v>321.33857995685901</v>
      </c>
      <c r="H11" s="522">
        <v>189.00030379504199</v>
      </c>
      <c r="I11" s="522">
        <v>2406.2972200894801</v>
      </c>
      <c r="J11" s="99">
        <v>11073.646065268593</v>
      </c>
      <c r="K11" s="522">
        <v>876.92021577722369</v>
      </c>
      <c r="L11" s="118"/>
      <c r="M11" s="119"/>
    </row>
    <row r="12" spans="1:13" ht="20.100000000000001" customHeight="1">
      <c r="B12" s="520" t="s">
        <v>212</v>
      </c>
      <c r="C12" s="559"/>
      <c r="D12" s="523">
        <v>3871.4506555726098</v>
      </c>
      <c r="E12" s="522">
        <v>1842.8120632274599</v>
      </c>
      <c r="F12" s="522">
        <v>3683.3057828630599</v>
      </c>
      <c r="G12" s="523">
        <v>350.09489891882799</v>
      </c>
      <c r="H12" s="523">
        <v>216.36921194699801</v>
      </c>
      <c r="I12" s="523">
        <v>2731.4106992457901</v>
      </c>
      <c r="J12" s="99">
        <v>10852.631248547283</v>
      </c>
      <c r="K12" s="522">
        <v>859.41808868855969</v>
      </c>
      <c r="L12" s="118"/>
      <c r="M12" s="119"/>
    </row>
    <row r="13" spans="1:13" ht="20.100000000000001" customHeight="1">
      <c r="B13" s="520" t="s">
        <v>213</v>
      </c>
      <c r="C13" s="559"/>
      <c r="D13" s="523">
        <v>3917.22159956525</v>
      </c>
      <c r="E13" s="522">
        <v>1760.31736805375</v>
      </c>
      <c r="F13" s="522">
        <v>3719.7630015828499</v>
      </c>
      <c r="G13" s="523">
        <v>408.34842675163702</v>
      </c>
      <c r="H13" s="523">
        <v>215.19464513670499</v>
      </c>
      <c r="I13" s="523">
        <v>2868.4731050774099</v>
      </c>
      <c r="J13" s="99">
        <v>11129.000778113854</v>
      </c>
      <c r="K13" s="522">
        <v>881.30374640899993</v>
      </c>
      <c r="L13" s="118"/>
      <c r="M13" s="119"/>
    </row>
    <row r="14" spans="1:13" ht="20.100000000000001" customHeight="1">
      <c r="B14" s="520" t="s">
        <v>214</v>
      </c>
      <c r="C14" s="559"/>
      <c r="D14" s="523">
        <v>3623.17841539763</v>
      </c>
      <c r="E14" s="522">
        <v>1732.27044092963</v>
      </c>
      <c r="F14" s="522">
        <v>3349.5237599624802</v>
      </c>
      <c r="G14" s="523">
        <v>400.35023399386199</v>
      </c>
      <c r="H14" s="523">
        <v>207.24138171118599</v>
      </c>
      <c r="I14" s="523">
        <v>2875.80098713917</v>
      </c>
      <c r="J14" s="99">
        <v>10456.094778204329</v>
      </c>
      <c r="K14" s="522">
        <v>828.01643063599613</v>
      </c>
      <c r="L14" s="118"/>
      <c r="M14" s="119"/>
    </row>
    <row r="15" spans="1:13" ht="20.100000000000001" customHeight="1">
      <c r="B15" s="520" t="s">
        <v>215</v>
      </c>
      <c r="C15" s="559"/>
      <c r="D15" s="523">
        <v>3628.4358831559098</v>
      </c>
      <c r="E15" s="522">
        <v>2077.0072836438899</v>
      </c>
      <c r="F15" s="522">
        <v>3816.4898583456202</v>
      </c>
      <c r="G15" s="523">
        <v>439.39919343806901</v>
      </c>
      <c r="H15" s="523">
        <v>209.302543082673</v>
      </c>
      <c r="I15" s="523">
        <v>2876.81112806683</v>
      </c>
      <c r="J15" s="99">
        <v>10970.438606089099</v>
      </c>
      <c r="K15" s="522">
        <v>868.74723401132098</v>
      </c>
      <c r="L15" s="118"/>
      <c r="M15" s="119"/>
    </row>
    <row r="16" spans="1:13" ht="20.100000000000001" customHeight="1">
      <c r="B16" s="520" t="s">
        <v>216</v>
      </c>
      <c r="C16" s="559"/>
      <c r="D16" s="523">
        <v>3460.9169070622302</v>
      </c>
      <c r="E16" s="522">
        <v>1469.44617049475</v>
      </c>
      <c r="F16" s="522">
        <v>3583.3678945903798</v>
      </c>
      <c r="G16" s="523">
        <v>422.46475635904699</v>
      </c>
      <c r="H16" s="523">
        <v>202.947599914721</v>
      </c>
      <c r="I16" s="523">
        <v>3201.16856742761</v>
      </c>
      <c r="J16" s="99">
        <v>10870.865725353988</v>
      </c>
      <c r="K16" s="522">
        <v>860.86207391634048</v>
      </c>
      <c r="L16" s="118"/>
      <c r="M16" s="119"/>
    </row>
    <row r="17" spans="2:11" ht="20.100000000000001" customHeight="1">
      <c r="B17" s="520" t="s">
        <v>217</v>
      </c>
      <c r="C17" s="559"/>
      <c r="D17" s="523">
        <v>3058.7306683268498</v>
      </c>
      <c r="E17" s="522">
        <v>734.843716789469</v>
      </c>
      <c r="F17" s="522">
        <v>4058.1532615526598</v>
      </c>
      <c r="G17" s="523">
        <v>371.91436755716597</v>
      </c>
      <c r="H17" s="523">
        <v>183.58997992257099</v>
      </c>
      <c r="I17" s="523">
        <v>2879.1508236129998</v>
      </c>
      <c r="J17" s="99">
        <v>10551.539100972248</v>
      </c>
      <c r="K17" s="522">
        <v>835.57465090265805</v>
      </c>
    </row>
    <row r="18" spans="2:11" ht="20.100000000000001" customHeight="1">
      <c r="B18" s="520" t="s">
        <v>218</v>
      </c>
      <c r="C18" s="521"/>
      <c r="D18" s="523">
        <v>4285.0335292604695</v>
      </c>
      <c r="E18" s="522">
        <v>1810.3565491033901</v>
      </c>
      <c r="F18" s="523">
        <v>3846.6749142839799</v>
      </c>
      <c r="G18" s="523">
        <v>322.78056551829502</v>
      </c>
      <c r="H18" s="523">
        <v>181.10433046833199</v>
      </c>
      <c r="I18" s="523">
        <v>3401.1464237141499</v>
      </c>
      <c r="J18" s="99">
        <v>12036.739763245227</v>
      </c>
      <c r="K18" s="522">
        <v>953.18744776797905</v>
      </c>
    </row>
    <row r="19" spans="2:11" ht="20.100000000000001" customHeight="1">
      <c r="B19" s="520" t="s">
        <v>219</v>
      </c>
      <c r="C19" s="559"/>
      <c r="D19" s="525">
        <v>4199.73144385263</v>
      </c>
      <c r="E19" s="523">
        <v>2239.9735003616001</v>
      </c>
      <c r="F19" s="525">
        <v>4234.6227287780102</v>
      </c>
      <c r="G19" s="525">
        <v>388.93065403160801</v>
      </c>
      <c r="H19" s="525">
        <v>180.34609762382601</v>
      </c>
      <c r="I19" s="523">
        <v>2821.7891890132501</v>
      </c>
      <c r="J19" s="99">
        <v>11825.420113299324</v>
      </c>
      <c r="K19" s="522">
        <v>936.45307934620541</v>
      </c>
    </row>
    <row r="20" spans="2:11" ht="20.100000000000001" customHeight="1">
      <c r="B20" s="520" t="s">
        <v>220</v>
      </c>
      <c r="C20" s="559"/>
      <c r="D20" s="525">
        <v>4272.88842489134</v>
      </c>
      <c r="E20" s="523">
        <v>2280.2696360152499</v>
      </c>
      <c r="F20" s="525">
        <v>4390.3502348400098</v>
      </c>
      <c r="G20" s="525">
        <v>432.986087639689</v>
      </c>
      <c r="H20" s="525">
        <v>190.344551929695</v>
      </c>
      <c r="I20" s="523">
        <v>3357.2012591286498</v>
      </c>
      <c r="J20" s="99">
        <v>12643.770558429384</v>
      </c>
      <c r="K20" s="522">
        <v>1001.2581168826324</v>
      </c>
    </row>
    <row r="21" spans="2:11" ht="20.100000000000001" customHeight="1">
      <c r="B21" s="520" t="s">
        <v>221</v>
      </c>
      <c r="C21" s="521"/>
      <c r="D21" s="523">
        <v>4302.3846307372096</v>
      </c>
      <c r="E21" s="523">
        <v>2227.5359258631202</v>
      </c>
      <c r="F21" s="523">
        <v>4378.2906977860803</v>
      </c>
      <c r="G21" s="523">
        <v>459.10533201024799</v>
      </c>
      <c r="H21" s="523">
        <v>196.86504868729901</v>
      </c>
      <c r="I21" s="523">
        <v>3146.4019584361199</v>
      </c>
      <c r="J21" s="83">
        <v>12483.047667656956</v>
      </c>
      <c r="K21" s="522">
        <v>988.53049752169363</v>
      </c>
    </row>
    <row r="22" spans="2:11" ht="20.100000000000001" customHeight="1">
      <c r="B22" s="520" t="s">
        <v>222</v>
      </c>
      <c r="C22" s="559"/>
      <c r="D22" s="523">
        <v>5052.6476903020102</v>
      </c>
      <c r="E22" s="575">
        <v>3172.1185080818</v>
      </c>
      <c r="F22" s="523">
        <v>4401.8853334453197</v>
      </c>
      <c r="G22" s="575">
        <v>445.38156393113297</v>
      </c>
      <c r="H22" s="523">
        <v>200.997245910168</v>
      </c>
      <c r="I22" s="523">
        <v>3563.6372652302998</v>
      </c>
      <c r="J22" s="83">
        <v>13664.54909881893</v>
      </c>
      <c r="K22" s="522">
        <v>1082.0934020834738</v>
      </c>
    </row>
    <row r="23" spans="2:11" ht="20.100000000000001" customHeight="1">
      <c r="B23" s="520" t="s">
        <v>223</v>
      </c>
      <c r="C23" s="559"/>
      <c r="D23" s="523">
        <v>5990.7070013463699</v>
      </c>
      <c r="E23" s="575">
        <v>3598.5827543554801</v>
      </c>
      <c r="F23" s="523">
        <v>4048.50181717537</v>
      </c>
      <c r="G23" s="575">
        <v>461.08234459090397</v>
      </c>
      <c r="H23" s="523">
        <v>205.14519688583201</v>
      </c>
      <c r="I23" s="523">
        <v>2858.6833146716399</v>
      </c>
      <c r="J23" s="83">
        <v>13564.119674670117</v>
      </c>
      <c r="K23" s="522">
        <v>1074.1404124560395</v>
      </c>
    </row>
    <row r="24" spans="2:11" ht="20.100000000000001" customHeight="1">
      <c r="B24" s="520" t="s">
        <v>224</v>
      </c>
      <c r="C24" s="559"/>
      <c r="D24" s="523">
        <v>5466.1010429554899</v>
      </c>
      <c r="E24" s="575">
        <v>2829.86878206763</v>
      </c>
      <c r="F24" s="523">
        <v>5101.0668723100298</v>
      </c>
      <c r="G24" s="575">
        <v>466.740953990798</v>
      </c>
      <c r="H24" s="523">
        <v>187.84928573504001</v>
      </c>
      <c r="I24" s="523">
        <v>3253.6678447485801</v>
      </c>
      <c r="J24" s="83">
        <v>14475.425999739937</v>
      </c>
      <c r="K24" s="522">
        <v>1146.3066108796831</v>
      </c>
    </row>
    <row r="25" spans="2:11" ht="20.100000000000001" customHeight="1">
      <c r="B25" s="520" t="s">
        <v>225</v>
      </c>
      <c r="C25" s="559"/>
      <c r="D25" s="523">
        <v>5396.9561584331695</v>
      </c>
      <c r="E25" s="575">
        <v>2534.3983098817898</v>
      </c>
      <c r="F25" s="523">
        <v>4246.09199401971</v>
      </c>
      <c r="G25" s="575">
        <v>505.224567438024</v>
      </c>
      <c r="H25" s="523">
        <v>187.875977983138</v>
      </c>
      <c r="I25" s="523">
        <v>3270.6412515931402</v>
      </c>
      <c r="J25" s="83">
        <v>13606.789949467182</v>
      </c>
      <c r="K25" s="522">
        <v>1077.5194645190879</v>
      </c>
    </row>
    <row r="26" spans="2:11" ht="20.100000000000001" customHeight="1">
      <c r="B26" s="520" t="s">
        <v>226</v>
      </c>
      <c r="C26" s="559"/>
      <c r="D26" s="523">
        <v>6630.9178251946796</v>
      </c>
      <c r="E26" s="575">
        <v>3305.4815286138601</v>
      </c>
      <c r="F26" s="523">
        <v>4471.7853969069301</v>
      </c>
      <c r="G26" s="575">
        <v>471.44030852149598</v>
      </c>
      <c r="H26" s="523">
        <v>193.624831524569</v>
      </c>
      <c r="I26" s="523">
        <v>3635.7544029187102</v>
      </c>
      <c r="J26" s="83">
        <v>15403.522765066386</v>
      </c>
      <c r="K26" s="522">
        <v>1219.8024415135362</v>
      </c>
    </row>
    <row r="27" spans="2:11" ht="20.100000000000001" customHeight="1">
      <c r="B27" s="520" t="s">
        <v>227</v>
      </c>
      <c r="C27" s="559"/>
      <c r="D27" s="523">
        <v>6697.8234565278799</v>
      </c>
      <c r="E27" s="575">
        <v>3504.9888746619699</v>
      </c>
      <c r="F27" s="523">
        <v>4113.7832456671804</v>
      </c>
      <c r="G27" s="575">
        <v>454.749585235707</v>
      </c>
      <c r="H27" s="523">
        <v>195.49961903983899</v>
      </c>
      <c r="I27" s="523">
        <v>2906.7860325561701</v>
      </c>
      <c r="J27" s="83">
        <v>14368.641939026777</v>
      </c>
      <c r="K27" s="522">
        <v>1137.8503986249093</v>
      </c>
    </row>
    <row r="28" spans="2:11" ht="20.100000000000001" customHeight="1">
      <c r="B28" s="520" t="s">
        <v>228</v>
      </c>
      <c r="C28" s="559"/>
      <c r="D28" s="523">
        <v>6194.6402402173899</v>
      </c>
      <c r="E28" s="575">
        <v>3164.8810652301399</v>
      </c>
      <c r="F28" s="523">
        <v>5738.1136736342696</v>
      </c>
      <c r="G28" s="575">
        <v>478.16086369983702</v>
      </c>
      <c r="H28" s="523">
        <v>179.60621697863701</v>
      </c>
      <c r="I28" s="523">
        <v>3051.35911402994</v>
      </c>
      <c r="J28" s="83">
        <v>15641.880108560072</v>
      </c>
      <c r="K28" s="522">
        <v>1238.6779204530465</v>
      </c>
    </row>
    <row r="29" spans="2:11" ht="20.100000000000001" customHeight="1">
      <c r="B29" s="520" t="s">
        <v>229</v>
      </c>
      <c r="C29" s="559"/>
      <c r="D29" s="523">
        <v>6800.5610656272402</v>
      </c>
      <c r="E29" s="575">
        <v>3289.9265397986401</v>
      </c>
      <c r="F29" s="523">
        <v>4835.2407473684898</v>
      </c>
      <c r="G29" s="575">
        <v>444.25850482903701</v>
      </c>
      <c r="H29" s="523">
        <v>175.153281296953</v>
      </c>
      <c r="I29" s="523">
        <v>3248.45385254336</v>
      </c>
      <c r="J29" s="83">
        <v>15503.66745166508</v>
      </c>
      <c r="K29" s="522">
        <v>1227.732882821075</v>
      </c>
    </row>
    <row r="30" spans="2:11" ht="20.100000000000001" customHeight="1">
      <c r="B30" s="520" t="s">
        <v>230</v>
      </c>
      <c r="C30" s="559"/>
      <c r="D30" s="523">
        <v>7327.7839602948598</v>
      </c>
      <c r="E30" s="575">
        <v>3818.1237096721702</v>
      </c>
      <c r="F30" s="523">
        <v>4695.4496066277497</v>
      </c>
      <c r="G30" s="575">
        <v>528.94209891573803</v>
      </c>
      <c r="H30" s="523">
        <v>189.909873117849</v>
      </c>
      <c r="I30" s="523">
        <v>3318.0086411318598</v>
      </c>
      <c r="J30" s="83">
        <v>16060.094180088054</v>
      </c>
      <c r="K30" s="522">
        <v>1271.7962241882215</v>
      </c>
    </row>
    <row r="31" spans="2:11" ht="20.100000000000001" customHeight="1">
      <c r="B31" s="520" t="s">
        <v>231</v>
      </c>
      <c r="C31" s="559"/>
      <c r="D31" s="523">
        <v>6917.3353921472099</v>
      </c>
      <c r="E31" s="575">
        <v>3659.51027473465</v>
      </c>
      <c r="F31" s="523">
        <v>3797.5287162643099</v>
      </c>
      <c r="G31" s="575">
        <v>560.24301320013103</v>
      </c>
      <c r="H31" s="523">
        <v>186.53828044961199</v>
      </c>
      <c r="I31" s="523">
        <v>2869.9946977047898</v>
      </c>
      <c r="J31" s="83">
        <v>14331.640099766053</v>
      </c>
      <c r="K31" s="522">
        <v>1134.9202290423329</v>
      </c>
    </row>
    <row r="32" spans="2:11" ht="20.100000000000001" customHeight="1">
      <c r="B32" s="520" t="s">
        <v>232</v>
      </c>
      <c r="C32" s="559"/>
      <c r="D32" s="523">
        <v>6284.9580762183996</v>
      </c>
      <c r="E32" s="575">
        <v>3402.2997222044801</v>
      </c>
      <c r="F32" s="523">
        <v>5871.4107971892499</v>
      </c>
      <c r="G32" s="575">
        <v>566.18951901918194</v>
      </c>
      <c r="H32" s="523">
        <v>166.51422808506501</v>
      </c>
      <c r="I32" s="523">
        <v>2966.5976002349998</v>
      </c>
      <c r="J32" s="83">
        <v>15855.670220746899</v>
      </c>
      <c r="K32" s="522">
        <v>1255.6079243745112</v>
      </c>
    </row>
    <row r="33" spans="2:12" ht="20.100000000000001" customHeight="1">
      <c r="B33" s="520" t="s">
        <v>233</v>
      </c>
      <c r="C33" s="559"/>
      <c r="D33" s="523">
        <v>6612.15939040384</v>
      </c>
      <c r="E33" s="575">
        <v>3302.2159415892902</v>
      </c>
      <c r="F33" s="523">
        <v>3959.7706235317701</v>
      </c>
      <c r="G33" s="575">
        <v>530.12661217549999</v>
      </c>
      <c r="H33" s="523">
        <v>149.493615155008</v>
      </c>
      <c r="I33" s="523">
        <v>3267.88742958885</v>
      </c>
      <c r="J33" s="83">
        <v>14519.437670854972</v>
      </c>
      <c r="K33" s="522">
        <v>1149.7918878971564</v>
      </c>
    </row>
    <row r="34" spans="2:12" ht="20.100000000000001" customHeight="1">
      <c r="B34" s="520" t="s">
        <v>234</v>
      </c>
      <c r="C34" s="559"/>
      <c r="D34" s="523">
        <v>5946.4280413124497</v>
      </c>
      <c r="E34" s="575">
        <v>3291.8027793235901</v>
      </c>
      <c r="F34" s="523">
        <v>4768.8004091707298</v>
      </c>
      <c r="G34" s="575">
        <v>571.31413005360105</v>
      </c>
      <c r="H34" s="523">
        <v>237.66761036690301</v>
      </c>
      <c r="I34" s="523">
        <v>3414.3284639470698</v>
      </c>
      <c r="J34" s="83">
        <v>14938.538654850754</v>
      </c>
      <c r="K34" s="522">
        <v>1182.9804260851984</v>
      </c>
    </row>
    <row r="35" spans="2:12" ht="20.100000000000001" customHeight="1">
      <c r="B35" s="520" t="s">
        <v>235</v>
      </c>
      <c r="C35" s="559"/>
      <c r="D35" s="523">
        <v>5893.5247210036596</v>
      </c>
      <c r="E35" s="575">
        <v>3291.6449661930601</v>
      </c>
      <c r="F35" s="523">
        <v>4831.1519630743396</v>
      </c>
      <c r="G35" s="575">
        <v>542.47500880713994</v>
      </c>
      <c r="H35" s="523">
        <v>193.29695219276903</v>
      </c>
      <c r="I35" s="523">
        <v>3227.1288743853702</v>
      </c>
      <c r="J35" s="83">
        <v>14687.577519463281</v>
      </c>
      <c r="K35" s="522">
        <v>1163.1068549327017</v>
      </c>
    </row>
    <row r="36" spans="2:12" ht="20.100000000000001" customHeight="1">
      <c r="B36" s="520" t="s">
        <v>236</v>
      </c>
      <c r="C36" s="559"/>
      <c r="D36" s="523">
        <v>5610.8391709087482</v>
      </c>
      <c r="E36" s="575">
        <v>2984.6001621370929</v>
      </c>
      <c r="F36" s="523">
        <v>6035.5642997770619</v>
      </c>
      <c r="G36" s="575">
        <v>549.30494235589833</v>
      </c>
      <c r="H36" s="523">
        <v>169.26419518658349</v>
      </c>
      <c r="I36" s="523">
        <v>3442.7157519350635</v>
      </c>
      <c r="J36" s="83">
        <v>15807.688360163356</v>
      </c>
      <c r="K36" s="522">
        <v>1251.8082487041572</v>
      </c>
    </row>
    <row r="37" spans="2:12" ht="20.100000000000001" customHeight="1">
      <c r="B37" s="520" t="s">
        <v>237</v>
      </c>
      <c r="C37" s="559"/>
      <c r="D37" s="523">
        <v>5260.4685895519924</v>
      </c>
      <c r="E37" s="575">
        <v>2724.3351197248339</v>
      </c>
      <c r="F37" s="523">
        <v>4299.1567148314143</v>
      </c>
      <c r="G37" s="575">
        <v>583.2003825934919</v>
      </c>
      <c r="H37" s="523">
        <v>205.09011347496121</v>
      </c>
      <c r="I37" s="523">
        <v>3443.9809043136656</v>
      </c>
      <c r="J37" s="83">
        <v>13791.896704765528</v>
      </c>
      <c r="K37" s="522">
        <v>1092.1780381127628</v>
      </c>
    </row>
    <row r="38" spans="2:12" ht="20.100000000000001" customHeight="1">
      <c r="B38" s="520" t="s">
        <v>238</v>
      </c>
      <c r="C38" s="559"/>
      <c r="D38" s="523">
        <v>5368.3561787115714</v>
      </c>
      <c r="E38" s="575">
        <v>2977.0037976052386</v>
      </c>
      <c r="F38" s="523">
        <v>5137.4281291353527</v>
      </c>
      <c r="G38" s="575">
        <v>616.76049166942312</v>
      </c>
      <c r="H38" s="523">
        <v>284.98327409896262</v>
      </c>
      <c r="I38" s="523">
        <v>3482.6382120866319</v>
      </c>
      <c r="J38" s="83">
        <v>14890.166285701942</v>
      </c>
      <c r="K38" s="522">
        <v>1179.1498261056061</v>
      </c>
    </row>
    <row r="39" spans="2:12" ht="20.100000000000001" customHeight="1">
      <c r="B39" s="520" t="s">
        <v>239</v>
      </c>
      <c r="C39" s="559"/>
      <c r="D39" s="523">
        <v>5482.6393597241977</v>
      </c>
      <c r="E39" s="575">
        <v>2931.1038422433835</v>
      </c>
      <c r="F39" s="523">
        <v>5541.0675626455641</v>
      </c>
      <c r="G39" s="575">
        <v>635.30516345478418</v>
      </c>
      <c r="H39" s="523">
        <v>281.56734120756266</v>
      </c>
      <c r="I39" s="523">
        <v>3283.7739468862715</v>
      </c>
      <c r="J39" s="83">
        <v>15224.353373918382</v>
      </c>
      <c r="K39" s="522">
        <v>1205.6140468131707</v>
      </c>
    </row>
    <row r="40" spans="2:12" ht="20.100000000000001" customHeight="1">
      <c r="B40" s="520" t="s">
        <v>351</v>
      </c>
      <c r="C40" s="559"/>
      <c r="D40" s="523">
        <v>5490.3778757974833</v>
      </c>
      <c r="E40" s="575">
        <v>2763.2610463627316</v>
      </c>
      <c r="F40" s="523">
        <v>6161.0146619585312</v>
      </c>
      <c r="G40" s="575">
        <v>589.11055177508797</v>
      </c>
      <c r="H40" s="523">
        <v>175.11583829802751</v>
      </c>
      <c r="I40" s="523">
        <v>3353.6166175042672</v>
      </c>
      <c r="J40" s="83">
        <v>15769.235545333398</v>
      </c>
      <c r="K40" s="522">
        <v>1248.76317660422</v>
      </c>
    </row>
    <row r="41" spans="2:12" ht="20.100000000000001" customHeight="1">
      <c r="B41" s="520" t="s">
        <v>241</v>
      </c>
      <c r="C41" s="559"/>
      <c r="D41" s="523">
        <v>5597.2954010017693</v>
      </c>
      <c r="E41" s="575">
        <v>2342.9968546054602</v>
      </c>
      <c r="F41" s="523">
        <v>4561.9304238226769</v>
      </c>
      <c r="G41" s="575">
        <v>570.44801899157392</v>
      </c>
      <c r="H41" s="523">
        <v>199.49218259308657</v>
      </c>
      <c r="I41" s="523">
        <v>3458.6010514788381</v>
      </c>
      <c r="J41" s="83">
        <v>14387.767077887946</v>
      </c>
      <c r="K41" s="522">
        <v>1139.3649152347102</v>
      </c>
    </row>
    <row r="42" spans="2:12" ht="20.100000000000001" customHeight="1">
      <c r="B42" s="520" t="s">
        <v>242</v>
      </c>
      <c r="C42" s="559"/>
      <c r="D42" s="523">
        <v>6169.2390187715255</v>
      </c>
      <c r="E42" s="575">
        <v>2805.3707182369703</v>
      </c>
      <c r="F42" s="523">
        <v>4757.2568316840161</v>
      </c>
      <c r="G42" s="575">
        <v>592.60757832651086</v>
      </c>
      <c r="H42" s="523">
        <v>276.34971104238565</v>
      </c>
      <c r="I42" s="523">
        <v>3240.0398124255812</v>
      </c>
      <c r="J42" s="83">
        <v>15035.492952250019</v>
      </c>
      <c r="K42" s="522">
        <v>1190.6582209952735</v>
      </c>
    </row>
    <row r="43" spans="2:12" ht="20.100000000000001" customHeight="1">
      <c r="B43" s="520" t="s">
        <v>243</v>
      </c>
      <c r="C43" s="559"/>
      <c r="D43" s="642">
        <v>6216.1089539205104</v>
      </c>
      <c r="E43" s="642">
        <v>2776.3550386566899</v>
      </c>
      <c r="F43" s="642">
        <v>5011.4732784113967</v>
      </c>
      <c r="G43" s="642">
        <v>553.74094577599101</v>
      </c>
      <c r="H43" s="642">
        <v>243.71980361574649</v>
      </c>
      <c r="I43" s="642">
        <v>3049.463185375681</v>
      </c>
      <c r="J43" s="643">
        <v>15074.506167099327</v>
      </c>
      <c r="K43" s="642">
        <v>1193.7476710808348</v>
      </c>
      <c r="L43" s="644"/>
    </row>
    <row r="44" spans="2:12" ht="20.100000000000001" customHeight="1">
      <c r="B44" s="520" t="s">
        <v>244</v>
      </c>
      <c r="C44" s="559"/>
      <c r="D44" s="576">
        <v>5330.5035686113733</v>
      </c>
      <c r="E44" s="577">
        <v>2315.5673466287353</v>
      </c>
      <c r="F44" s="576">
        <v>6008.0400359999894</v>
      </c>
      <c r="G44" s="577">
        <v>609.50420032792488</v>
      </c>
      <c r="H44" s="576">
        <v>163.99371019504375</v>
      </c>
      <c r="I44" s="576">
        <v>3152.5966553769117</v>
      </c>
      <c r="J44" s="507">
        <v>15264.638170511242</v>
      </c>
      <c r="K44" s="578">
        <v>1208.8041932484582</v>
      </c>
    </row>
    <row r="45" spans="2:12" ht="18" customHeight="1">
      <c r="B45" s="636" t="s">
        <v>334</v>
      </c>
      <c r="C45" s="637"/>
      <c r="D45" s="638"/>
      <c r="E45" s="639"/>
      <c r="F45" s="638"/>
      <c r="G45" s="639"/>
      <c r="H45" s="638"/>
      <c r="I45" s="638"/>
      <c r="J45" s="640"/>
      <c r="K45" s="641"/>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28"/>
  <sheetViews>
    <sheetView topLeftCell="A10" workbookViewId="0">
      <selection activeCell="AI50" sqref="AI50"/>
    </sheetView>
  </sheetViews>
  <sheetFormatPr defaultColWidth="9.109375" defaultRowHeight="13.8"/>
  <cols>
    <col min="1" max="1" width="1.33203125" style="2" customWidth="1"/>
    <col min="2" max="2" width="5.109375" style="2" customWidth="1"/>
    <col min="3" max="3" width="7" style="2" customWidth="1"/>
    <col min="4" max="4" width="16.109375" style="2" customWidth="1"/>
    <col min="5" max="5" width="15.77734375" style="2" customWidth="1"/>
    <col min="6" max="6" width="16" style="2" customWidth="1"/>
    <col min="7" max="7" width="15.21875" style="2" customWidth="1"/>
    <col min="8" max="8" width="16.33203125" style="2" customWidth="1"/>
    <col min="9" max="9" width="15.21875" style="2" customWidth="1"/>
    <col min="10" max="10" width="1.21875" style="2" customWidth="1"/>
    <col min="11" max="225" width="9.109375" style="2"/>
    <col min="226" max="226" width="6" style="2" customWidth="1"/>
    <col min="227" max="227" width="3.33203125" style="2" customWidth="1"/>
    <col min="228" max="228" width="8.21875" style="2" customWidth="1"/>
    <col min="229" max="230" width="6.44140625" style="2" customWidth="1"/>
    <col min="231" max="231" width="6.33203125" style="2" customWidth="1"/>
    <col min="232" max="232" width="6.21875" style="2" customWidth="1"/>
    <col min="233" max="233" width="8" style="2" customWidth="1"/>
    <col min="234" max="234" width="6.44140625" style="2" customWidth="1"/>
    <col min="235" max="235" width="6.88671875" style="2" customWidth="1"/>
    <col min="236" max="236" width="8" style="2" customWidth="1"/>
    <col min="237" max="237" width="8.77734375" style="2" customWidth="1"/>
    <col min="238" max="238" width="6.44140625" style="2" customWidth="1"/>
    <col min="239" max="239" width="7.88671875" style="2" customWidth="1"/>
    <col min="240" max="240" width="6.88671875" style="2" customWidth="1"/>
    <col min="241" max="241" width="7.109375" style="2" customWidth="1"/>
    <col min="242" max="242" width="7.33203125" style="2" customWidth="1"/>
    <col min="243" max="243" width="8" style="2" customWidth="1"/>
    <col min="244" max="244" width="7.88671875" style="2" customWidth="1"/>
    <col min="245" max="245" width="7.21875" style="2" customWidth="1"/>
    <col min="246" max="246" width="7" style="2" customWidth="1"/>
    <col min="247" max="247" width="8.88671875" style="2" customWidth="1"/>
    <col min="248" max="248" width="8.77734375" style="2" customWidth="1"/>
    <col min="249" max="249" width="9" style="2" customWidth="1"/>
    <col min="250" max="16384" width="9.109375" style="2"/>
  </cols>
  <sheetData>
    <row r="1" spans="2:9" ht="21.75" customHeight="1">
      <c r="B1" s="89" t="s">
        <v>352</v>
      </c>
      <c r="C1" s="512"/>
      <c r="D1" s="44"/>
      <c r="E1" s="44"/>
      <c r="F1" s="44"/>
      <c r="G1" s="44"/>
      <c r="H1" s="44"/>
      <c r="I1" s="44"/>
    </row>
    <row r="2" spans="2:9" ht="18.75" customHeight="1">
      <c r="B2" s="696" t="s">
        <v>67</v>
      </c>
      <c r="C2" s="720" t="s">
        <v>68</v>
      </c>
      <c r="D2" s="718" t="s">
        <v>353</v>
      </c>
      <c r="E2" s="719"/>
      <c r="F2" s="719"/>
      <c r="G2" s="719"/>
      <c r="H2" s="719"/>
      <c r="I2" s="719"/>
    </row>
    <row r="3" spans="2:9" s="1" customFormat="1" ht="90" customHeight="1">
      <c r="B3" s="697"/>
      <c r="C3" s="699"/>
      <c r="D3" s="81" t="s">
        <v>73</v>
      </c>
      <c r="E3" s="146" t="s">
        <v>74</v>
      </c>
      <c r="F3" s="145" t="s">
        <v>252</v>
      </c>
      <c r="G3" s="145" t="s">
        <v>76</v>
      </c>
      <c r="H3" s="145" t="s">
        <v>77</v>
      </c>
      <c r="I3" s="145" t="s">
        <v>354</v>
      </c>
    </row>
    <row r="4" spans="2:9" ht="22.5" customHeight="1">
      <c r="B4" s="520" t="s">
        <v>355</v>
      </c>
      <c r="C4" s="521"/>
      <c r="D4" s="523">
        <f>'current gdp_industry'!D4/'constant gdp  inductry'!D4*100</f>
        <v>100</v>
      </c>
      <c r="E4" s="522">
        <f>'current gdp_industry'!F4/'constant gdp  inductry'!F4*100</f>
        <v>100</v>
      </c>
      <c r="F4" s="522">
        <f>'current gdp_industry'!G4/'constant gdp  inductry'!G4*100</f>
        <v>100</v>
      </c>
      <c r="G4" s="522">
        <f>'current gdp_industry'!H4/'constant gdp  inductry'!H4*100</f>
        <v>100</v>
      </c>
      <c r="H4" s="522">
        <f>'current gdp_industry'!I4/'constant gdp  inductry'!I4*100</f>
        <v>100</v>
      </c>
      <c r="I4" s="99">
        <f>'current gdp_industry'!J4/'constant gdp  inductry'!J4*100</f>
        <v>100</v>
      </c>
    </row>
    <row r="5" spans="2:9" ht="22.5" customHeight="1">
      <c r="B5" s="520" t="s">
        <v>356</v>
      </c>
      <c r="C5" s="521"/>
      <c r="D5" s="523">
        <f>'current gdp_industry'!D5/'constant gdp  inductry'!D5*100</f>
        <v>100</v>
      </c>
      <c r="E5" s="522">
        <f>'current gdp_industry'!F5/'constant gdp  inductry'!F5*100</f>
        <v>100</v>
      </c>
      <c r="F5" s="522">
        <f>'current gdp_industry'!G5/'constant gdp  inductry'!G5*100</f>
        <v>100</v>
      </c>
      <c r="G5" s="522">
        <f>'current gdp_industry'!H5/'constant gdp  inductry'!H5*100</f>
        <v>100</v>
      </c>
      <c r="H5" s="522">
        <f>'current gdp_industry'!I5/'constant gdp  inductry'!I5*100</f>
        <v>100</v>
      </c>
      <c r="I5" s="99">
        <f>'current gdp_industry'!J5/'constant gdp  inductry'!J5*100</f>
        <v>100</v>
      </c>
    </row>
    <row r="6" spans="2:9" ht="22.5" customHeight="1">
      <c r="B6" s="520" t="s">
        <v>357</v>
      </c>
      <c r="C6" s="521"/>
      <c r="D6" s="523">
        <f>'current gdp_industry'!D6/'constant gdp  inductry'!D6*100</f>
        <v>100</v>
      </c>
      <c r="E6" s="522">
        <f>'current gdp_industry'!F6/'constant gdp  inductry'!F6*100</f>
        <v>100</v>
      </c>
      <c r="F6" s="522">
        <f>'current gdp_industry'!G6/'constant gdp  inductry'!G6*100</f>
        <v>100</v>
      </c>
      <c r="G6" s="522">
        <f>'current gdp_industry'!H6/'constant gdp  inductry'!H6*100</f>
        <v>100</v>
      </c>
      <c r="H6" s="522">
        <f>'current gdp_industry'!I6/'constant gdp  inductry'!I6*100</f>
        <v>100</v>
      </c>
      <c r="I6" s="99">
        <f>'current gdp_industry'!J6/'constant gdp  inductry'!J6*100</f>
        <v>100</v>
      </c>
    </row>
    <row r="7" spans="2:9" ht="22.5" customHeight="1">
      <c r="B7" s="520" t="s">
        <v>358</v>
      </c>
      <c r="C7" s="521"/>
      <c r="D7" s="523">
        <f>'current gdp_industry'!D7/'constant gdp  inductry'!D7*100</f>
        <v>100</v>
      </c>
      <c r="E7" s="522">
        <f>'current gdp_industry'!F7/'constant gdp  inductry'!F7*100</f>
        <v>100</v>
      </c>
      <c r="F7" s="522">
        <f>'current gdp_industry'!G7/'constant gdp  inductry'!G7*100</f>
        <v>100</v>
      </c>
      <c r="G7" s="522">
        <f>'current gdp_industry'!H7/'constant gdp  inductry'!H7*100</f>
        <v>100</v>
      </c>
      <c r="H7" s="522">
        <f>'current gdp_industry'!I7/'constant gdp  inductry'!I7*100</f>
        <v>100</v>
      </c>
      <c r="I7" s="99">
        <f>'current gdp_industry'!J7/'constant gdp  inductry'!J7*100</f>
        <v>100</v>
      </c>
    </row>
    <row r="8" spans="2:9" ht="22.5" customHeight="1">
      <c r="B8" s="520" t="s">
        <v>359</v>
      </c>
      <c r="C8" s="521"/>
      <c r="D8" s="523">
        <f>'current gdp_industry'!D8/'constant gdp  inductry'!D8*100</f>
        <v>138.05597236561644</v>
      </c>
      <c r="E8" s="522">
        <f>'current gdp_industry'!F8/'constant gdp  inductry'!F8*100</f>
        <v>100.98699086207796</v>
      </c>
      <c r="F8" s="522">
        <f>'current gdp_industry'!G8/'constant gdp  inductry'!G8*100</f>
        <v>98.645720289683695</v>
      </c>
      <c r="G8" s="522">
        <f>'current gdp_industry'!H8/'constant gdp  inductry'!H8*100</f>
        <v>98.390862899352555</v>
      </c>
      <c r="H8" s="522">
        <f>'current gdp_industry'!I8/'constant gdp  inductry'!I8*100</f>
        <v>82.262874937298392</v>
      </c>
      <c r="I8" s="99">
        <f>'current gdp_industry'!J8/'constant gdp  inductry'!J8*100</f>
        <v>110.44863388832952</v>
      </c>
    </row>
    <row r="9" spans="2:9" ht="22.5" customHeight="1">
      <c r="B9" s="520" t="s">
        <v>360</v>
      </c>
      <c r="C9" s="521"/>
      <c r="D9" s="523">
        <f>'current gdp_industry'!D9/'constant gdp  inductry'!D9*100</f>
        <v>143.04361248162712</v>
      </c>
      <c r="E9" s="522">
        <f>'current gdp_industry'!F9/'constant gdp  inductry'!F9*100</f>
        <v>106.39260592365427</v>
      </c>
      <c r="F9" s="522">
        <f>'current gdp_industry'!G9/'constant gdp  inductry'!G9*100</f>
        <v>113.01171081002168</v>
      </c>
      <c r="G9" s="522">
        <f>'current gdp_industry'!H9/'constant gdp  inductry'!H9*100</f>
        <v>87.68574303350654</v>
      </c>
      <c r="H9" s="522">
        <f>'current gdp_industry'!I9/'constant gdp  inductry'!I9*100</f>
        <v>96.397613010495476</v>
      </c>
      <c r="I9" s="99">
        <f>'current gdp_industry'!J9/'constant gdp  inductry'!J9*100</f>
        <v>117.71986545830381</v>
      </c>
    </row>
    <row r="10" spans="2:9" ht="22.5" customHeight="1">
      <c r="B10" s="520" t="s">
        <v>361</v>
      </c>
      <c r="C10" s="521"/>
      <c r="D10" s="523">
        <f>'current gdp_industry'!D10/'constant gdp  inductry'!D10*100</f>
        <v>137.8548008361702</v>
      </c>
      <c r="E10" s="522">
        <f>'current gdp_industry'!F10/'constant gdp  inductry'!F10*100</f>
        <v>144.05474344132051</v>
      </c>
      <c r="F10" s="522">
        <f>'current gdp_industry'!G10/'constant gdp  inductry'!G10*100</f>
        <v>105.74530432957707</v>
      </c>
      <c r="G10" s="522">
        <f>'current gdp_industry'!H10/'constant gdp  inductry'!H10*100</f>
        <v>94.852389194222738</v>
      </c>
      <c r="H10" s="522">
        <f>'current gdp_industry'!I10/'constant gdp  inductry'!I10*100</f>
        <v>137.92125488464254</v>
      </c>
      <c r="I10" s="99">
        <f>'current gdp_industry'!J10/'constant gdp  inductry'!J10*100</f>
        <v>138.29880066894179</v>
      </c>
    </row>
    <row r="11" spans="2:9" ht="22.5" customHeight="1">
      <c r="B11" s="520" t="s">
        <v>362</v>
      </c>
      <c r="C11" s="521"/>
      <c r="D11" s="523">
        <f>'current gdp_industry'!D11/'constant gdp  inductry'!D11*100</f>
        <v>124.82373090738983</v>
      </c>
      <c r="E11" s="522">
        <f>'current gdp_industry'!F11/'constant gdp  inductry'!F11*100</f>
        <v>139.48249054371567</v>
      </c>
      <c r="F11" s="522">
        <f>'current gdp_industry'!G11/'constant gdp  inductry'!G11*100</f>
        <v>93.520150983008492</v>
      </c>
      <c r="G11" s="522">
        <f>'current gdp_industry'!H11/'constant gdp  inductry'!H11*100</f>
        <v>111.22711300011289</v>
      </c>
      <c r="H11" s="522">
        <f>'current gdp_industry'!I11/'constant gdp  inductry'!I11*100</f>
        <v>143.67927156049058</v>
      </c>
      <c r="I11" s="99">
        <f>'current gdp_industry'!J11/'constant gdp  inductry'!J11*100</f>
        <v>132.97361567672317</v>
      </c>
    </row>
    <row r="12" spans="2:9" ht="20.100000000000001" customHeight="1">
      <c r="B12" s="520" t="s">
        <v>363</v>
      </c>
      <c r="C12" s="521"/>
      <c r="D12" s="150">
        <f>'current gdp_industry'!D12/'constant gdp  inductry'!D12*100</f>
        <v>110.79684237749498</v>
      </c>
      <c r="E12" s="151">
        <f>'current gdp_industry'!F12/'constant gdp  inductry'!F12*100</f>
        <v>126.21849117562374</v>
      </c>
      <c r="F12" s="522">
        <f>'current gdp_industry'!G12/'constant gdp  inductry'!G12*100</f>
        <v>74.888708679445131</v>
      </c>
      <c r="G12" s="522">
        <f>'current gdp_industry'!H12/'constant gdp  inductry'!H12*100</f>
        <v>136.51539323884529</v>
      </c>
      <c r="H12" s="522">
        <f>'current gdp_industry'!I12/'constant gdp  inductry'!I12*100</f>
        <v>132.36692947049355</v>
      </c>
      <c r="I12" s="99">
        <f>'current gdp_industry'!J12/'constant gdp  inductry'!J12*100</f>
        <v>120.81403180594532</v>
      </c>
    </row>
    <row r="13" spans="2:9" ht="20.100000000000001" customHeight="1">
      <c r="B13" s="520" t="s">
        <v>364</v>
      </c>
      <c r="C13" s="521"/>
      <c r="D13" s="150">
        <f>'current gdp_industry'!D13/'constant gdp  inductry'!D13*100</f>
        <v>134.02076282065468</v>
      </c>
      <c r="E13" s="151">
        <f>'current gdp_industry'!F13/'constant gdp  inductry'!F13*100</f>
        <v>130.26476691427206</v>
      </c>
      <c r="F13" s="151">
        <f>'current gdp_industry'!G13/'constant gdp  inductry'!G13*100</f>
        <v>244.35656079597763</v>
      </c>
      <c r="G13" s="522">
        <f>'current gdp_industry'!H13/'constant gdp  inductry'!H13*100</f>
        <v>162.94456566502603</v>
      </c>
      <c r="H13" s="522">
        <f>'current gdp_industry'!I13/'constant gdp  inductry'!I13*100</f>
        <v>135.48300029286008</v>
      </c>
      <c r="I13" s="99">
        <f>'current gdp_industry'!J13/'constant gdp  inductry'!J13*100</f>
        <v>137.74999890301035</v>
      </c>
    </row>
    <row r="14" spans="2:9" ht="20.100000000000001" customHeight="1">
      <c r="B14" s="520" t="s">
        <v>365</v>
      </c>
      <c r="C14" s="521"/>
      <c r="D14" s="150">
        <f>'current gdp_industry'!D14/'constant gdp  inductry'!D14*100</f>
        <v>112.51002526987774</v>
      </c>
      <c r="E14" s="151">
        <f>'current gdp_industry'!F14/'constant gdp  inductry'!F14*100</f>
        <v>146.27493590443862</v>
      </c>
      <c r="F14" s="522">
        <f>'current gdp_industry'!G14/'constant gdp  inductry'!G14*100</f>
        <v>214.9073852874476</v>
      </c>
      <c r="G14" s="522">
        <f>'current gdp_industry'!H14/'constant gdp  inductry'!H14*100</f>
        <v>199.16347554436402</v>
      </c>
      <c r="H14" s="522">
        <f>'current gdp_industry'!I14/'constant gdp  inductry'!I14*100</f>
        <v>128.27496298174995</v>
      </c>
      <c r="I14" s="99">
        <f>'current gdp_industry'!J14/'constant gdp  inductry'!J14*100</f>
        <v>133.30040507007956</v>
      </c>
    </row>
    <row r="15" spans="2:9" ht="20.100000000000001" customHeight="1">
      <c r="B15" s="520" t="s">
        <v>366</v>
      </c>
      <c r="C15" s="521"/>
      <c r="D15" s="150">
        <f>'current gdp_industry'!D15/'constant gdp  inductry'!D15*100</f>
        <v>97.050339685791528</v>
      </c>
      <c r="E15" s="150">
        <f>'current gdp_industry'!F15/'constant gdp  inductry'!F15*100</f>
        <v>156.53540799072294</v>
      </c>
      <c r="F15" s="523">
        <f>'current gdp_industry'!G15/'constant gdp  inductry'!G15*100</f>
        <v>202.34197703040672</v>
      </c>
      <c r="G15" s="523">
        <f>'current gdp_industry'!H15/'constant gdp  inductry'!H15*100</f>
        <v>247.65782986194574</v>
      </c>
      <c r="H15" s="523">
        <f>'current gdp_industry'!I15/'constant gdp  inductry'!I15*100</f>
        <v>133.10965766287467</v>
      </c>
      <c r="I15" s="153">
        <f>'current gdp_industry'!J15/'constant gdp  inductry'!J15*100</f>
        <v>134.29111127491859</v>
      </c>
    </row>
    <row r="16" spans="2:9" ht="20.100000000000001" customHeight="1">
      <c r="B16" s="520" t="s">
        <v>367</v>
      </c>
      <c r="C16" s="559"/>
      <c r="D16" s="150">
        <f>'current gdp_industry'!D16/'constant gdp  inductry'!D16*100</f>
        <v>100.79215704148532</v>
      </c>
      <c r="E16" s="150">
        <f>'current gdp_industry'!F16/'constant gdp  inductry'!F16*100</f>
        <v>168.92711342057245</v>
      </c>
      <c r="F16" s="523">
        <f>'current gdp_industry'!G16/'constant gdp  inductry'!G16*100</f>
        <v>237.38509429311208</v>
      </c>
      <c r="G16" s="523">
        <f>'current gdp_industry'!H16/'constant gdp  inductry'!H16*100</f>
        <v>211.90493178191733</v>
      </c>
      <c r="H16" s="523">
        <f>'current gdp_industry'!I16/'constant gdp  inductry'!I16*100</f>
        <v>124.79426276470112</v>
      </c>
      <c r="I16" s="153">
        <f>'current gdp_industry'!J16/'constant gdp  inductry'!J16*100</f>
        <v>137.7021129390516</v>
      </c>
    </row>
    <row r="17" spans="2:9" ht="20.100000000000001" customHeight="1">
      <c r="B17" s="520" t="s">
        <v>368</v>
      </c>
      <c r="C17" s="559"/>
      <c r="D17" s="150">
        <f>'current gdp_industry'!D17/'constant gdp  inductry'!D17*100</f>
        <v>131.11221510881617</v>
      </c>
      <c r="E17" s="150">
        <f>'current gdp_industry'!F17/'constant gdp  inductry'!F17*100</f>
        <v>148.96485870467453</v>
      </c>
      <c r="F17" s="523">
        <f>'current gdp_industry'!G17/'constant gdp  inductry'!G17*100</f>
        <v>231.47769215150004</v>
      </c>
      <c r="G17" s="525">
        <f>'current gdp_industry'!H17/'constant gdp  inductry'!H17*100</f>
        <v>237.80452459830576</v>
      </c>
      <c r="H17" s="523">
        <f>'current gdp_industry'!I17/'constant gdp  inductry'!I17*100</f>
        <v>122.59313961767555</v>
      </c>
      <c r="I17" s="153">
        <f>'current gdp_industry'!J17/'constant gdp  inductry'!J17*100</f>
        <v>141.04783317286163</v>
      </c>
    </row>
    <row r="18" spans="2:9" ht="20.100000000000001" customHeight="1">
      <c r="B18" s="520" t="s">
        <v>369</v>
      </c>
      <c r="C18" s="521"/>
      <c r="D18" s="152">
        <f>'current gdp_industry'!D18/'constant gdp  inductry'!D18*100</f>
        <v>112.10079505317803</v>
      </c>
      <c r="E18" s="152">
        <f>'current gdp_industry'!F18/'constant gdp  inductry'!F18*100</f>
        <v>137.72399120155524</v>
      </c>
      <c r="F18" s="525">
        <f>'current gdp_industry'!G18/'constant gdp  inductry'!G18*100</f>
        <v>230.18459214413008</v>
      </c>
      <c r="G18" s="525">
        <f>'current gdp_industry'!H18/'constant gdp  inductry'!H18*100</f>
        <v>259.84134004985185</v>
      </c>
      <c r="H18" s="523">
        <f>'current gdp_industry'!I18/'constant gdp  inductry'!I18*100</f>
        <v>112.08404526447498</v>
      </c>
      <c r="I18" s="154">
        <f>'current gdp_industry'!J18/'constant gdp  inductry'!J18*100</f>
        <v>125.6741336702423</v>
      </c>
    </row>
    <row r="19" spans="2:9" ht="20.100000000000001" customHeight="1">
      <c r="B19" s="520" t="s">
        <v>370</v>
      </c>
      <c r="C19" s="559"/>
      <c r="D19" s="152">
        <f>'current gdp_industry'!D19/'constant gdp  inductry'!D19*100</f>
        <v>108.31556580013964</v>
      </c>
      <c r="E19" s="152">
        <f>'current gdp_industry'!F19/'constant gdp  inductry'!F19*100</f>
        <v>150.30314552757758</v>
      </c>
      <c r="F19" s="525">
        <f>'current gdp_industry'!G19/'constant gdp  inductry'!G19*100</f>
        <v>235.3179690342003</v>
      </c>
      <c r="G19" s="525">
        <f>'current gdp_industry'!H19/'constant gdp  inductry'!H19*100</f>
        <v>281.9481423833958</v>
      </c>
      <c r="H19" s="523">
        <f>'current gdp_industry'!I19/'constant gdp  inductry'!I19*100</f>
        <v>123.90198560681822</v>
      </c>
      <c r="I19" s="154">
        <f>'current gdp_industry'!J19/'constant gdp  inductry'!J19*100</f>
        <v>133.89539576038521</v>
      </c>
    </row>
    <row r="20" spans="2:9" ht="20.100000000000001" customHeight="1">
      <c r="B20" s="520" t="s">
        <v>338</v>
      </c>
      <c r="C20" s="559"/>
      <c r="D20" s="152">
        <f>'current gdp_industry'!D20/'constant gdp  inductry'!D20*100</f>
        <v>135.55224163323365</v>
      </c>
      <c r="E20" s="152">
        <f>'current gdp_industry'!F20/'constant gdp  inductry'!F20*100</f>
        <v>144.36629708680272</v>
      </c>
      <c r="F20" s="525">
        <f>'current gdp_industry'!G20/'constant gdp  inductry'!G20*100</f>
        <v>242.41760708464085</v>
      </c>
      <c r="G20" s="525">
        <f>'current gdp_industry'!H20/'constant gdp  inductry'!H20*100</f>
        <v>294.18191019866208</v>
      </c>
      <c r="H20" s="523">
        <f>'current gdp_industry'!I20/'constant gdp  inductry'!I20*100</f>
        <v>138.86007079580472</v>
      </c>
      <c r="I20" s="154">
        <f>'current gdp_industry'!J20/'constant gdp  inductry'!J20*100</f>
        <v>145.53876802212707</v>
      </c>
    </row>
    <row r="21" spans="2:9" ht="20.100000000000001" customHeight="1">
      <c r="B21" s="520" t="s">
        <v>339</v>
      </c>
      <c r="C21" s="559"/>
      <c r="D21" s="150">
        <f>'current gdp_industry'!D21/'constant gdp  inductry'!D21*100</f>
        <v>138.07357239237484</v>
      </c>
      <c r="E21" s="152">
        <f>'current gdp_industry'!F21/'constant gdp  inductry'!F21*100</f>
        <v>154.06836649571375</v>
      </c>
      <c r="F21" s="525">
        <f>'current gdp_industry'!G21/'constant gdp  inductry'!G21*100</f>
        <v>246.77125005398341</v>
      </c>
      <c r="G21" s="525">
        <f>'current gdp_industry'!H21/'constant gdp  inductry'!H21*100</f>
        <v>301.11364518129795</v>
      </c>
      <c r="H21" s="523">
        <f>'current gdp_industry'!I21/'constant gdp  inductry'!I21*100</f>
        <v>152.52438893524425</v>
      </c>
      <c r="I21" s="154">
        <f>'current gdp_industry'!J21/'constant gdp  inductry'!J21*100</f>
        <v>153.89490995547618</v>
      </c>
    </row>
    <row r="22" spans="2:9" ht="20.100000000000001" customHeight="1">
      <c r="B22" s="520" t="s">
        <v>340</v>
      </c>
      <c r="C22" s="521"/>
      <c r="D22" s="150">
        <f>'current gdp_industry'!D22/'constant gdp  inductry'!D22*100</f>
        <v>133.24929096810081</v>
      </c>
      <c r="E22" s="152">
        <f>'current gdp_industry'!F22/'constant gdp  inductry'!F22*100</f>
        <v>171.83919691190616</v>
      </c>
      <c r="F22" s="525">
        <f>'current gdp_industry'!G22/'constant gdp  inductry'!G22*100</f>
        <v>248.55797883068291</v>
      </c>
      <c r="G22" s="525">
        <f>'current gdp_industry'!H22/'constant gdp  inductry'!H22*100</f>
        <v>292.1367024884496</v>
      </c>
      <c r="H22" s="523">
        <f>'current gdp_industry'!I22/'constant gdp  inductry'!I22*100</f>
        <v>146.35285597549952</v>
      </c>
      <c r="I22" s="154">
        <f>'current gdp_industry'!J22/'constant gdp  inductry'!J22*100</f>
        <v>155.1934464065844</v>
      </c>
    </row>
    <row r="23" spans="2:9" ht="20.100000000000001" customHeight="1">
      <c r="B23" s="520" t="s">
        <v>341</v>
      </c>
      <c r="C23" s="559"/>
      <c r="D23" s="150">
        <f>'current gdp_industry'!D23/'constant gdp  inductry'!D23*100</f>
        <v>130.24618202387956</v>
      </c>
      <c r="E23" s="152">
        <f>'current gdp_industry'!F23/'constant gdp  inductry'!F23*100</f>
        <v>148.9915203155544</v>
      </c>
      <c r="F23" s="525">
        <f>'current gdp_industry'!G23/'constant gdp  inductry'!G23*100</f>
        <v>248.42745825196948</v>
      </c>
      <c r="G23" s="525">
        <f>'current gdp_industry'!H23/'constant gdp  inductry'!H23*100</f>
        <v>284.81124565563397</v>
      </c>
      <c r="H23" s="523">
        <f>'current gdp_industry'!I23/'constant gdp  inductry'!I23*100</f>
        <v>151.49100312444179</v>
      </c>
      <c r="I23" s="153">
        <f>'current gdp_industry'!J23/'constant gdp  inductry'!J23*100</f>
        <v>146.67351659666988</v>
      </c>
    </row>
    <row r="24" spans="2:9" ht="20.100000000000001" customHeight="1">
      <c r="B24" s="520" t="s">
        <v>342</v>
      </c>
      <c r="C24" s="559"/>
      <c r="D24" s="152">
        <f>'current gdp_industry'!D24/'constant gdp  inductry'!D24*100</f>
        <v>152.30482122373951</v>
      </c>
      <c r="E24" s="152">
        <f>'current gdp_industry'!F24/'constant gdp  inductry'!F24*100</f>
        <v>180.87349383574673</v>
      </c>
      <c r="F24" s="523">
        <f>'current gdp_industry'!G24/'constant gdp  inductry'!G24*100</f>
        <v>246.34244778977515</v>
      </c>
      <c r="G24" s="523">
        <f>'current gdp_industry'!H24/'constant gdp  inductry'!H24*100</f>
        <v>301.32384676638304</v>
      </c>
      <c r="H24" s="523">
        <f>'current gdp_industry'!I24/'constant gdp  inductry'!I24*100</f>
        <v>153.80954126106249</v>
      </c>
      <c r="I24" s="153">
        <f>'current gdp_industry'!J24/'constant gdp  inductry'!J24*100</f>
        <v>167.67645157819987</v>
      </c>
    </row>
    <row r="25" spans="2:9" ht="20.100000000000001" customHeight="1">
      <c r="B25" s="520" t="s">
        <v>343</v>
      </c>
      <c r="C25" s="559"/>
      <c r="D25" s="152">
        <f>'current gdp_industry'!D25/'constant gdp  inductry'!D25*100</f>
        <v>178.72445717090724</v>
      </c>
      <c r="E25" s="152">
        <f>'current gdp_industry'!F25/'constant gdp  inductry'!F25*100</f>
        <v>171.35755069338626</v>
      </c>
      <c r="F25" s="523">
        <f>'current gdp_industry'!G25/'constant gdp  inductry'!G25*100</f>
        <v>214.14791327546641</v>
      </c>
      <c r="G25" s="523">
        <f>'current gdp_industry'!H25/'constant gdp  inductry'!H25*100</f>
        <v>293.98536774941067</v>
      </c>
      <c r="H25" s="523">
        <f>'current gdp_industry'!I25/'constant gdp  inductry'!I25*100</f>
        <v>148.44601004568315</v>
      </c>
      <c r="I25" s="153">
        <f>'current gdp_industry'!J25/'constant gdp  inductry'!J25*100</f>
        <v>172.0543355207499</v>
      </c>
    </row>
    <row r="26" spans="2:9" ht="20.100000000000001" customHeight="1">
      <c r="B26" s="520" t="s">
        <v>344</v>
      </c>
      <c r="C26" s="559"/>
      <c r="D26" s="152">
        <f>'current gdp_industry'!D26/'constant gdp  inductry'!D26*100</f>
        <v>162.45380510692024</v>
      </c>
      <c r="E26" s="152">
        <f>'current gdp_industry'!F26/'constant gdp  inductry'!F26*100</f>
        <v>181.11324640320328</v>
      </c>
      <c r="F26" s="523">
        <f>'current gdp_industry'!G26/'constant gdp  inductry'!G26*100</f>
        <v>214.25281021424883</v>
      </c>
      <c r="G26" s="523">
        <f>'current gdp_industry'!H26/'constant gdp  inductry'!H26*100</f>
        <v>280.32918343062727</v>
      </c>
      <c r="H26" s="523">
        <f>'current gdp_industry'!I26/'constant gdp  inductry'!I26*100</f>
        <v>136.92136196818581</v>
      </c>
      <c r="I26" s="153">
        <f>'current gdp_industry'!J26/'constant gdp  inductry'!J26*100</f>
        <v>164.91136396143204</v>
      </c>
    </row>
    <row r="27" spans="2:9" ht="20.100000000000001" customHeight="1">
      <c r="B27" s="520" t="s">
        <v>345</v>
      </c>
      <c r="C27" s="559"/>
      <c r="D27" s="152">
        <f>'current gdp_industry'!D27/'constant gdp  inductry'!D27*100</f>
        <v>157.56141653373351</v>
      </c>
      <c r="E27" s="152">
        <f>'current gdp_industry'!F27/'constant gdp  inductry'!F27*100</f>
        <v>161.11648744197464</v>
      </c>
      <c r="F27" s="523">
        <f>'current gdp_industry'!G27/'constant gdp  inductry'!G27*100</f>
        <v>215.35151600547638</v>
      </c>
      <c r="G27" s="523">
        <f>'current gdp_industry'!H27/'constant gdp  inductry'!H27*100</f>
        <v>281.80615190835704</v>
      </c>
      <c r="H27" s="523">
        <f>'current gdp_industry'!I27/'constant gdp  inductry'!I27*100</f>
        <v>151.85384052859433</v>
      </c>
      <c r="I27" s="153">
        <f>'current gdp_industry'!J27/'constant gdp  inductry'!J27*100</f>
        <v>160.9440543176793</v>
      </c>
    </row>
    <row r="28" spans="2:9" ht="13.5" customHeight="1">
      <c r="B28" s="58" t="s">
        <v>346</v>
      </c>
      <c r="C28" s="55"/>
      <c r="D28" s="560"/>
      <c r="E28" s="560"/>
      <c r="F28" s="560"/>
      <c r="G28" s="560"/>
      <c r="H28" s="560"/>
      <c r="I28" s="155"/>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44"/>
  <sheetViews>
    <sheetView topLeftCell="A44" workbookViewId="0">
      <selection activeCell="A31" sqref="A1:XFD1048576"/>
    </sheetView>
  </sheetViews>
  <sheetFormatPr defaultColWidth="9.109375" defaultRowHeight="13.8"/>
  <cols>
    <col min="1" max="1" width="1.33203125" style="2" customWidth="1"/>
    <col min="2" max="2" width="6.109375" style="2" customWidth="1"/>
    <col min="3" max="3" width="4.77734375" style="2" customWidth="1"/>
    <col min="4" max="4" width="9.88671875" style="2" customWidth="1"/>
    <col min="5" max="5" width="11" style="2" customWidth="1"/>
    <col min="6" max="6" width="9.77734375" style="2" customWidth="1"/>
    <col min="7" max="7" width="8.88671875" style="2" customWidth="1"/>
    <col min="8" max="8" width="14.21875" style="2" customWidth="1"/>
    <col min="9" max="9" width="10.21875" style="2" customWidth="1"/>
    <col min="10" max="10" width="9.88671875" style="1" customWidth="1"/>
    <col min="11" max="11" width="10.33203125" style="2" customWidth="1"/>
    <col min="12" max="226" width="9.109375" style="2"/>
    <col min="227" max="227" width="6" style="2" customWidth="1"/>
    <col min="228" max="228" width="3.33203125" style="2" customWidth="1"/>
    <col min="229" max="229" width="8.21875" style="2" customWidth="1"/>
    <col min="230" max="231" width="6.44140625" style="2" customWidth="1"/>
    <col min="232" max="232" width="6.332031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332031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2:11" ht="33" customHeight="1">
      <c r="B1" s="727" t="s">
        <v>47</v>
      </c>
      <c r="C1" s="728"/>
      <c r="D1" s="728"/>
      <c r="E1" s="728"/>
      <c r="F1" s="728"/>
      <c r="G1" s="728"/>
      <c r="H1" s="728"/>
      <c r="I1" s="728"/>
      <c r="J1" s="728"/>
      <c r="K1" s="729"/>
    </row>
    <row r="2" spans="2:11" ht="25.5" customHeight="1">
      <c r="B2" s="700" t="s">
        <v>67</v>
      </c>
      <c r="C2" s="698" t="s">
        <v>68</v>
      </c>
      <c r="D2" s="693" t="s">
        <v>332</v>
      </c>
      <c r="E2" s="694"/>
      <c r="F2" s="695"/>
      <c r="G2" s="695"/>
      <c r="H2" s="695"/>
      <c r="I2" s="695"/>
      <c r="J2" s="695"/>
      <c r="K2" s="60"/>
    </row>
    <row r="3" spans="2:11" s="1" customFormat="1" ht="124.5" customHeight="1">
      <c r="B3" s="697"/>
      <c r="C3" s="699"/>
      <c r="D3" s="519" t="s">
        <v>73</v>
      </c>
      <c r="E3" s="77" t="s">
        <v>251</v>
      </c>
      <c r="F3" s="77" t="s">
        <v>74</v>
      </c>
      <c r="G3" s="77" t="s">
        <v>252</v>
      </c>
      <c r="H3" s="77" t="s">
        <v>330</v>
      </c>
      <c r="I3" s="77" t="s">
        <v>77</v>
      </c>
      <c r="J3" s="77" t="s">
        <v>103</v>
      </c>
      <c r="K3" s="519" t="s">
        <v>350</v>
      </c>
    </row>
    <row r="4" spans="2:11" ht="21" customHeight="1">
      <c r="B4" s="520" t="s">
        <v>205</v>
      </c>
      <c r="C4" s="521"/>
      <c r="D4" s="563">
        <v>-12.710310495547702</v>
      </c>
      <c r="E4" s="563">
        <v>-3.9328510291434071</v>
      </c>
      <c r="F4" s="564">
        <v>2.2895629611828809</v>
      </c>
      <c r="G4" s="564">
        <v>-1.9087914415011511</v>
      </c>
      <c r="H4" s="564">
        <v>4.2093148836698049</v>
      </c>
      <c r="I4" s="564">
        <v>5.9704652498418795</v>
      </c>
      <c r="J4" s="564">
        <v>-2.7443215473941649</v>
      </c>
      <c r="K4" s="564">
        <v>-2.7443215473941649</v>
      </c>
    </row>
    <row r="5" spans="2:11" ht="21" customHeight="1">
      <c r="B5" s="520" t="s">
        <v>206</v>
      </c>
      <c r="C5" s="521"/>
      <c r="D5" s="563">
        <v>-8.7092720665437469</v>
      </c>
      <c r="E5" s="563">
        <v>-10.263186287463043</v>
      </c>
      <c r="F5" s="564">
        <v>-1.9144309589178619</v>
      </c>
      <c r="G5" s="564">
        <v>-8.1230784283418132</v>
      </c>
      <c r="H5" s="564">
        <v>5.4258405283932944</v>
      </c>
      <c r="I5" s="564">
        <v>-3.3852993158490108E-2</v>
      </c>
      <c r="J5" s="564">
        <v>-3.8850910751430376</v>
      </c>
      <c r="K5" s="564">
        <v>-3.8850910751430376</v>
      </c>
    </row>
    <row r="6" spans="2:11" ht="21" customHeight="1">
      <c r="B6" s="520" t="s">
        <v>207</v>
      </c>
      <c r="C6" s="521"/>
      <c r="D6" s="563">
        <v>23.609304551963618</v>
      </c>
      <c r="E6" s="563">
        <v>8.6413561043468405</v>
      </c>
      <c r="F6" s="564">
        <v>-17.855289325320314</v>
      </c>
      <c r="G6" s="564">
        <v>0.85951340040288926</v>
      </c>
      <c r="H6" s="564">
        <v>49.566351774606972</v>
      </c>
      <c r="I6" s="564">
        <v>-9.5785274764185431</v>
      </c>
      <c r="J6" s="564">
        <v>-0.45093313985974248</v>
      </c>
      <c r="K6" s="564">
        <v>-0.45093313985974248</v>
      </c>
    </row>
    <row r="7" spans="2:11" ht="21" customHeight="1">
      <c r="B7" s="520" t="s">
        <v>208</v>
      </c>
      <c r="C7" s="521"/>
      <c r="D7" s="563">
        <v>-6.5139159755258191</v>
      </c>
      <c r="E7" s="563">
        <v>9.1555775982261167</v>
      </c>
      <c r="F7" s="564">
        <v>-13.915181245866293</v>
      </c>
      <c r="G7" s="564">
        <v>24.147959976164529</v>
      </c>
      <c r="H7" s="564">
        <v>-26.007325683799522</v>
      </c>
      <c r="I7" s="564">
        <v>10.564410808601551</v>
      </c>
      <c r="J7" s="564">
        <v>-4.1753023046037185</v>
      </c>
      <c r="K7" s="564">
        <v>-4.1753023046037185</v>
      </c>
    </row>
    <row r="8" spans="2:11" ht="21" customHeight="1">
      <c r="B8" s="520" t="s">
        <v>209</v>
      </c>
      <c r="C8" s="521"/>
      <c r="D8" s="563">
        <v>3.010444220304592</v>
      </c>
      <c r="E8" s="563">
        <v>-6.4185419241270552</v>
      </c>
      <c r="F8" s="564">
        <v>43.396684433619015</v>
      </c>
      <c r="G8" s="564">
        <v>-16.605352092123056</v>
      </c>
      <c r="H8" s="564">
        <v>4.9865935758019191</v>
      </c>
      <c r="I8" s="564">
        <v>-10.000756160809161</v>
      </c>
      <c r="J8" s="564">
        <v>9.5722128224605285</v>
      </c>
      <c r="K8" s="564">
        <v>9.5722128224605285</v>
      </c>
    </row>
    <row r="9" spans="2:11" ht="21" customHeight="1">
      <c r="B9" s="520" t="s">
        <v>210</v>
      </c>
      <c r="C9" s="521"/>
      <c r="D9" s="563">
        <v>4.0645138623260948</v>
      </c>
      <c r="E9" s="563">
        <v>7.3690897061797358</v>
      </c>
      <c r="F9" s="564">
        <v>-3.916956287075223</v>
      </c>
      <c r="G9" s="564">
        <v>-8.3937700876063275</v>
      </c>
      <c r="H9" s="564">
        <v>0.97181977350906834</v>
      </c>
      <c r="I9" s="564">
        <v>15.882502303898178</v>
      </c>
      <c r="J9" s="564">
        <v>3.4729033578298356</v>
      </c>
      <c r="K9" s="564">
        <v>3.4729033578298356</v>
      </c>
    </row>
    <row r="10" spans="2:11" ht="20.100000000000001" customHeight="1">
      <c r="B10" s="520" t="s">
        <v>211</v>
      </c>
      <c r="C10" s="521"/>
      <c r="D10" s="563">
        <v>0.76213820011518862</v>
      </c>
      <c r="E10" s="563">
        <v>7.3062786443942969</v>
      </c>
      <c r="F10" s="564">
        <v>7.1194820919409949</v>
      </c>
      <c r="G10" s="564">
        <v>5.3976849477372895</v>
      </c>
      <c r="H10" s="564">
        <v>-0.15719802709772068</v>
      </c>
      <c r="I10" s="564">
        <v>-14.662793849072671</v>
      </c>
      <c r="J10" s="564">
        <v>-0.93520089119022032</v>
      </c>
      <c r="K10" s="564">
        <v>-0.93520089119023453</v>
      </c>
    </row>
    <row r="11" spans="2:11" ht="20.100000000000001" customHeight="1">
      <c r="B11" s="520" t="s">
        <v>212</v>
      </c>
      <c r="C11" s="521"/>
      <c r="D11" s="564">
        <v>-8.5639037116463754</v>
      </c>
      <c r="E11" s="563">
        <v>-5.4702051807087173</v>
      </c>
      <c r="F11" s="563">
        <v>-6.1089978888617225</v>
      </c>
      <c r="G11" s="563">
        <v>8.948915802711781</v>
      </c>
      <c r="H11" s="563">
        <v>14.480880507809005</v>
      </c>
      <c r="I11" s="563">
        <v>13.510944385507798</v>
      </c>
      <c r="J11" s="563">
        <v>-1.9958631097529889</v>
      </c>
      <c r="K11" s="564">
        <v>-1.9958631097529889</v>
      </c>
    </row>
    <row r="12" spans="2:11" ht="20.100000000000001" customHeight="1">
      <c r="B12" s="520" t="s">
        <v>213</v>
      </c>
      <c r="C12" s="559"/>
      <c r="D12" s="563">
        <v>1.1822685619602851</v>
      </c>
      <c r="E12" s="563">
        <v>-4.4765658321788067</v>
      </c>
      <c r="F12" s="563">
        <v>0.98979614696696672</v>
      </c>
      <c r="G12" s="563">
        <v>16.639353504638052</v>
      </c>
      <c r="H12" s="563">
        <v>-0.54285302410804093</v>
      </c>
      <c r="I12" s="564">
        <v>5.0180079425428801</v>
      </c>
      <c r="J12" s="563">
        <v>2.5465670327973697</v>
      </c>
      <c r="K12" s="564">
        <v>2.5465670327973839</v>
      </c>
    </row>
    <row r="13" spans="2:11" ht="20.100000000000001" customHeight="1">
      <c r="B13" s="520" t="s">
        <v>214</v>
      </c>
      <c r="C13" s="521"/>
      <c r="D13" s="563">
        <v>-7.5064220058485915</v>
      </c>
      <c r="E13" s="563">
        <v>-1.5932880986756004</v>
      </c>
      <c r="F13" s="563">
        <v>-9.9533019029122016</v>
      </c>
      <c r="G13" s="563">
        <v>-1.9586686843389316</v>
      </c>
      <c r="H13" s="563">
        <v>-3.6958463443486664</v>
      </c>
      <c r="I13" s="563">
        <v>0.25546281221147638</v>
      </c>
      <c r="J13" s="563">
        <v>-6.0464188414188271</v>
      </c>
      <c r="K13" s="564">
        <v>-6.0464188414188271</v>
      </c>
    </row>
    <row r="14" spans="2:11" ht="20.100000000000001" customHeight="1">
      <c r="B14" s="520" t="s">
        <v>215</v>
      </c>
      <c r="C14" s="521"/>
      <c r="D14" s="563">
        <v>0.14510651023800847</v>
      </c>
      <c r="E14" s="563">
        <v>19.900867357019351</v>
      </c>
      <c r="F14" s="563">
        <v>13.94126842642163</v>
      </c>
      <c r="G14" s="563">
        <v>9.7536996680775587</v>
      </c>
      <c r="H14" s="563">
        <v>0.99457036739865146</v>
      </c>
      <c r="I14" s="563">
        <v>3.512555048759225E-2</v>
      </c>
      <c r="J14" s="563">
        <v>4.9190815385196771</v>
      </c>
      <c r="K14" s="564">
        <v>4.9190815385196771</v>
      </c>
    </row>
    <row r="15" spans="2:11" ht="20.100000000000001" customHeight="1">
      <c r="B15" s="520" t="s">
        <v>216</v>
      </c>
      <c r="C15" s="559"/>
      <c r="D15" s="563">
        <v>-4.6168371576122809</v>
      </c>
      <c r="E15" s="563">
        <v>-29.251756502424868</v>
      </c>
      <c r="F15" s="563">
        <v>-6.1082820185010149</v>
      </c>
      <c r="G15" s="563">
        <v>-3.8539982166373363</v>
      </c>
      <c r="H15" s="563">
        <v>-3.0362474695024844</v>
      </c>
      <c r="I15" s="563">
        <v>11.274895185028825</v>
      </c>
      <c r="J15" s="563">
        <v>-0.90764721731220277</v>
      </c>
      <c r="K15" s="564">
        <v>-0.90764721731220277</v>
      </c>
    </row>
    <row r="16" spans="2:11" ht="20.100000000000001" customHeight="1">
      <c r="B16" s="520" t="s">
        <v>217</v>
      </c>
      <c r="C16" s="559"/>
      <c r="D16" s="563">
        <v>-11.620800196465069</v>
      </c>
      <c r="E16" s="563">
        <v>-49.991790679746138</v>
      </c>
      <c r="F16" s="563">
        <v>13.249696400948352</v>
      </c>
      <c r="G16" s="563">
        <v>-11.965587197744597</v>
      </c>
      <c r="H16" s="563">
        <v>-9.5382354855559299</v>
      </c>
      <c r="I16" s="563">
        <v>-10.059381036387492</v>
      </c>
      <c r="J16" s="563">
        <v>-2.9374534876001519</v>
      </c>
      <c r="K16" s="564">
        <v>-2.9374534876001377</v>
      </c>
    </row>
    <row r="17" spans="2:11" ht="20.100000000000001" customHeight="1">
      <c r="B17" s="520" t="s">
        <v>218</v>
      </c>
      <c r="C17" s="559"/>
      <c r="D17" s="563">
        <v>40.091887580426203</v>
      </c>
      <c r="E17" s="563">
        <v>146.35939693583217</v>
      </c>
      <c r="F17" s="563">
        <v>-5.2111966611080476</v>
      </c>
      <c r="G17" s="563">
        <v>-13.211052415531839</v>
      </c>
      <c r="H17" s="563">
        <v>-1.3539134626450249</v>
      </c>
      <c r="I17" s="563">
        <v>18.130192965928288</v>
      </c>
      <c r="J17" s="563">
        <v>14.075677946699997</v>
      </c>
      <c r="K17" s="564">
        <v>14.075677946700011</v>
      </c>
    </row>
    <row r="18" spans="2:11" ht="20.100000000000001" customHeight="1">
      <c r="B18" s="520" t="s">
        <v>219</v>
      </c>
      <c r="C18" s="559"/>
      <c r="D18" s="563">
        <v>-1.9906982016675414</v>
      </c>
      <c r="E18" s="563">
        <v>23.731068416936168</v>
      </c>
      <c r="F18" s="563">
        <v>10.085276846594212</v>
      </c>
      <c r="G18" s="563">
        <v>20.493826326592639</v>
      </c>
      <c r="H18" s="563">
        <v>-0.41867184652360834</v>
      </c>
      <c r="I18" s="563">
        <v>-17.034175025849819</v>
      </c>
      <c r="J18" s="563">
        <v>-1.7556219881996356</v>
      </c>
      <c r="K18" s="564">
        <v>-1.7556219881996356</v>
      </c>
    </row>
    <row r="19" spans="2:11" ht="20.100000000000001" customHeight="1">
      <c r="B19" s="520" t="s">
        <v>220</v>
      </c>
      <c r="C19" s="559"/>
      <c r="D19" s="563">
        <v>1.7419442651694652</v>
      </c>
      <c r="E19" s="563">
        <v>1.7989559093955592</v>
      </c>
      <c r="F19" s="564">
        <v>3.6774824119204936</v>
      </c>
      <c r="G19" s="563">
        <v>11.327323560487642</v>
      </c>
      <c r="H19" s="563">
        <v>5.544036958717129</v>
      </c>
      <c r="I19" s="563">
        <v>18.974205167418191</v>
      </c>
      <c r="J19" s="563">
        <v>6.9202653038069428</v>
      </c>
      <c r="K19" s="564">
        <v>6.9202653038069144</v>
      </c>
    </row>
    <row r="20" spans="2:11" ht="17.25" customHeight="1">
      <c r="B20" s="520" t="s">
        <v>221</v>
      </c>
      <c r="C20" s="559"/>
      <c r="D20" s="571">
        <v>0.69031069648441701</v>
      </c>
      <c r="E20" s="563">
        <v>-2.312608531870012</v>
      </c>
      <c r="F20" s="571">
        <v>-0.2746828022564074</v>
      </c>
      <c r="G20" s="571">
        <v>6.0323518736921073</v>
      </c>
      <c r="H20" s="571">
        <v>3.4256282575465491</v>
      </c>
      <c r="I20" s="571">
        <v>-6.279018873811637</v>
      </c>
      <c r="J20" s="563">
        <v>-1.2711626648846135</v>
      </c>
      <c r="K20" s="564">
        <v>-1.2711626648846135</v>
      </c>
    </row>
    <row r="21" spans="2:11" ht="17.25" customHeight="1">
      <c r="B21" s="520" t="s">
        <v>222</v>
      </c>
      <c r="C21" s="559"/>
      <c r="D21" s="563">
        <v>17.438307449425878</v>
      </c>
      <c r="E21" s="563">
        <v>42.404819210836081</v>
      </c>
      <c r="F21" s="572">
        <v>0.53890061870880857</v>
      </c>
      <c r="G21" s="563">
        <v>-2.9892417103987583</v>
      </c>
      <c r="H21" s="563">
        <v>2.0989999242743096</v>
      </c>
      <c r="I21" s="563">
        <v>13.260712150127233</v>
      </c>
      <c r="J21" s="563">
        <v>9.4648475485933972</v>
      </c>
      <c r="K21" s="564">
        <v>9.4648475485933972</v>
      </c>
    </row>
    <row r="22" spans="2:11" ht="17.25" customHeight="1">
      <c r="B22" s="520" t="s">
        <v>223</v>
      </c>
      <c r="C22" s="559"/>
      <c r="D22" s="563">
        <v>18.565697997207664</v>
      </c>
      <c r="E22" s="563">
        <v>13.444146086823409</v>
      </c>
      <c r="F22" s="572">
        <v>-8.0280036734477989</v>
      </c>
      <c r="G22" s="563">
        <v>3.5252426079761818</v>
      </c>
      <c r="H22" s="563">
        <v>2.0636854783163869</v>
      </c>
      <c r="I22" s="563">
        <v>-19.781866056816597</v>
      </c>
      <c r="J22" s="563">
        <v>-0.73496332314026347</v>
      </c>
      <c r="K22" s="564">
        <v>-0.73496332314027768</v>
      </c>
    </row>
    <row r="23" spans="2:11" ht="17.25" customHeight="1">
      <c r="B23" s="520" t="s">
        <v>224</v>
      </c>
      <c r="C23" s="559"/>
      <c r="D23" s="563">
        <v>-8.7569957648234009</v>
      </c>
      <c r="E23" s="563">
        <v>-21.361575507953816</v>
      </c>
      <c r="F23" s="572">
        <v>25.998878169431876</v>
      </c>
      <c r="G23" s="563">
        <v>1.2272448655379833</v>
      </c>
      <c r="H23" s="563">
        <v>-8.4310583008275586</v>
      </c>
      <c r="I23" s="563">
        <v>13.817008972269093</v>
      </c>
      <c r="J23" s="563">
        <v>6.7185069648980686</v>
      </c>
      <c r="K23" s="564">
        <v>6.7185069648980402</v>
      </c>
    </row>
    <row r="24" spans="2:11" ht="17.25" customHeight="1">
      <c r="B24" s="520" t="s">
        <v>225</v>
      </c>
      <c r="C24" s="521"/>
      <c r="D24" s="563">
        <v>-1.2649763328365822</v>
      </c>
      <c r="E24" s="563">
        <v>-10.441136849107053</v>
      </c>
      <c r="F24" s="572">
        <v>-16.760707116610334</v>
      </c>
      <c r="G24" s="563">
        <v>8.2451760699757841</v>
      </c>
      <c r="H24" s="563">
        <v>1.4209395576642692E-2</v>
      </c>
      <c r="I24" s="563">
        <v>0.52166993234897063</v>
      </c>
      <c r="J24" s="563">
        <v>-6.0007632955904739</v>
      </c>
      <c r="K24" s="564">
        <v>-6.0007632955904882</v>
      </c>
    </row>
    <row r="25" spans="2:11" ht="17.25" customHeight="1">
      <c r="B25" s="520" t="s">
        <v>226</v>
      </c>
      <c r="C25" s="521"/>
      <c r="D25" s="563">
        <v>22.864029844551311</v>
      </c>
      <c r="E25" s="563">
        <v>30.424705371904821</v>
      </c>
      <c r="F25" s="572">
        <v>5.315320610224461</v>
      </c>
      <c r="G25" s="563">
        <v>-6.6869786415666255</v>
      </c>
      <c r="H25" s="563">
        <v>3.0599194229860274</v>
      </c>
      <c r="I25" s="563">
        <v>11.163350647146714</v>
      </c>
      <c r="J25" s="563">
        <v>13.204678122260276</v>
      </c>
      <c r="K25" s="564">
        <v>13.20467812226029</v>
      </c>
    </row>
    <row r="26" spans="2:11" ht="17.25" customHeight="1">
      <c r="B26" s="520" t="s">
        <v>227</v>
      </c>
      <c r="C26" s="521"/>
      <c r="D26" s="563">
        <v>1.0089950305067532</v>
      </c>
      <c r="E26" s="563">
        <v>6.0356515176707859</v>
      </c>
      <c r="F26" s="572">
        <v>-8.0057990145809441</v>
      </c>
      <c r="G26" s="563">
        <v>-3.5403683104937471</v>
      </c>
      <c r="H26" s="563">
        <v>0.96825779034033133</v>
      </c>
      <c r="I26" s="563">
        <v>-20.049989344091529</v>
      </c>
      <c r="J26" s="563">
        <v>-6.7184685076495043</v>
      </c>
      <c r="K26" s="564">
        <v>-6.7184685076495185</v>
      </c>
    </row>
    <row r="27" spans="2:11" ht="17.25" customHeight="1">
      <c r="B27" s="520" t="s">
        <v>228</v>
      </c>
      <c r="C27" s="559"/>
      <c r="D27" s="563">
        <v>-7.5126377931038775</v>
      </c>
      <c r="E27" s="563">
        <v>-9.7035346357449157</v>
      </c>
      <c r="F27" s="572">
        <v>39.485075682533989</v>
      </c>
      <c r="G27" s="563">
        <v>5.1481692835399571</v>
      </c>
      <c r="H27" s="563">
        <v>-8.1296332643815674</v>
      </c>
      <c r="I27" s="563">
        <v>4.97364029737804</v>
      </c>
      <c r="J27" s="563">
        <v>8.8612283257963469</v>
      </c>
      <c r="K27" s="564">
        <v>8.8612283257963469</v>
      </c>
    </row>
    <row r="28" spans="2:11" ht="17.25" customHeight="1">
      <c r="B28" s="520" t="s">
        <v>229</v>
      </c>
      <c r="C28" s="559"/>
      <c r="D28" s="563">
        <v>9.7813723140213682</v>
      </c>
      <c r="E28" s="563">
        <v>3.9510323450150651</v>
      </c>
      <c r="F28" s="572">
        <v>-15.734664344736487</v>
      </c>
      <c r="G28" s="563">
        <v>-7.0901576110758526</v>
      </c>
      <c r="H28" s="563">
        <v>-2.479277029822228</v>
      </c>
      <c r="I28" s="563">
        <v>6.4592442628988493</v>
      </c>
      <c r="J28" s="563">
        <v>-0.88360642030080783</v>
      </c>
      <c r="K28" s="564">
        <v>-0.88360642030079362</v>
      </c>
    </row>
    <row r="29" spans="2:11" ht="17.25" customHeight="1">
      <c r="B29" s="520" t="s">
        <v>230</v>
      </c>
      <c r="C29" s="559"/>
      <c r="D29" s="563">
        <v>7.752638195286778</v>
      </c>
      <c r="E29" s="563">
        <v>16.054983705072587</v>
      </c>
      <c r="F29" s="572">
        <v>-2.8910895660535516</v>
      </c>
      <c r="G29" s="563">
        <v>19.061783436040145</v>
      </c>
      <c r="H29" s="563">
        <v>8.4249588198566698</v>
      </c>
      <c r="I29" s="563">
        <v>2.1411659745156157</v>
      </c>
      <c r="J29" s="563">
        <v>3.5890006681174924</v>
      </c>
      <c r="K29" s="564">
        <v>3.5890006681174924</v>
      </c>
    </row>
    <row r="30" spans="2:11" ht="17.25" customHeight="1">
      <c r="B30" s="520" t="s">
        <v>231</v>
      </c>
      <c r="C30" s="559"/>
      <c r="D30" s="563">
        <v>-5.601264589289741</v>
      </c>
      <c r="E30" s="563">
        <v>-4.1542246139305661</v>
      </c>
      <c r="F30" s="572">
        <v>-19.123214294452254</v>
      </c>
      <c r="G30" s="563">
        <v>5.9176447381586286</v>
      </c>
      <c r="H30" s="563">
        <v>-1.7753646047379448</v>
      </c>
      <c r="I30" s="563">
        <v>-13.502494775729119</v>
      </c>
      <c r="J30" s="563">
        <v>-10.762415593209951</v>
      </c>
      <c r="K30" s="564">
        <v>-10.762415593209951</v>
      </c>
    </row>
    <row r="31" spans="2:11" ht="17.25" customHeight="1">
      <c r="B31" s="520" t="s">
        <v>232</v>
      </c>
      <c r="C31" s="559"/>
      <c r="D31" s="563">
        <v>-9.1419206974799323</v>
      </c>
      <c r="E31" s="563">
        <v>-7.0285511781715115</v>
      </c>
      <c r="F31" s="572">
        <v>54.611360068003677</v>
      </c>
      <c r="G31" s="563">
        <v>1.0614154356132417</v>
      </c>
      <c r="H31" s="563">
        <v>-10.734553956583667</v>
      </c>
      <c r="I31" s="563">
        <v>3.3659610105714108</v>
      </c>
      <c r="J31" s="563">
        <v>10.634024510605201</v>
      </c>
      <c r="K31" s="564">
        <v>10.634024510605201</v>
      </c>
    </row>
    <row r="32" spans="2:11" ht="17.25" customHeight="1">
      <c r="B32" s="520" t="s">
        <v>233</v>
      </c>
      <c r="C32" s="559"/>
      <c r="D32" s="563">
        <v>5.2061017785231485</v>
      </c>
      <c r="E32" s="563">
        <v>-2.9416509063564149</v>
      </c>
      <c r="F32" s="572">
        <v>-32.558447018774714</v>
      </c>
      <c r="G32" s="563">
        <v>-6.3694055845742668</v>
      </c>
      <c r="H32" s="563">
        <v>-10.22171686215421</v>
      </c>
      <c r="I32" s="563">
        <v>10.15607338622479</v>
      </c>
      <c r="J32" s="563">
        <v>-8.4274744068748788</v>
      </c>
      <c r="K32" s="564">
        <v>-8.4274744068748788</v>
      </c>
    </row>
    <row r="33" spans="2:11" ht="17.25" customHeight="1">
      <c r="B33" s="520" t="s">
        <v>234</v>
      </c>
      <c r="C33" s="559"/>
      <c r="D33" s="563">
        <v>-10.068289491895172</v>
      </c>
      <c r="E33" s="563">
        <v>-0.3153386226065038</v>
      </c>
      <c r="F33" s="572">
        <v>20.431228537105909</v>
      </c>
      <c r="G33" s="563">
        <v>7.7693737556540299</v>
      </c>
      <c r="H33" s="563">
        <v>58.981780004763777</v>
      </c>
      <c r="I33" s="563">
        <v>4.4812141639972083</v>
      </c>
      <c r="J33" s="563">
        <v>2.8864822005954665</v>
      </c>
      <c r="K33" s="564">
        <v>2.8864822005954665</v>
      </c>
    </row>
    <row r="34" spans="2:11" ht="17.25" customHeight="1">
      <c r="B34" s="520" t="s">
        <v>235</v>
      </c>
      <c r="C34" s="559"/>
      <c r="D34" s="563">
        <v>-0.88966552594679627</v>
      </c>
      <c r="E34" s="563">
        <v>-4.7941247124896336E-3</v>
      </c>
      <c r="F34" s="572">
        <v>1.3074892751582468</v>
      </c>
      <c r="G34" s="563">
        <v>-5.0478571646311963</v>
      </c>
      <c r="H34" s="563">
        <v>-18.669207009586245</v>
      </c>
      <c r="I34" s="563">
        <v>-5.4827645183642204</v>
      </c>
      <c r="J34" s="563">
        <v>-1.6799577333890312</v>
      </c>
      <c r="K34" s="564">
        <v>-1.679957733389017</v>
      </c>
    </row>
    <row r="35" spans="2:11" ht="17.25" customHeight="1">
      <c r="B35" s="520" t="s">
        <v>236</v>
      </c>
      <c r="C35" s="559"/>
      <c r="D35" s="563">
        <v>-4.7965447415103171</v>
      </c>
      <c r="E35" s="563">
        <v>-9.3280049096874222</v>
      </c>
      <c r="F35" s="572">
        <v>24.930127346610846</v>
      </c>
      <c r="G35" s="563">
        <v>1.2590319255032227</v>
      </c>
      <c r="H35" s="563">
        <v>-12.433076017783463</v>
      </c>
      <c r="I35" s="563">
        <v>6.6804545446222221</v>
      </c>
      <c r="J35" s="563">
        <v>7.6262463242543532</v>
      </c>
      <c r="K35" s="564">
        <v>7.6262463242543532</v>
      </c>
    </row>
    <row r="36" spans="2:11" ht="17.25" customHeight="1">
      <c r="B36" s="520" t="s">
        <v>237</v>
      </c>
      <c r="C36" s="559"/>
      <c r="D36" s="563">
        <v>-6.2445308212248847</v>
      </c>
      <c r="E36" s="563">
        <v>-8.7202649692915202</v>
      </c>
      <c r="F36" s="572">
        <v>-28.769597981249007</v>
      </c>
      <c r="G36" s="563">
        <v>6.1706053639751417</v>
      </c>
      <c r="H36" s="563">
        <v>21.165680224861532</v>
      </c>
      <c r="I36" s="563">
        <v>3.6748673714654956E-2</v>
      </c>
      <c r="J36" s="563">
        <v>-12.751969860930373</v>
      </c>
      <c r="K36" s="564">
        <v>-12.751969860930373</v>
      </c>
    </row>
    <row r="37" spans="2:11" ht="17.25" customHeight="1">
      <c r="B37" s="520" t="s">
        <v>238</v>
      </c>
      <c r="C37" s="559"/>
      <c r="D37" s="563">
        <v>2.0509121444781186</v>
      </c>
      <c r="E37" s="563">
        <v>9.2745079726434199</v>
      </c>
      <c r="F37" s="572">
        <v>19.498507961155127</v>
      </c>
      <c r="G37" s="563">
        <v>5.7544730897962353</v>
      </c>
      <c r="H37" s="563">
        <v>38.955149651207023</v>
      </c>
      <c r="I37" s="563">
        <v>1.1224599917074869</v>
      </c>
      <c r="J37" s="563">
        <v>7.9631511491594011</v>
      </c>
      <c r="K37" s="564">
        <v>7.9631511491594154</v>
      </c>
    </row>
    <row r="38" spans="2:11" ht="17.25" customHeight="1">
      <c r="B38" s="520" t="s">
        <v>239</v>
      </c>
      <c r="C38" s="559"/>
      <c r="D38" s="563">
        <v>2.1288300777400053</v>
      </c>
      <c r="E38" s="563">
        <v>-1.5418171585396721</v>
      </c>
      <c r="F38" s="572">
        <v>7.8568385457519838</v>
      </c>
      <c r="G38" s="563">
        <v>3.0067865947711852</v>
      </c>
      <c r="H38" s="563">
        <v>-1.198643289575557</v>
      </c>
      <c r="I38" s="563">
        <v>-5.7101614663904599</v>
      </c>
      <c r="J38" s="563">
        <v>2.2443475902437626</v>
      </c>
      <c r="K38" s="564">
        <v>2.2443475902437626</v>
      </c>
    </row>
    <row r="39" spans="2:11" ht="17.25" customHeight="1">
      <c r="B39" s="520" t="s">
        <v>240</v>
      </c>
      <c r="C39" s="559"/>
      <c r="D39" s="563">
        <v>0.14114581619453759</v>
      </c>
      <c r="E39" s="563">
        <v>-5.7262657658757661</v>
      </c>
      <c r="F39" s="572">
        <v>11.188224873709629</v>
      </c>
      <c r="G39" s="563">
        <v>-7.2712476360951115</v>
      </c>
      <c r="H39" s="563">
        <v>-37.806764965352436</v>
      </c>
      <c r="I39" s="563">
        <v>2.1269025136222126</v>
      </c>
      <c r="J39" s="563">
        <v>3.5790168425049842</v>
      </c>
      <c r="K39" s="564">
        <v>3.5790168425049842</v>
      </c>
    </row>
    <row r="40" spans="2:11" ht="17.25" customHeight="1">
      <c r="B40" s="520" t="s">
        <v>241</v>
      </c>
      <c r="C40" s="559"/>
      <c r="D40" s="563">
        <v>1.947361868763096</v>
      </c>
      <c r="E40" s="563">
        <v>-15.208993457583873</v>
      </c>
      <c r="F40" s="572">
        <v>-25.954884477218883</v>
      </c>
      <c r="G40" s="563">
        <v>-3.1679169091914474</v>
      </c>
      <c r="H40" s="563">
        <v>13.920125404975224</v>
      </c>
      <c r="I40" s="563">
        <v>3.1304840698427796</v>
      </c>
      <c r="J40" s="563">
        <v>-8.7605290914325309</v>
      </c>
      <c r="K40" s="564">
        <v>-8.7605290914325309</v>
      </c>
    </row>
    <row r="41" spans="2:11" ht="17.25" customHeight="1">
      <c r="B41" s="520" t="s">
        <v>242</v>
      </c>
      <c r="C41" s="559"/>
      <c r="D41" s="563">
        <v>10.21821391930456</v>
      </c>
      <c r="E41" s="563">
        <v>19.734292972807665</v>
      </c>
      <c r="F41" s="572">
        <v>4.2816612643045318</v>
      </c>
      <c r="G41" s="563">
        <v>3.8845887087328492</v>
      </c>
      <c r="H41" s="563">
        <v>38.526586581123809</v>
      </c>
      <c r="I41" s="563">
        <v>-6.3193538601338304</v>
      </c>
      <c r="J41" s="563">
        <v>4.5019207696067127</v>
      </c>
      <c r="K41" s="564">
        <v>4.5019207696067127</v>
      </c>
    </row>
    <row r="42" spans="2:11" ht="17.25" customHeight="1">
      <c r="B42" s="520" t="s">
        <v>243</v>
      </c>
      <c r="C42" s="559"/>
      <c r="D42" s="563">
        <v>0.75973608748778076</v>
      </c>
      <c r="E42" s="563">
        <v>-1.0342903842140032</v>
      </c>
      <c r="F42" s="572">
        <v>5.3437612414419533</v>
      </c>
      <c r="G42" s="563">
        <v>-6.5585783867761194</v>
      </c>
      <c r="H42" s="563">
        <v>-11.807469348732013</v>
      </c>
      <c r="I42" s="563">
        <v>-5.8819223862323327</v>
      </c>
      <c r="J42" s="563">
        <v>0.25947413212993808</v>
      </c>
      <c r="K42" s="564">
        <v>0.25947413212993808</v>
      </c>
    </row>
    <row r="43" spans="2:11" ht="17.25" customHeight="1">
      <c r="B43" s="520" t="s">
        <v>244</v>
      </c>
      <c r="C43" s="559"/>
      <c r="D43" s="563">
        <v>-14.246941163259123</v>
      </c>
      <c r="E43" s="563">
        <v>-16.59685759249659</v>
      </c>
      <c r="F43" s="572">
        <v>19.885704307386789</v>
      </c>
      <c r="G43" s="563">
        <v>10.070278345371307</v>
      </c>
      <c r="H43" s="563">
        <v>-32.7121933621777</v>
      </c>
      <c r="I43" s="563">
        <v>3.3820204977659074</v>
      </c>
      <c r="J43" s="563">
        <v>1.2612818045534766</v>
      </c>
      <c r="K43" s="564">
        <v>1.2612818045534766</v>
      </c>
    </row>
    <row r="44" spans="2:11" ht="13.5" customHeight="1">
      <c r="B44" s="58" t="s">
        <v>245</v>
      </c>
      <c r="C44" s="55"/>
      <c r="D44" s="55" t="s">
        <v>246</v>
      </c>
      <c r="E44" s="579"/>
      <c r="F44" s="55"/>
      <c r="G44" s="55"/>
      <c r="H44" s="55"/>
      <c r="I44" s="55"/>
      <c r="J44" s="56"/>
      <c r="K44" s="580"/>
    </row>
  </sheetData>
  <mergeCells count="4">
    <mergeCell ref="B1:K1"/>
    <mergeCell ref="D2:J2"/>
    <mergeCell ref="B2:B3"/>
    <mergeCell ref="C2:C3"/>
  </mergeCells>
  <printOptions horizontalCentered="1"/>
  <pageMargins left="0.75" right="0.25" top="0.75" bottom="0.25" header="0.25" footer="0.25"/>
  <pageSetup scale="68" fitToWidth="0"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41"/>
  <sheetViews>
    <sheetView topLeftCell="A35" workbookViewId="0">
      <selection activeCell="A25" sqref="A25"/>
    </sheetView>
  </sheetViews>
  <sheetFormatPr defaultColWidth="9.109375" defaultRowHeight="13.8"/>
  <cols>
    <col min="1" max="1" width="1.33203125" style="2" customWidth="1"/>
    <col min="2" max="2" width="6.109375" style="2" customWidth="1"/>
    <col min="3" max="3" width="5.109375" style="2" customWidth="1"/>
    <col min="4" max="4" width="9.33203125" style="2" customWidth="1"/>
    <col min="5" max="5" width="10.44140625" style="2" customWidth="1"/>
    <col min="6" max="7" width="9.109375" style="2" customWidth="1"/>
    <col min="8" max="8" width="13.44140625" style="2" customWidth="1"/>
    <col min="9" max="9" width="10.77734375" style="2" customWidth="1"/>
    <col min="10" max="10" width="10.33203125" style="1" customWidth="1"/>
    <col min="11" max="11" width="9.21875" style="2" customWidth="1"/>
    <col min="12" max="226" width="9.109375" style="2"/>
    <col min="227" max="227" width="6" style="2" customWidth="1"/>
    <col min="228" max="228" width="3.33203125" style="2" customWidth="1"/>
    <col min="229" max="229" width="8.21875" style="2" customWidth="1"/>
    <col min="230" max="231" width="6.44140625" style="2" customWidth="1"/>
    <col min="232" max="232" width="6.33203125" style="2" customWidth="1"/>
    <col min="233" max="233" width="6.21875" style="2" customWidth="1"/>
    <col min="234" max="234" width="8" style="2" customWidth="1"/>
    <col min="235" max="235" width="6.44140625" style="2" customWidth="1"/>
    <col min="236" max="236" width="6.88671875" style="2" customWidth="1"/>
    <col min="237" max="237" width="8" style="2" customWidth="1"/>
    <col min="238" max="238" width="8.77734375" style="2" customWidth="1"/>
    <col min="239" max="239" width="6.44140625" style="2" customWidth="1"/>
    <col min="240" max="240" width="7.88671875" style="2" customWidth="1"/>
    <col min="241" max="241" width="6.88671875" style="2" customWidth="1"/>
    <col min="242" max="242" width="7.109375" style="2" customWidth="1"/>
    <col min="243" max="243" width="7.33203125" style="2" customWidth="1"/>
    <col min="244" max="244" width="8" style="2" customWidth="1"/>
    <col min="245" max="245" width="7.88671875" style="2" customWidth="1"/>
    <col min="246" max="246" width="7.21875" style="2" customWidth="1"/>
    <col min="247" max="247" width="7" style="2" customWidth="1"/>
    <col min="248" max="248" width="8.88671875" style="2" customWidth="1"/>
    <col min="249" max="249" width="8.77734375" style="2" customWidth="1"/>
    <col min="250" max="250" width="9" style="2" customWidth="1"/>
    <col min="251" max="16384" width="9.109375" style="2"/>
  </cols>
  <sheetData>
    <row r="1" spans="2:11" ht="27.75" customHeight="1">
      <c r="B1" s="727" t="s">
        <v>48</v>
      </c>
      <c r="C1" s="728"/>
      <c r="D1" s="728"/>
      <c r="E1" s="728"/>
      <c r="F1" s="728"/>
      <c r="G1" s="728"/>
      <c r="H1" s="728"/>
      <c r="I1" s="728"/>
      <c r="J1" s="728"/>
      <c r="K1" s="729"/>
    </row>
    <row r="2" spans="2:11" ht="27.75" customHeight="1">
      <c r="B2" s="696" t="s">
        <v>67</v>
      </c>
      <c r="C2" s="698" t="s">
        <v>68</v>
      </c>
      <c r="D2" s="693" t="s">
        <v>348</v>
      </c>
      <c r="E2" s="694"/>
      <c r="F2" s="694"/>
      <c r="G2" s="694"/>
      <c r="H2" s="694"/>
      <c r="I2" s="694"/>
      <c r="J2" s="694"/>
      <c r="K2" s="60"/>
    </row>
    <row r="3" spans="2:11" s="1" customFormat="1" ht="124.5" customHeight="1">
      <c r="B3" s="697"/>
      <c r="C3" s="699"/>
      <c r="D3" s="519" t="s">
        <v>73</v>
      </c>
      <c r="E3" s="77" t="s">
        <v>251</v>
      </c>
      <c r="F3" s="77" t="s">
        <v>74</v>
      </c>
      <c r="G3" s="77" t="s">
        <v>252</v>
      </c>
      <c r="H3" s="77" t="s">
        <v>330</v>
      </c>
      <c r="I3" s="77" t="s">
        <v>77</v>
      </c>
      <c r="J3" s="77" t="s">
        <v>103</v>
      </c>
      <c r="K3" s="81" t="s">
        <v>350</v>
      </c>
    </row>
    <row r="4" spans="2:11" ht="22.5" customHeight="1">
      <c r="B4" s="520" t="s">
        <v>208</v>
      </c>
      <c r="C4" s="521"/>
      <c r="D4" s="563">
        <v>-7.9152422231831281</v>
      </c>
      <c r="E4" s="563">
        <v>2.2319529282176518</v>
      </c>
      <c r="F4" s="564">
        <v>-29.051598873109</v>
      </c>
      <c r="G4" s="564">
        <v>12.847768818438567</v>
      </c>
      <c r="H4" s="564">
        <v>21.583946940444591</v>
      </c>
      <c r="I4" s="564">
        <v>5.9070145430885361</v>
      </c>
      <c r="J4" s="564">
        <v>-10.829669181170715</v>
      </c>
      <c r="K4" s="564">
        <v>-10.829669181170715</v>
      </c>
    </row>
    <row r="5" spans="2:11" ht="22.5" customHeight="1">
      <c r="B5" s="520" t="s">
        <v>209</v>
      </c>
      <c r="C5" s="521"/>
      <c r="D5" s="563">
        <v>8.6690977864599432</v>
      </c>
      <c r="E5" s="563">
        <v>-0.41324927974166314</v>
      </c>
      <c r="F5" s="564">
        <v>-0.53955464328872438</v>
      </c>
      <c r="G5" s="564">
        <v>-4.0597002921950747</v>
      </c>
      <c r="H5" s="564">
        <v>22.490819914013443</v>
      </c>
      <c r="I5" s="564">
        <v>-10.05464396450428</v>
      </c>
      <c r="J5" s="564">
        <v>0.46293050838497152</v>
      </c>
      <c r="K5" s="564">
        <v>0.46293050838495731</v>
      </c>
    </row>
    <row r="6" spans="2:11" ht="22.5" customHeight="1">
      <c r="B6" s="520" t="s">
        <v>210</v>
      </c>
      <c r="C6" s="521"/>
      <c r="D6" s="563">
        <v>23.874538948233678</v>
      </c>
      <c r="E6" s="563">
        <v>19.154428703952789</v>
      </c>
      <c r="F6" s="564">
        <v>-2.570149591391683</v>
      </c>
      <c r="G6" s="564">
        <v>-4.3423636474097407</v>
      </c>
      <c r="H6" s="564">
        <v>17.315839553929251</v>
      </c>
      <c r="I6" s="564">
        <v>4.2662265186126831</v>
      </c>
      <c r="J6" s="564">
        <v>8.1537840052004356</v>
      </c>
      <c r="K6" s="564">
        <v>8.1537840052004356</v>
      </c>
    </row>
    <row r="7" spans="2:11" ht="22.5" customHeight="1">
      <c r="B7" s="520" t="s">
        <v>211</v>
      </c>
      <c r="C7" s="521"/>
      <c r="D7" s="563">
        <v>0.97834833890092909</v>
      </c>
      <c r="E7" s="563">
        <v>17.690157659108905</v>
      </c>
      <c r="F7" s="564">
        <v>27.051821478779672</v>
      </c>
      <c r="G7" s="564">
        <v>-3.825044137823852E-2</v>
      </c>
      <c r="H7" s="564">
        <v>-21.68598085136712</v>
      </c>
      <c r="I7" s="564">
        <v>-1.5965100028907528</v>
      </c>
      <c r="J7" s="564">
        <v>7.6276576292328571</v>
      </c>
      <c r="K7" s="564">
        <v>7.6276576292328286</v>
      </c>
    </row>
    <row r="8" spans="2:11" ht="21" customHeight="1">
      <c r="B8" s="520" t="s">
        <v>212</v>
      </c>
      <c r="C8" s="521"/>
      <c r="D8" s="563">
        <v>-1.2359317635179963</v>
      </c>
      <c r="E8" s="563">
        <v>1.9208243917203447</v>
      </c>
      <c r="F8" s="563">
        <v>38.572898349922411</v>
      </c>
      <c r="G8" s="563">
        <v>-12.276252962634416</v>
      </c>
      <c r="H8" s="563">
        <v>21.166831055840703</v>
      </c>
      <c r="I8" s="563">
        <v>1.0259359111310289</v>
      </c>
      <c r="J8" s="563">
        <v>10.075543624477618</v>
      </c>
      <c r="K8" s="564">
        <v>10.075543624477604</v>
      </c>
    </row>
    <row r="9" spans="2:11" ht="21" customHeight="1">
      <c r="B9" s="520" t="s">
        <v>213</v>
      </c>
      <c r="C9" s="521"/>
      <c r="D9" s="563">
        <v>-2.9887449547982783</v>
      </c>
      <c r="E9" s="563">
        <v>4.0358566674506591</v>
      </c>
      <c r="F9" s="563">
        <v>-2.4074453943784846</v>
      </c>
      <c r="G9" s="563">
        <v>22.694218371731665</v>
      </c>
      <c r="H9" s="563">
        <v>14.785201752668371</v>
      </c>
      <c r="I9" s="563">
        <v>17.884796442011691</v>
      </c>
      <c r="J9" s="563">
        <v>3.0176248356761732</v>
      </c>
      <c r="K9" s="564">
        <v>3.0176248356761732</v>
      </c>
    </row>
    <row r="10" spans="2:11" ht="21" customHeight="1">
      <c r="B10" s="520" t="s">
        <v>214</v>
      </c>
      <c r="C10" s="521"/>
      <c r="D10" s="563">
        <v>-13.775428800784539</v>
      </c>
      <c r="E10" s="563">
        <v>-4.6482874866727286</v>
      </c>
      <c r="F10" s="563">
        <v>-8.5386249070933786</v>
      </c>
      <c r="G10" s="563">
        <v>31.313170789834658</v>
      </c>
      <c r="H10" s="563">
        <v>9.4789787069294249</v>
      </c>
      <c r="I10" s="563">
        <v>1.9877426776937455</v>
      </c>
      <c r="J10" s="563">
        <v>-6.4598125531328776</v>
      </c>
      <c r="K10" s="564">
        <v>-6.4598125531328776</v>
      </c>
    </row>
    <row r="11" spans="2:11" ht="21" customHeight="1">
      <c r="B11" s="520" t="s">
        <v>215</v>
      </c>
      <c r="C11" s="521"/>
      <c r="D11" s="563">
        <v>-14.303437572991484</v>
      </c>
      <c r="E11" s="563">
        <v>6.5431881410449364</v>
      </c>
      <c r="F11" s="563">
        <v>-2.7140078854569651</v>
      </c>
      <c r="G11" s="563">
        <v>36.740254935171521</v>
      </c>
      <c r="H11" s="563">
        <v>10.741908282669968</v>
      </c>
      <c r="I11" s="563">
        <v>19.553441031688237</v>
      </c>
      <c r="J11" s="563">
        <v>-0.93200973348058369</v>
      </c>
      <c r="K11" s="564">
        <v>-0.93200973348058369</v>
      </c>
    </row>
    <row r="12" spans="2:11" ht="21" customHeight="1">
      <c r="B12" s="520" t="s">
        <v>216</v>
      </c>
      <c r="C12" s="559"/>
      <c r="D12" s="563">
        <v>-10.604132275829286</v>
      </c>
      <c r="E12" s="563">
        <v>-20.260660334445888</v>
      </c>
      <c r="F12" s="563">
        <v>-2.7132661300522756</v>
      </c>
      <c r="G12" s="563">
        <v>20.67149726080369</v>
      </c>
      <c r="H12" s="563">
        <v>-6.2031062143743299</v>
      </c>
      <c r="I12" s="563">
        <v>17.198360843776868</v>
      </c>
      <c r="J12" s="563">
        <v>0.16801894756301294</v>
      </c>
      <c r="K12" s="564">
        <v>0.16801894756301294</v>
      </c>
    </row>
    <row r="13" spans="2:11" ht="21" customHeight="1">
      <c r="B13" s="520" t="s">
        <v>217</v>
      </c>
      <c r="C13" s="559"/>
      <c r="D13" s="563">
        <v>-21.915812251563182</v>
      </c>
      <c r="E13" s="563">
        <v>-58.255043657159945</v>
      </c>
      <c r="F13" s="563">
        <v>9.0970919337016056</v>
      </c>
      <c r="G13" s="563">
        <v>-8.9222969424174465</v>
      </c>
      <c r="H13" s="563">
        <v>-14.686548168546082</v>
      </c>
      <c r="I13" s="563">
        <v>0.372243982929092</v>
      </c>
      <c r="J13" s="563">
        <v>-5.1888007616751679</v>
      </c>
      <c r="K13" s="564">
        <v>-5.1888007616751679</v>
      </c>
    </row>
    <row r="14" spans="2:11" ht="21" customHeight="1">
      <c r="B14" s="520" t="s">
        <v>218</v>
      </c>
      <c r="C14" s="559"/>
      <c r="D14" s="563">
        <v>18.267251511824981</v>
      </c>
      <c r="E14" s="563">
        <v>4.5077319527460702</v>
      </c>
      <c r="F14" s="563">
        <v>14.842442984404116</v>
      </c>
      <c r="G14" s="563">
        <v>-19.375452263818644</v>
      </c>
      <c r="H14" s="563">
        <v>-12.611888140795585</v>
      </c>
      <c r="I14" s="563">
        <v>18.267795265540627</v>
      </c>
      <c r="J14" s="563">
        <v>15.116972622854789</v>
      </c>
      <c r="K14" s="564">
        <v>15.116972622854789</v>
      </c>
    </row>
    <row r="15" spans="2:11" ht="21" customHeight="1">
      <c r="B15" s="520" t="s">
        <v>219</v>
      </c>
      <c r="C15" s="559"/>
      <c r="D15" s="571">
        <v>15.744953999292505</v>
      </c>
      <c r="E15" s="563">
        <v>7.8462034293786047</v>
      </c>
      <c r="F15" s="571">
        <v>10.955953924993352</v>
      </c>
      <c r="G15" s="571">
        <v>-11.485806109831714</v>
      </c>
      <c r="H15" s="571">
        <v>-13.834731786994766</v>
      </c>
      <c r="I15" s="571">
        <v>-1.9126017178108441</v>
      </c>
      <c r="J15" s="563">
        <v>7.7935034132151486</v>
      </c>
      <c r="K15" s="564">
        <v>7.7935034132151486</v>
      </c>
    </row>
    <row r="16" spans="2:11" ht="21" customHeight="1">
      <c r="B16" s="520" t="s">
        <v>220</v>
      </c>
      <c r="C16" s="559"/>
      <c r="D16" s="563">
        <v>23.461167651041492</v>
      </c>
      <c r="E16" s="563">
        <v>55.17884777279744</v>
      </c>
      <c r="F16" s="563">
        <v>22.520220194747196</v>
      </c>
      <c r="G16" s="563">
        <v>2.490463671175462</v>
      </c>
      <c r="H16" s="563">
        <v>-6.2100010004167672</v>
      </c>
      <c r="I16" s="563">
        <v>4.8742416531480757</v>
      </c>
      <c r="J16" s="563">
        <v>16.308773172871341</v>
      </c>
      <c r="K16" s="564">
        <v>16.308773172871341</v>
      </c>
    </row>
    <row r="17" spans="2:11" ht="21" customHeight="1">
      <c r="B17" s="520" t="s">
        <v>221</v>
      </c>
      <c r="C17" s="559"/>
      <c r="D17" s="563">
        <v>40.659152349972942</v>
      </c>
      <c r="E17" s="563">
        <v>203.13056708101431</v>
      </c>
      <c r="F17" s="563">
        <v>7.8887468165984131</v>
      </c>
      <c r="G17" s="563">
        <v>23.443827950443492</v>
      </c>
      <c r="H17" s="563">
        <v>7.230824236881972</v>
      </c>
      <c r="I17" s="563">
        <v>9.2822902027671859</v>
      </c>
      <c r="J17" s="563">
        <v>18.305467555029338</v>
      </c>
      <c r="K17" s="564">
        <v>18.305467555029338</v>
      </c>
    </row>
    <row r="18" spans="2:11" ht="21" customHeight="1">
      <c r="B18" s="520" t="s">
        <v>222</v>
      </c>
      <c r="C18" s="559"/>
      <c r="D18" s="563">
        <v>17.913842582557791</v>
      </c>
      <c r="E18" s="563">
        <v>75.220649747302303</v>
      </c>
      <c r="F18" s="563">
        <v>14.433515478515218</v>
      </c>
      <c r="G18" s="563">
        <v>37.982769568538032</v>
      </c>
      <c r="H18" s="563">
        <v>10.984229582138298</v>
      </c>
      <c r="I18" s="563">
        <v>4.7775314930048012</v>
      </c>
      <c r="J18" s="563">
        <v>13.523673084171023</v>
      </c>
      <c r="K18" s="564">
        <v>13.523673084171023</v>
      </c>
    </row>
    <row r="19" spans="2:11" ht="21" customHeight="1">
      <c r="B19" s="520" t="s">
        <v>223</v>
      </c>
      <c r="C19" s="559"/>
      <c r="D19" s="563">
        <v>42.645001982574058</v>
      </c>
      <c r="E19" s="563">
        <v>60.652916374883858</v>
      </c>
      <c r="F19" s="563">
        <v>-4.3952182643753304</v>
      </c>
      <c r="G19" s="563">
        <v>18.551299521233489</v>
      </c>
      <c r="H19" s="563">
        <v>13.750837744065336</v>
      </c>
      <c r="I19" s="563">
        <v>1.3074727836522442</v>
      </c>
      <c r="J19" s="563">
        <v>14.703068006991018</v>
      </c>
      <c r="K19" s="564">
        <v>14.703068006991018</v>
      </c>
    </row>
    <row r="20" spans="2:11" ht="21" customHeight="1">
      <c r="B20" s="520" t="s">
        <v>224</v>
      </c>
      <c r="C20" s="559"/>
      <c r="D20" s="563">
        <v>27.925199523422918</v>
      </c>
      <c r="E20" s="563">
        <v>24.102375323156934</v>
      </c>
      <c r="F20" s="563">
        <v>16.188153551624779</v>
      </c>
      <c r="G20" s="563">
        <v>7.795831624779197</v>
      </c>
      <c r="H20" s="563">
        <v>-1.3109207326178876</v>
      </c>
      <c r="I20" s="563">
        <v>-3.0839203964477662</v>
      </c>
      <c r="J20" s="563">
        <v>14.486623534064535</v>
      </c>
      <c r="K20" s="564">
        <v>14.486623534064535</v>
      </c>
    </row>
    <row r="21" spans="2:11" ht="21" customHeight="1">
      <c r="B21" s="520" t="s">
        <v>225</v>
      </c>
      <c r="C21" s="559"/>
      <c r="D21" s="563">
        <v>25.44104308750299</v>
      </c>
      <c r="E21" s="563">
        <v>13.775866887523591</v>
      </c>
      <c r="F21" s="563">
        <v>-3.0194135769289545</v>
      </c>
      <c r="G21" s="563">
        <v>10.045458462840614</v>
      </c>
      <c r="H21" s="563">
        <v>-4.5661079831592133</v>
      </c>
      <c r="I21" s="563">
        <v>3.9486147923316111</v>
      </c>
      <c r="J21" s="563">
        <v>9.0021468452915911</v>
      </c>
      <c r="K21" s="564">
        <v>9.0021468452915769</v>
      </c>
    </row>
    <row r="22" spans="2:11" ht="21" customHeight="1">
      <c r="B22" s="520" t="s">
        <v>226</v>
      </c>
      <c r="C22" s="559"/>
      <c r="D22" s="563">
        <v>31.236496815758244</v>
      </c>
      <c r="E22" s="563">
        <v>4.2042256678709577</v>
      </c>
      <c r="F22" s="563">
        <v>1.5879573902235222</v>
      </c>
      <c r="G22" s="563">
        <v>5.8508808403197321</v>
      </c>
      <c r="H22" s="563">
        <v>-3.667918111123754</v>
      </c>
      <c r="I22" s="563">
        <v>2.0236946782447092</v>
      </c>
      <c r="J22" s="563">
        <v>12.726169401358163</v>
      </c>
      <c r="K22" s="564">
        <v>12.726169401358135</v>
      </c>
    </row>
    <row r="23" spans="2:11" ht="21" customHeight="1">
      <c r="B23" s="520" t="s">
        <v>227</v>
      </c>
      <c r="C23" s="559"/>
      <c r="D23" s="563">
        <v>11.803555991347764</v>
      </c>
      <c r="E23" s="563">
        <v>-2.6008538939456258</v>
      </c>
      <c r="F23" s="563">
        <v>1.6124836159109464</v>
      </c>
      <c r="G23" s="563">
        <v>-1.3734551820273566</v>
      </c>
      <c r="H23" s="563">
        <v>-4.7018297247100662</v>
      </c>
      <c r="I23" s="563">
        <v>1.6826878877297133</v>
      </c>
      <c r="J23" s="563">
        <v>5.9312530680412578</v>
      </c>
      <c r="K23" s="564">
        <v>5.9312530680412578</v>
      </c>
    </row>
    <row r="24" spans="2:11" ht="21" customHeight="1">
      <c r="B24" s="520" t="s">
        <v>228</v>
      </c>
      <c r="C24" s="559"/>
      <c r="D24" s="563">
        <v>13.328315586130898</v>
      </c>
      <c r="E24" s="563">
        <v>11.838438774455653</v>
      </c>
      <c r="F24" s="563">
        <v>12.488501273768861</v>
      </c>
      <c r="G24" s="563">
        <v>2.4467340205299735</v>
      </c>
      <c r="H24" s="563">
        <v>-4.3881288790364579</v>
      </c>
      <c r="I24" s="563">
        <v>-6.2178667390762286</v>
      </c>
      <c r="J24" s="563">
        <v>8.0581677447081148</v>
      </c>
      <c r="K24" s="564">
        <v>8.0581677447081148</v>
      </c>
    </row>
    <row r="25" spans="2:11" ht="21" customHeight="1">
      <c r="B25" s="520" t="s">
        <v>229</v>
      </c>
      <c r="C25" s="559"/>
      <c r="D25" s="563">
        <v>26.007343139166082</v>
      </c>
      <c r="E25" s="563">
        <v>29.810950669079716</v>
      </c>
      <c r="F25" s="563">
        <v>13.875082173880116</v>
      </c>
      <c r="G25" s="563">
        <v>-12.067121541247232</v>
      </c>
      <c r="H25" s="563">
        <v>-6.7718591928377663</v>
      </c>
      <c r="I25" s="563">
        <v>-0.67838070100083314</v>
      </c>
      <c r="J25" s="563">
        <v>13.940668660591598</v>
      </c>
      <c r="K25" s="564">
        <v>13.940668660591598</v>
      </c>
    </row>
    <row r="26" spans="2:11" ht="21" customHeight="1">
      <c r="B26" s="520" t="s">
        <v>230</v>
      </c>
      <c r="C26" s="559"/>
      <c r="D26" s="563">
        <v>10.509346571184835</v>
      </c>
      <c r="E26" s="563">
        <v>15.508850272513385</v>
      </c>
      <c r="F26" s="563">
        <v>5.0016758379220363</v>
      </c>
      <c r="G26" s="563">
        <v>12.197045809378466</v>
      </c>
      <c r="H26" s="563">
        <v>-1.9186373862634554</v>
      </c>
      <c r="I26" s="563">
        <v>-8.7394726533720331</v>
      </c>
      <c r="J26" s="563">
        <v>4.2624757014071264</v>
      </c>
      <c r="K26" s="564">
        <v>4.2624757014071264</v>
      </c>
    </row>
    <row r="27" spans="2:11" ht="21" customHeight="1">
      <c r="B27" s="520" t="s">
        <v>231</v>
      </c>
      <c r="C27" s="559"/>
      <c r="D27" s="563">
        <v>3.2773622213853315</v>
      </c>
      <c r="E27" s="563">
        <v>4.4086131396802841</v>
      </c>
      <c r="F27" s="563">
        <v>-7.6876809135718105</v>
      </c>
      <c r="G27" s="563">
        <v>23.198136158770637</v>
      </c>
      <c r="H27" s="563">
        <v>-4.5838138377143594</v>
      </c>
      <c r="I27" s="563">
        <v>-1.2657049552087756</v>
      </c>
      <c r="J27" s="563">
        <v>-0.25751799938880993</v>
      </c>
      <c r="K27" s="564">
        <v>-0.25751799938879572</v>
      </c>
    </row>
    <row r="28" spans="2:11" ht="21" customHeight="1">
      <c r="B28" s="520" t="s">
        <v>232</v>
      </c>
      <c r="C28" s="520"/>
      <c r="D28" s="563">
        <v>1.4579996981041887</v>
      </c>
      <c r="E28" s="563">
        <v>7.5016612656525297</v>
      </c>
      <c r="F28" s="563">
        <v>2.3230129470501737</v>
      </c>
      <c r="G28" s="563">
        <v>18.409841122966625</v>
      </c>
      <c r="H28" s="563">
        <v>-7.2892737867360182</v>
      </c>
      <c r="I28" s="563">
        <v>-2.7778281948267676</v>
      </c>
      <c r="J28" s="563">
        <v>1.3667801485694184</v>
      </c>
      <c r="K28" s="564">
        <v>1.3667801485694184</v>
      </c>
    </row>
    <row r="29" spans="2:11" ht="21" customHeight="1">
      <c r="B29" s="520" t="s">
        <v>233</v>
      </c>
      <c r="C29" s="520"/>
      <c r="D29" s="563">
        <v>-2.7703842874914812</v>
      </c>
      <c r="E29" s="563">
        <v>0.37354638901459225</v>
      </c>
      <c r="F29" s="563">
        <v>-18.106029659705811</v>
      </c>
      <c r="G29" s="563">
        <v>19.328410466673546</v>
      </c>
      <c r="H29" s="563">
        <v>-14.649834677342909</v>
      </c>
      <c r="I29" s="563">
        <v>0.59824082248465515</v>
      </c>
      <c r="J29" s="563">
        <v>-6.3483674677529507</v>
      </c>
      <c r="K29" s="564">
        <v>-6.3483674677529507</v>
      </c>
    </row>
    <row r="30" spans="2:11" ht="21" customHeight="1">
      <c r="B30" s="520" t="s">
        <v>234</v>
      </c>
      <c r="C30" s="520"/>
      <c r="D30" s="563">
        <v>-18.850936742502242</v>
      </c>
      <c r="E30" s="563">
        <v>-13.784805584357841</v>
      </c>
      <c r="F30" s="563">
        <v>1.5621678153981975</v>
      </c>
      <c r="G30" s="563">
        <v>8.0107125571438047</v>
      </c>
      <c r="H30" s="563">
        <v>25.147579988860215</v>
      </c>
      <c r="I30" s="563">
        <v>2.9029406862048717</v>
      </c>
      <c r="J30" s="563">
        <v>-6.9834928280050121</v>
      </c>
      <c r="K30" s="564">
        <v>-6.9834928280050264</v>
      </c>
    </row>
    <row r="31" spans="2:11" ht="21" customHeight="1">
      <c r="B31" s="520" t="s">
        <v>235</v>
      </c>
      <c r="C31" s="520"/>
      <c r="D31" s="563">
        <v>-14.800651018104659</v>
      </c>
      <c r="E31" s="563">
        <v>-10.052309760716923</v>
      </c>
      <c r="F31" s="563">
        <v>27.218312856546916</v>
      </c>
      <c r="G31" s="563">
        <v>-3.1714816560584183</v>
      </c>
      <c r="H31" s="563">
        <v>3.6232089879174652</v>
      </c>
      <c r="I31" s="563">
        <v>12.443722525556922</v>
      </c>
      <c r="J31" s="563">
        <v>2.4835777148983595</v>
      </c>
      <c r="K31" s="564">
        <v>2.4835777148983595</v>
      </c>
    </row>
    <row r="32" spans="2:11" ht="21" customHeight="1">
      <c r="B32" s="520" t="s">
        <v>236</v>
      </c>
      <c r="C32" s="520"/>
      <c r="D32" s="563">
        <v>-10.725909339959543</v>
      </c>
      <c r="E32" s="563">
        <v>-12.276977167571346</v>
      </c>
      <c r="F32" s="563">
        <v>2.7958102108337499</v>
      </c>
      <c r="G32" s="563">
        <v>-2.9821422149482686</v>
      </c>
      <c r="H32" s="563">
        <v>1.6514907663708129</v>
      </c>
      <c r="I32" s="563">
        <v>16.049300102661306</v>
      </c>
      <c r="J32" s="563">
        <v>-0.30261641365849812</v>
      </c>
      <c r="K32" s="564">
        <v>-0.30261641365849812</v>
      </c>
    </row>
    <row r="33" spans="2:11" ht="21" customHeight="1">
      <c r="B33" s="520" t="s">
        <v>237</v>
      </c>
      <c r="C33" s="520"/>
      <c r="D33" s="563">
        <v>-20.442501776553399</v>
      </c>
      <c r="E33" s="563">
        <v>-17.499788992791736</v>
      </c>
      <c r="F33" s="563">
        <v>8.5708522933821314</v>
      </c>
      <c r="G33" s="563">
        <v>10.011527284055987</v>
      </c>
      <c r="H33" s="563">
        <v>37.18988149581233</v>
      </c>
      <c r="I33" s="563">
        <v>5.3886028365111542</v>
      </c>
      <c r="J33" s="563">
        <v>-5.0108067721509997</v>
      </c>
      <c r="K33" s="564">
        <v>-5.0108067721509997</v>
      </c>
    </row>
    <row r="34" spans="2:11" ht="21" customHeight="1">
      <c r="B34" s="520" t="s">
        <v>238</v>
      </c>
      <c r="C34" s="520"/>
      <c r="D34" s="563">
        <v>-9.7213294869585383</v>
      </c>
      <c r="E34" s="563">
        <v>-9.5631179272239848</v>
      </c>
      <c r="F34" s="563">
        <v>7.7299884318019707</v>
      </c>
      <c r="G34" s="563">
        <v>7.9547063909583926</v>
      </c>
      <c r="H34" s="563">
        <v>19.908334862716615</v>
      </c>
      <c r="I34" s="563">
        <v>2.000678870262945</v>
      </c>
      <c r="J34" s="563">
        <v>-0.32380924444109382</v>
      </c>
      <c r="K34" s="564">
        <v>-0.32380924444107961</v>
      </c>
    </row>
    <row r="35" spans="2:11" ht="21" customHeight="1">
      <c r="B35" s="520" t="s">
        <v>239</v>
      </c>
      <c r="C35" s="512"/>
      <c r="D35" s="563">
        <v>-6.9718102617797939</v>
      </c>
      <c r="E35" s="563">
        <v>-10.953220278998046</v>
      </c>
      <c r="F35" s="563">
        <v>14.69454086721511</v>
      </c>
      <c r="G35" s="563">
        <v>17.112337552981558</v>
      </c>
      <c r="H35" s="563">
        <v>45.665691058990063</v>
      </c>
      <c r="I35" s="563">
        <v>1.7552776695876275</v>
      </c>
      <c r="J35" s="563">
        <v>3.6546248266182317</v>
      </c>
      <c r="K35" s="564">
        <v>3.6546248266182317</v>
      </c>
    </row>
    <row r="36" spans="2:11" ht="21" customHeight="1">
      <c r="B36" s="520" t="s">
        <v>240</v>
      </c>
      <c r="C36" s="512"/>
      <c r="D36" s="563">
        <v>-2.1469390128991108</v>
      </c>
      <c r="E36" s="563">
        <v>-7.4160391258530751</v>
      </c>
      <c r="F36" s="563">
        <v>2.0785191897649611</v>
      </c>
      <c r="G36" s="563">
        <v>7.2465412833295346</v>
      </c>
      <c r="H36" s="563">
        <v>3.4571062740076997</v>
      </c>
      <c r="I36" s="563">
        <v>-2.5880479496663611</v>
      </c>
      <c r="J36" s="563">
        <v>-0.2432538771884083</v>
      </c>
      <c r="K36" s="564">
        <v>-0.2432538771884083</v>
      </c>
    </row>
    <row r="37" spans="2:11" ht="21" customHeight="1">
      <c r="B37" s="520" t="s">
        <v>241</v>
      </c>
      <c r="C37" s="512"/>
      <c r="D37" s="563">
        <v>6.4029811359155531</v>
      </c>
      <c r="E37" s="563">
        <v>-13.997480058836885</v>
      </c>
      <c r="F37" s="563">
        <v>6.1122151719832658</v>
      </c>
      <c r="G37" s="563">
        <v>-2.1866178388306565</v>
      </c>
      <c r="H37" s="563">
        <v>-2.7294981640146574</v>
      </c>
      <c r="I37" s="563">
        <v>0.4245130147748597</v>
      </c>
      <c r="J37" s="563">
        <v>4.3204381955422235</v>
      </c>
      <c r="K37" s="564">
        <v>4.3204381955422235</v>
      </c>
    </row>
    <row r="38" spans="2:11" ht="21" customHeight="1">
      <c r="B38" s="520" t="s">
        <v>242</v>
      </c>
      <c r="C38" s="512"/>
      <c r="D38" s="563">
        <v>14.918586125784401</v>
      </c>
      <c r="E38" s="563">
        <v>-5.765295949784587</v>
      </c>
      <c r="F38" s="563">
        <v>-7.400031453390298</v>
      </c>
      <c r="G38" s="563">
        <v>-3.9160928219536402</v>
      </c>
      <c r="H38" s="563">
        <v>-3.029498164014683</v>
      </c>
      <c r="I38" s="563">
        <v>-6.9659374556651699</v>
      </c>
      <c r="J38" s="563">
        <v>0.97599089062978805</v>
      </c>
      <c r="K38" s="564">
        <v>0.97599089062975963</v>
      </c>
    </row>
    <row r="39" spans="2:11" ht="21" customHeight="1">
      <c r="B39" s="520" t="s">
        <v>243</v>
      </c>
      <c r="C39" s="512"/>
      <c r="D39" s="563">
        <v>13.378038314619502</v>
      </c>
      <c r="E39" s="563">
        <v>-5.2795401294364694</v>
      </c>
      <c r="F39" s="563">
        <v>-9.5576218525896195</v>
      </c>
      <c r="G39" s="563">
        <v>-12.838588818521117</v>
      </c>
      <c r="H39" s="563">
        <v>-13.441735618022605</v>
      </c>
      <c r="I39" s="563">
        <v>-7.1354108200038553</v>
      </c>
      <c r="J39" s="563">
        <v>-0.98425991001867885</v>
      </c>
      <c r="K39" s="564">
        <v>-0.98425991001867885</v>
      </c>
    </row>
    <row r="40" spans="2:11" ht="21" customHeight="1">
      <c r="B40" s="520" t="s">
        <v>244</v>
      </c>
      <c r="C40" s="512"/>
      <c r="D40" s="563">
        <v>-2.9118998874533446</v>
      </c>
      <c r="E40" s="563">
        <v>-16.201643356254507</v>
      </c>
      <c r="F40" s="563">
        <v>-2.4829453320910062</v>
      </c>
      <c r="G40" s="563">
        <v>3.4617693557495102</v>
      </c>
      <c r="H40" s="563">
        <v>-6.3512976387978881</v>
      </c>
      <c r="I40" s="563">
        <v>-5.9941247034061007</v>
      </c>
      <c r="J40" s="563">
        <v>-3.1998848223906577</v>
      </c>
      <c r="K40" s="564">
        <v>-3.1998848223906577</v>
      </c>
    </row>
    <row r="41" spans="2:11">
      <c r="B41" s="58" t="s">
        <v>245</v>
      </c>
      <c r="C41" s="55"/>
      <c r="D41" s="55" t="s">
        <v>246</v>
      </c>
      <c r="E41" s="55"/>
      <c r="F41" s="55"/>
      <c r="G41" s="55"/>
      <c r="H41" s="55"/>
      <c r="I41" s="55"/>
      <c r="J41" s="148"/>
      <c r="K41" s="149"/>
    </row>
  </sheetData>
  <mergeCells count="4">
    <mergeCell ref="B1:K1"/>
    <mergeCell ref="D2:J2"/>
    <mergeCell ref="B2:B3"/>
    <mergeCell ref="C2:C3"/>
  </mergeCells>
  <printOptions horizontalCentered="1"/>
  <pageMargins left="0.75" right="0.25" top="0.75" bottom="0.25" header="0.25" footer="0.25"/>
  <pageSetup scale="7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7"/>
  <sheetViews>
    <sheetView view="pageBreakPreview" topLeftCell="A2" zoomScale="60" zoomScaleNormal="100" workbookViewId="0">
      <selection activeCell="P13" sqref="P13"/>
    </sheetView>
  </sheetViews>
  <sheetFormatPr defaultColWidth="9.109375" defaultRowHeight="15.6"/>
  <cols>
    <col min="1" max="1" width="0.21875" style="43" customWidth="1"/>
    <col min="2" max="3" width="12.109375" style="43" customWidth="1"/>
    <col min="4" max="4" width="19.33203125" style="43" customWidth="1"/>
    <col min="5" max="5" width="11.33203125" style="43" customWidth="1"/>
    <col min="6" max="6" width="46.44140625" style="43" customWidth="1"/>
    <col min="7" max="7" width="13" style="43" customWidth="1"/>
    <col min="8" max="8" width="1.21875" style="43" customWidth="1"/>
    <col min="9" max="12" width="9.109375" style="43"/>
    <col min="13" max="13" width="20.44140625" style="43" customWidth="1"/>
    <col min="14" max="16384" width="9.109375" style="43"/>
  </cols>
  <sheetData>
    <row r="3" spans="2:6" ht="30" customHeight="1">
      <c r="B3" s="660" t="s">
        <v>37</v>
      </c>
      <c r="C3" s="660"/>
      <c r="D3" s="660"/>
      <c r="E3" s="660"/>
      <c r="F3" s="660"/>
    </row>
    <row r="4" spans="2:6" ht="36" customHeight="1">
      <c r="B4" s="652" t="s">
        <v>38</v>
      </c>
      <c r="C4" s="652"/>
      <c r="D4" s="652"/>
      <c r="E4" s="652"/>
      <c r="F4" s="652"/>
    </row>
    <row r="5" spans="2:6" ht="21.9" customHeight="1">
      <c r="B5" s="652" t="s">
        <v>39</v>
      </c>
      <c r="C5" s="652"/>
      <c r="D5" s="652"/>
      <c r="E5" s="652"/>
      <c r="F5" s="652"/>
    </row>
    <row r="6" spans="2:6" ht="21.9" customHeight="1">
      <c r="B6" s="652" t="s">
        <v>40</v>
      </c>
      <c r="C6" s="652"/>
      <c r="D6" s="652"/>
      <c r="E6" s="652"/>
      <c r="F6" s="652"/>
    </row>
    <row r="7" spans="2:6" ht="21.9" customHeight="1">
      <c r="B7" s="652" t="s">
        <v>41</v>
      </c>
      <c r="C7" s="652"/>
      <c r="D7" s="652"/>
      <c r="E7" s="652"/>
      <c r="F7" s="652"/>
    </row>
    <row r="8" spans="2:6" ht="21.9" customHeight="1">
      <c r="B8" s="652" t="s">
        <v>42</v>
      </c>
      <c r="C8" s="652"/>
      <c r="D8" s="652"/>
      <c r="E8" s="652"/>
      <c r="F8" s="652"/>
    </row>
    <row r="9" spans="2:6" ht="21.9" customHeight="1">
      <c r="B9" s="652" t="s">
        <v>43</v>
      </c>
      <c r="C9" s="652"/>
      <c r="D9" s="652"/>
      <c r="E9" s="652"/>
      <c r="F9" s="652"/>
    </row>
    <row r="10" spans="2:6" ht="30.75" customHeight="1">
      <c r="B10" s="652" t="s">
        <v>44</v>
      </c>
      <c r="C10" s="652"/>
      <c r="D10" s="652"/>
      <c r="E10" s="652"/>
      <c r="F10" s="652"/>
    </row>
    <row r="11" spans="2:6" ht="33.75" customHeight="1">
      <c r="B11" s="652" t="s">
        <v>45</v>
      </c>
      <c r="C11" s="652"/>
      <c r="D11" s="652"/>
      <c r="E11" s="652"/>
      <c r="F11" s="652"/>
    </row>
    <row r="12" spans="2:6" ht="21.75" customHeight="1">
      <c r="B12" s="652" t="s">
        <v>46</v>
      </c>
      <c r="C12" s="652"/>
      <c r="D12" s="652"/>
      <c r="E12" s="652"/>
      <c r="F12" s="652"/>
    </row>
    <row r="13" spans="2:6" ht="31.5" customHeight="1">
      <c r="B13" s="652" t="s">
        <v>47</v>
      </c>
      <c r="C13" s="652"/>
      <c r="D13" s="652"/>
      <c r="E13" s="652"/>
      <c r="F13" s="652"/>
    </row>
    <row r="14" spans="2:6" ht="32.25" customHeight="1">
      <c r="B14" s="652" t="s">
        <v>48</v>
      </c>
      <c r="C14" s="652"/>
      <c r="D14" s="652"/>
      <c r="E14" s="652"/>
      <c r="F14" s="652"/>
    </row>
    <row r="15" spans="2:6" ht="24" customHeight="1">
      <c r="B15" s="652" t="s">
        <v>49</v>
      </c>
      <c r="C15" s="652"/>
      <c r="D15" s="652"/>
      <c r="E15" s="652"/>
      <c r="F15" s="652"/>
    </row>
    <row r="16" spans="2:6" ht="32.25" customHeight="1">
      <c r="B16" s="652" t="s">
        <v>50</v>
      </c>
      <c r="C16" s="652"/>
      <c r="D16" s="652"/>
      <c r="E16" s="652"/>
      <c r="F16" s="652"/>
    </row>
    <row r="17" spans="2:6" ht="34.5" customHeight="1">
      <c r="B17" s="652" t="s">
        <v>51</v>
      </c>
      <c r="C17" s="652"/>
      <c r="D17" s="652"/>
      <c r="E17" s="652"/>
      <c r="F17" s="652"/>
    </row>
    <row r="18" spans="2:6" ht="35.25" customHeight="1">
      <c r="B18" s="652" t="s">
        <v>52</v>
      </c>
      <c r="C18" s="652"/>
      <c r="D18" s="652"/>
      <c r="E18" s="652"/>
      <c r="F18" s="652"/>
    </row>
    <row r="19" spans="2:6" ht="21.9" customHeight="1">
      <c r="B19" s="652" t="s">
        <v>53</v>
      </c>
      <c r="C19" s="652"/>
      <c r="D19" s="652"/>
      <c r="E19" s="652"/>
      <c r="F19" s="652"/>
    </row>
    <row r="20" spans="2:6" ht="21.9" customHeight="1">
      <c r="B20" s="652" t="s">
        <v>54</v>
      </c>
      <c r="C20" s="652"/>
      <c r="D20" s="652"/>
      <c r="E20" s="652"/>
      <c r="F20" s="652"/>
    </row>
    <row r="21" spans="2:6" ht="21.9" customHeight="1">
      <c r="B21" s="652" t="s">
        <v>55</v>
      </c>
      <c r="C21" s="652"/>
      <c r="D21" s="652"/>
      <c r="E21" s="652"/>
      <c r="F21" s="652"/>
    </row>
    <row r="22" spans="2:6" ht="21.9" customHeight="1">
      <c r="B22" s="652" t="s">
        <v>56</v>
      </c>
      <c r="C22" s="652"/>
      <c r="D22" s="652"/>
      <c r="E22" s="652"/>
      <c r="F22" s="652"/>
    </row>
    <row r="23" spans="2:6" ht="21.9" customHeight="1">
      <c r="B23" s="652" t="s">
        <v>57</v>
      </c>
      <c r="C23" s="652"/>
      <c r="D23" s="652"/>
      <c r="E23" s="652"/>
      <c r="F23" s="652"/>
    </row>
    <row r="24" spans="2:6" ht="21.9" customHeight="1">
      <c r="B24" s="652" t="s">
        <v>58</v>
      </c>
      <c r="C24" s="652"/>
      <c r="D24" s="652"/>
      <c r="E24" s="652"/>
      <c r="F24" s="652"/>
    </row>
    <row r="25" spans="2:6" ht="21.9" customHeight="1">
      <c r="B25" s="652" t="s">
        <v>59</v>
      </c>
      <c r="C25" s="652"/>
      <c r="D25" s="652"/>
      <c r="E25" s="652"/>
      <c r="F25" s="652"/>
    </row>
    <row r="26" spans="2:6" ht="21.9" customHeight="1">
      <c r="B26" s="652" t="s">
        <v>60</v>
      </c>
      <c r="C26" s="652"/>
      <c r="D26" s="652"/>
      <c r="E26" s="652"/>
      <c r="F26" s="652"/>
    </row>
    <row r="27" spans="2:6" ht="21.9" customHeight="1">
      <c r="B27" s="652" t="s">
        <v>61</v>
      </c>
      <c r="C27" s="652"/>
      <c r="D27" s="652"/>
      <c r="E27" s="652"/>
      <c r="F27" s="652"/>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5"/>
  <sheetViews>
    <sheetView topLeftCell="A43" workbookViewId="0">
      <selection activeCell="R1" sqref="R1"/>
    </sheetView>
  </sheetViews>
  <sheetFormatPr defaultColWidth="8.77734375" defaultRowHeight="14.4"/>
  <cols>
    <col min="1" max="1" width="1.33203125" style="2" customWidth="1"/>
    <col min="2" max="2" width="6" style="2" customWidth="1"/>
    <col min="3" max="3" width="4.109375" style="2" customWidth="1"/>
    <col min="4" max="4" width="9.77734375" style="2" customWidth="1"/>
    <col min="5" max="8" width="9.21875" style="2" customWidth="1"/>
    <col min="9" max="9" width="8.109375" style="2" customWidth="1"/>
    <col min="10" max="13" width="9.21875" style="2" customWidth="1"/>
    <col min="14" max="14" width="10.109375" style="2" customWidth="1"/>
    <col min="15" max="15" width="10" style="2" customWidth="1"/>
    <col min="16" max="16" width="9.33203125" style="2" customWidth="1"/>
    <col min="17" max="17" width="9.109375" style="2" customWidth="1"/>
    <col min="18" max="18" width="7.88671875" style="2" customWidth="1"/>
    <col min="19" max="19" width="9.109375" customWidth="1"/>
    <col min="20" max="233" width="9.109375" style="2" customWidth="1"/>
    <col min="234" max="234" width="6" style="2" customWidth="1"/>
    <col min="235" max="235" width="3.33203125" style="2" customWidth="1"/>
    <col min="236" max="236" width="8.21875" style="2" customWidth="1"/>
    <col min="237" max="238" width="6.44140625" style="2" customWidth="1"/>
    <col min="239" max="239" width="6.33203125" style="2" customWidth="1"/>
    <col min="240" max="240" width="6.21875" style="2" customWidth="1"/>
    <col min="241" max="241" width="8" style="2" customWidth="1"/>
    <col min="242" max="242" width="6.44140625" style="2" customWidth="1"/>
    <col min="243" max="243" width="6.88671875" style="2" customWidth="1"/>
    <col min="244" max="244" width="8" style="2" customWidth="1"/>
    <col min="245" max="245" width="8.77734375" style="2" customWidth="1"/>
    <col min="246" max="246" width="6.44140625" style="2" customWidth="1"/>
    <col min="247" max="247" width="7.88671875" style="2" customWidth="1"/>
    <col min="248" max="248" width="6.88671875" style="2" customWidth="1"/>
    <col min="249" max="249" width="7.109375" style="2" customWidth="1"/>
    <col min="250" max="250" width="7.33203125" style="2" customWidth="1"/>
    <col min="251" max="251" width="8" style="2" customWidth="1"/>
    <col min="252" max="252" width="7.88671875" style="2" customWidth="1"/>
    <col min="253" max="253" width="7.21875" style="2" customWidth="1"/>
    <col min="254" max="254" width="7" style="2" customWidth="1"/>
    <col min="255" max="255" width="8.88671875" style="2" customWidth="1"/>
    <col min="256" max="16384" width="8.77734375" style="2"/>
  </cols>
  <sheetData>
    <row r="1" spans="1:21" ht="27.75" customHeight="1">
      <c r="B1" s="54" t="s">
        <v>49</v>
      </c>
      <c r="C1" s="55"/>
      <c r="D1" s="56"/>
      <c r="E1" s="56"/>
      <c r="F1" s="56"/>
      <c r="G1" s="56"/>
      <c r="H1" s="56"/>
      <c r="I1" s="56"/>
      <c r="J1" s="56"/>
      <c r="K1" s="56"/>
      <c r="L1" s="56"/>
      <c r="M1" s="56"/>
      <c r="N1" s="56"/>
      <c r="O1" s="56"/>
      <c r="P1" s="59"/>
    </row>
    <row r="2" spans="1:21" ht="26.25" customHeight="1">
      <c r="A2"/>
      <c r="B2" s="702" t="s">
        <v>67</v>
      </c>
      <c r="C2" s="731" t="s">
        <v>68</v>
      </c>
      <c r="D2" s="683" t="s">
        <v>259</v>
      </c>
      <c r="E2" s="730"/>
      <c r="F2" s="730"/>
      <c r="G2" s="730"/>
      <c r="H2" s="730"/>
      <c r="I2" s="730"/>
      <c r="J2" s="730"/>
      <c r="K2" s="730"/>
      <c r="L2" s="730"/>
      <c r="M2" s="730"/>
      <c r="N2" s="730"/>
      <c r="O2" s="730"/>
      <c r="P2" s="59"/>
    </row>
    <row r="3" spans="1:21" s="1" customFormat="1" ht="169.5" customHeight="1">
      <c r="A3" s="115"/>
      <c r="B3" s="686"/>
      <c r="C3" s="688"/>
      <c r="D3" s="581" t="s">
        <v>254</v>
      </c>
      <c r="E3" s="57" t="s">
        <v>79</v>
      </c>
      <c r="F3" s="57" t="s">
        <v>80</v>
      </c>
      <c r="G3" s="57" t="s">
        <v>81</v>
      </c>
      <c r="H3" s="57" t="s">
        <v>82</v>
      </c>
      <c r="I3" s="57" t="s">
        <v>255</v>
      </c>
      <c r="J3" s="57" t="s">
        <v>371</v>
      </c>
      <c r="K3" s="57" t="s">
        <v>289</v>
      </c>
      <c r="L3" s="61" t="s">
        <v>86</v>
      </c>
      <c r="M3" s="61" t="s">
        <v>372</v>
      </c>
      <c r="N3" s="57" t="s">
        <v>373</v>
      </c>
      <c r="O3" s="57" t="s">
        <v>103</v>
      </c>
      <c r="P3" s="74" t="s">
        <v>350</v>
      </c>
    </row>
    <row r="4" spans="1:21" ht="20.25" customHeight="1">
      <c r="A4"/>
      <c r="B4" s="68" t="s">
        <v>204</v>
      </c>
      <c r="C4" s="69"/>
      <c r="D4" s="71">
        <v>2898.7524471640099</v>
      </c>
      <c r="E4" s="71">
        <v>1024.83598295211</v>
      </c>
      <c r="F4" s="71">
        <v>1445.8231076545501</v>
      </c>
      <c r="G4" s="71">
        <v>417.51915483504399</v>
      </c>
      <c r="H4" s="71">
        <v>1419.6728776824</v>
      </c>
      <c r="I4" s="71">
        <v>232.599622835318</v>
      </c>
      <c r="J4" s="71">
        <v>450.68163999388503</v>
      </c>
      <c r="K4" s="71">
        <v>956.19001167285501</v>
      </c>
      <c r="L4" s="71">
        <v>1059.8261534867499</v>
      </c>
      <c r="M4" s="71">
        <v>552.638720521913</v>
      </c>
      <c r="N4" s="71">
        <v>274.47720379506001</v>
      </c>
      <c r="O4" s="133">
        <v>10733.016922593897</v>
      </c>
      <c r="P4" s="71">
        <v>2057.8227599915399</v>
      </c>
      <c r="S4" s="2"/>
      <c r="T4" s="119"/>
      <c r="U4" s="118"/>
    </row>
    <row r="5" spans="1:21" ht="20.25" customHeight="1">
      <c r="A5"/>
      <c r="B5" s="68" t="s">
        <v>205</v>
      </c>
      <c r="C5" s="69"/>
      <c r="D5" s="71">
        <v>4254.7018964333602</v>
      </c>
      <c r="E5" s="71">
        <v>1110.65837286945</v>
      </c>
      <c r="F5" s="71">
        <v>1420.8292670134099</v>
      </c>
      <c r="G5" s="71">
        <v>511.00623054839298</v>
      </c>
      <c r="H5" s="71">
        <v>1464.0403606530899</v>
      </c>
      <c r="I5" s="71">
        <v>304.54896877426103</v>
      </c>
      <c r="J5" s="71">
        <v>398.63331275263403</v>
      </c>
      <c r="K5" s="71">
        <v>1103.6531165726601</v>
      </c>
      <c r="L5" s="71">
        <v>1135.1006928854499</v>
      </c>
      <c r="M5" s="71">
        <v>594.98695210310996</v>
      </c>
      <c r="N5" s="71">
        <v>334.01810203510797</v>
      </c>
      <c r="O5" s="133">
        <v>12632.177272640927</v>
      </c>
      <c r="P5" s="71">
        <v>2396.6418209759199</v>
      </c>
      <c r="S5" s="2"/>
      <c r="T5" s="119"/>
      <c r="U5" s="118"/>
    </row>
    <row r="6" spans="1:21" ht="20.25" customHeight="1">
      <c r="A6"/>
      <c r="B6" s="68" t="s">
        <v>206</v>
      </c>
      <c r="C6" s="69"/>
      <c r="D6" s="71">
        <v>3334.35005994006</v>
      </c>
      <c r="E6" s="71">
        <v>1205.6033309731399</v>
      </c>
      <c r="F6" s="71">
        <v>1969.4209398661501</v>
      </c>
      <c r="G6" s="71">
        <v>495.30507047096398</v>
      </c>
      <c r="H6" s="71">
        <v>1479.5199390724499</v>
      </c>
      <c r="I6" s="71">
        <v>306.31168508568101</v>
      </c>
      <c r="J6" s="71">
        <v>410.072718243319</v>
      </c>
      <c r="K6" s="71">
        <v>1071.12189043889</v>
      </c>
      <c r="L6" s="71">
        <v>1300.21656934469</v>
      </c>
      <c r="M6" s="71">
        <v>678.21026743049697</v>
      </c>
      <c r="N6" s="71">
        <v>415.96264867782401</v>
      </c>
      <c r="O6" s="133">
        <v>12666.095119543663</v>
      </c>
      <c r="P6" s="71">
        <v>2402.6929229999901</v>
      </c>
      <c r="S6" s="2"/>
      <c r="T6" s="119"/>
      <c r="U6" s="118"/>
    </row>
    <row r="7" spans="1:21" ht="20.25" customHeight="1">
      <c r="A7"/>
      <c r="B7" s="68" t="s">
        <v>207</v>
      </c>
      <c r="C7" s="69"/>
      <c r="D7" s="71">
        <v>3389.0029339540902</v>
      </c>
      <c r="E7" s="71">
        <v>1334.0514698418399</v>
      </c>
      <c r="F7" s="71">
        <v>2218.63829656289</v>
      </c>
      <c r="G7" s="71">
        <v>525.54073897561796</v>
      </c>
      <c r="H7" s="71">
        <v>1519.41322276711</v>
      </c>
      <c r="I7" s="71">
        <v>329.84649721601397</v>
      </c>
      <c r="J7" s="71">
        <v>411.80943174727503</v>
      </c>
      <c r="K7" s="71">
        <v>1454.05406465596</v>
      </c>
      <c r="L7" s="71">
        <v>1829.9135619981</v>
      </c>
      <c r="M7" s="71">
        <v>874.39045622654305</v>
      </c>
      <c r="N7" s="71">
        <v>605.69555061099095</v>
      </c>
      <c r="O7" s="133">
        <v>14492.356224556434</v>
      </c>
      <c r="P7" s="71">
        <v>2728.5064187889998</v>
      </c>
      <c r="S7" s="2"/>
      <c r="T7" s="119"/>
      <c r="U7" s="118"/>
    </row>
    <row r="8" spans="1:21" ht="20.25" customHeight="1">
      <c r="A8"/>
      <c r="B8" s="68" t="s">
        <v>208</v>
      </c>
      <c r="C8" s="69"/>
      <c r="D8" s="71">
        <v>3733.48540825809</v>
      </c>
      <c r="E8" s="70">
        <v>1230.5902255097001</v>
      </c>
      <c r="F8" s="70">
        <v>1046.99740412079</v>
      </c>
      <c r="G8" s="70">
        <v>580.50446777297498</v>
      </c>
      <c r="H8" s="70">
        <v>1609.0426061852199</v>
      </c>
      <c r="I8" s="70">
        <v>218.042265926845</v>
      </c>
      <c r="J8" s="70">
        <v>399.30313186250999</v>
      </c>
      <c r="K8" s="70">
        <v>912.78653277438798</v>
      </c>
      <c r="L8" s="70">
        <v>1090.7105748756001</v>
      </c>
      <c r="M8" s="70">
        <v>560.56775912613602</v>
      </c>
      <c r="N8" s="70">
        <v>398.47810585663001</v>
      </c>
      <c r="O8" s="133">
        <v>11780.508482268882</v>
      </c>
      <c r="P8" s="71">
        <v>2252.42263800197</v>
      </c>
      <c r="T8" s="119"/>
      <c r="U8" s="118"/>
    </row>
    <row r="9" spans="1:21" ht="20.25" customHeight="1">
      <c r="A9"/>
      <c r="B9" s="68" t="s">
        <v>209</v>
      </c>
      <c r="C9" s="69"/>
      <c r="D9" s="71">
        <v>3895.5322599584101</v>
      </c>
      <c r="E9" s="70">
        <v>1399.0251185588299</v>
      </c>
      <c r="F9" s="70">
        <v>1731.91099198186</v>
      </c>
      <c r="G9" s="70">
        <v>600.72200697587505</v>
      </c>
      <c r="H9" s="70">
        <v>1783.4562732181901</v>
      </c>
      <c r="I9" s="70">
        <v>206.69408323238599</v>
      </c>
      <c r="J9" s="70">
        <v>414.76599363934901</v>
      </c>
      <c r="K9" s="70">
        <v>1120.05901738891</v>
      </c>
      <c r="L9" s="70">
        <v>1308.7390185095401</v>
      </c>
      <c r="M9" s="70">
        <v>588.87655869980802</v>
      </c>
      <c r="N9" s="70">
        <v>382.893686530271</v>
      </c>
      <c r="O9" s="133">
        <v>13432.67500869343</v>
      </c>
      <c r="P9" s="71">
        <v>2547.1768492822898</v>
      </c>
      <c r="T9" s="119"/>
      <c r="U9" s="118"/>
    </row>
    <row r="10" spans="1:21" ht="20.25" customHeight="1">
      <c r="A10"/>
      <c r="B10" s="68" t="s">
        <v>210</v>
      </c>
      <c r="C10" s="69"/>
      <c r="D10" s="71">
        <v>3538.3606656617999</v>
      </c>
      <c r="E10" s="70">
        <v>1073.9835041639999</v>
      </c>
      <c r="F10" s="135">
        <v>2325.7220795732401</v>
      </c>
      <c r="G10" s="136">
        <v>666.93932880483896</v>
      </c>
      <c r="H10" s="71">
        <v>1847.9144213186501</v>
      </c>
      <c r="I10" s="70">
        <v>339.64134423060398</v>
      </c>
      <c r="J10" s="70">
        <v>489.08058861015201</v>
      </c>
      <c r="K10" s="141">
        <v>1032.7942512054699</v>
      </c>
      <c r="L10" s="136">
        <v>1343.88264169322</v>
      </c>
      <c r="M10" s="71">
        <v>753.12162912026099</v>
      </c>
      <c r="N10" s="70">
        <v>414.18571129621103</v>
      </c>
      <c r="O10" s="133">
        <v>13825.626165678448</v>
      </c>
      <c r="P10" s="71">
        <v>2617.2811677612899</v>
      </c>
      <c r="T10" s="119"/>
      <c r="U10" s="118"/>
    </row>
    <row r="11" spans="1:21" ht="20.100000000000001" customHeight="1">
      <c r="A11"/>
      <c r="B11" s="68" t="s">
        <v>211</v>
      </c>
      <c r="C11" s="69"/>
      <c r="D11" s="71">
        <v>2993.06990759993</v>
      </c>
      <c r="E11" s="70">
        <v>1042.6967583949299</v>
      </c>
      <c r="F11" s="135">
        <v>2358.73234999753</v>
      </c>
      <c r="G11" s="136">
        <v>679.35203240254702</v>
      </c>
      <c r="H11" s="71">
        <v>1900.24476794876</v>
      </c>
      <c r="I11" s="70">
        <v>405.93051774921901</v>
      </c>
      <c r="J11" s="70">
        <v>481.770256662554</v>
      </c>
      <c r="K11" s="141">
        <v>1358.8002745010699</v>
      </c>
      <c r="L11" s="136">
        <v>1565.94621316395</v>
      </c>
      <c r="M11" s="71">
        <v>870.85871858167297</v>
      </c>
      <c r="N11" s="70">
        <v>457.98390608635498</v>
      </c>
      <c r="O11" s="133">
        <v>14115.385703088516</v>
      </c>
      <c r="P11" s="71">
        <v>2668.9756201934501</v>
      </c>
      <c r="T11" s="119"/>
      <c r="U11" s="118"/>
    </row>
    <row r="12" spans="1:21" ht="20.100000000000001" customHeight="1">
      <c r="A12"/>
      <c r="B12" s="68" t="s">
        <v>212</v>
      </c>
      <c r="C12" s="69"/>
      <c r="D12" s="71">
        <v>3342.13364948668</v>
      </c>
      <c r="E12" s="70">
        <v>1362.54299129733</v>
      </c>
      <c r="F12" s="135">
        <v>2353.7755343420899</v>
      </c>
      <c r="G12" s="136">
        <v>655.94068553482202</v>
      </c>
      <c r="H12" s="71">
        <v>2002.9857851848401</v>
      </c>
      <c r="I12" s="70">
        <v>287.11782248961401</v>
      </c>
      <c r="J12" s="70">
        <v>445.158341942449</v>
      </c>
      <c r="K12" s="141">
        <v>803.60757065461701</v>
      </c>
      <c r="L12" s="136">
        <v>1277.36594745311</v>
      </c>
      <c r="M12" s="71">
        <v>627.72133619923102</v>
      </c>
      <c r="N12" s="70">
        <v>540.38094620689196</v>
      </c>
      <c r="O12" s="133">
        <v>13698.730610791674</v>
      </c>
      <c r="P12" s="71">
        <v>2624.0174091389599</v>
      </c>
      <c r="T12" s="119"/>
      <c r="U12" s="118"/>
    </row>
    <row r="13" spans="1:21" ht="20.100000000000001" customHeight="1">
      <c r="A13"/>
      <c r="B13" s="68" t="s">
        <v>213</v>
      </c>
      <c r="C13" s="69"/>
      <c r="D13" s="71">
        <v>3634.11770589141</v>
      </c>
      <c r="E13" s="70">
        <v>1284.5710280057499</v>
      </c>
      <c r="F13" s="135">
        <v>1974.9866572651399</v>
      </c>
      <c r="G13" s="136">
        <v>695.16448030758704</v>
      </c>
      <c r="H13" s="71">
        <v>1973.16731945745</v>
      </c>
      <c r="I13" s="70">
        <v>315.467051400549</v>
      </c>
      <c r="J13" s="70">
        <v>485.53205304693699</v>
      </c>
      <c r="K13" s="141">
        <v>1005.75060330169</v>
      </c>
      <c r="L13" s="136">
        <v>1479.92353805426</v>
      </c>
      <c r="M13" s="71">
        <v>668.44010896342104</v>
      </c>
      <c r="N13" s="70">
        <v>468.55498711479999</v>
      </c>
      <c r="O13" s="133">
        <v>13985.675532808993</v>
      </c>
      <c r="P13" s="71">
        <v>2675.2097210623501</v>
      </c>
      <c r="T13" s="119"/>
      <c r="U13" s="118"/>
    </row>
    <row r="14" spans="1:21" ht="20.100000000000001" customHeight="1">
      <c r="A14"/>
      <c r="B14" s="68" t="s">
        <v>214</v>
      </c>
      <c r="C14" s="69"/>
      <c r="D14" s="71">
        <v>3355.9375372339</v>
      </c>
      <c r="E14" s="70">
        <v>1212.8834610799499</v>
      </c>
      <c r="F14" s="135">
        <v>1717.34566164747</v>
      </c>
      <c r="G14" s="136">
        <v>729.71683903903897</v>
      </c>
      <c r="H14" s="71">
        <v>2037.6791024655399</v>
      </c>
      <c r="I14" s="70">
        <v>203.22847403188501</v>
      </c>
      <c r="J14" s="70">
        <v>461.93273925590302</v>
      </c>
      <c r="K14" s="141">
        <v>1233.2304948011499</v>
      </c>
      <c r="L14" s="136">
        <v>1062.5304126769399</v>
      </c>
      <c r="M14" s="71">
        <v>580.74381315222797</v>
      </c>
      <c r="N14" s="70">
        <v>369.74891902470398</v>
      </c>
      <c r="O14" s="133">
        <v>12964.977454408709</v>
      </c>
      <c r="P14" s="71">
        <v>2493.1124250317198</v>
      </c>
      <c r="T14" s="119"/>
      <c r="U14" s="118"/>
    </row>
    <row r="15" spans="1:21" ht="20.100000000000001" customHeight="1">
      <c r="A15"/>
      <c r="B15" s="68" t="s">
        <v>215</v>
      </c>
      <c r="C15" s="69"/>
      <c r="D15" s="71">
        <v>3900.1783029449002</v>
      </c>
      <c r="E15" s="70">
        <v>1078.9832824033799</v>
      </c>
      <c r="F15" s="135">
        <v>1613.0155227154401</v>
      </c>
      <c r="G15" s="136">
        <v>748.72823586686502</v>
      </c>
      <c r="H15" s="71">
        <v>2048.4375386749398</v>
      </c>
      <c r="I15" s="70">
        <v>400.818868670499</v>
      </c>
      <c r="J15" s="70">
        <v>417.42379769360599</v>
      </c>
      <c r="K15" s="141">
        <v>1268.32161794068</v>
      </c>
      <c r="L15" s="136">
        <v>1465.3590611673301</v>
      </c>
      <c r="M15" s="71">
        <v>773.31633028904901</v>
      </c>
      <c r="N15" s="70">
        <v>318.77420616233701</v>
      </c>
      <c r="O15" s="133">
        <v>14033.356764529028</v>
      </c>
      <c r="P15" s="71">
        <v>2683.7162751074302</v>
      </c>
      <c r="T15" s="119"/>
      <c r="U15" s="118"/>
    </row>
    <row r="16" spans="1:21" ht="20.100000000000001" customHeight="1">
      <c r="A16"/>
      <c r="B16" s="68" t="s">
        <v>216</v>
      </c>
      <c r="C16" s="69"/>
      <c r="D16" s="71">
        <v>3461.7309149787502</v>
      </c>
      <c r="E16" s="70">
        <v>1218.7370613073199</v>
      </c>
      <c r="F16" s="135">
        <v>1584.91437349786</v>
      </c>
      <c r="G16" s="136">
        <v>737.90088180674798</v>
      </c>
      <c r="H16" s="71">
        <v>2157.4287339092102</v>
      </c>
      <c r="I16" s="70">
        <v>210.82251322666301</v>
      </c>
      <c r="J16" s="70">
        <v>460.065973964867</v>
      </c>
      <c r="K16" s="141">
        <v>1066.5064145710401</v>
      </c>
      <c r="L16" s="136">
        <v>1445.96206658958</v>
      </c>
      <c r="M16" s="71">
        <v>630.14670294320899</v>
      </c>
      <c r="N16" s="70">
        <v>441.35631250543503</v>
      </c>
      <c r="O16" s="133">
        <v>13415.571949300684</v>
      </c>
      <c r="P16" s="71">
        <v>2563.5505837463102</v>
      </c>
      <c r="T16" s="119"/>
      <c r="U16" s="118"/>
    </row>
    <row r="17" spans="2:16" ht="20.100000000000001" customHeight="1">
      <c r="B17" s="68" t="s">
        <v>217</v>
      </c>
      <c r="C17" s="69"/>
      <c r="D17" s="71">
        <v>3706.66644533606</v>
      </c>
      <c r="E17" s="70">
        <v>1291.2609643043299</v>
      </c>
      <c r="F17" s="135">
        <v>1611.81262544212</v>
      </c>
      <c r="G17" s="136">
        <v>718.35353687694897</v>
      </c>
      <c r="H17" s="71">
        <v>2092.38885353978</v>
      </c>
      <c r="I17" s="70">
        <v>168.84160256319001</v>
      </c>
      <c r="J17" s="70">
        <v>447.45093551490697</v>
      </c>
      <c r="K17" s="141">
        <v>1112.3303310234101</v>
      </c>
      <c r="L17" s="136">
        <v>1398.78886156357</v>
      </c>
      <c r="M17" s="71">
        <v>682.12532816977102</v>
      </c>
      <c r="N17" s="70">
        <v>449.60705459744901</v>
      </c>
      <c r="O17" s="133">
        <v>13679.626538931536</v>
      </c>
      <c r="P17" s="71">
        <v>2610.6591536493802</v>
      </c>
    </row>
    <row r="18" spans="2:16" ht="20.100000000000001" customHeight="1">
      <c r="B18" s="68" t="s">
        <v>218</v>
      </c>
      <c r="C18" s="69"/>
      <c r="D18" s="71">
        <v>3439.75357482032</v>
      </c>
      <c r="E18" s="70">
        <v>1260.3371656761899</v>
      </c>
      <c r="F18" s="135">
        <v>2634.58761235165</v>
      </c>
      <c r="G18" s="136">
        <v>770.32729028407505</v>
      </c>
      <c r="H18" s="71">
        <v>2221.4914053714901</v>
      </c>
      <c r="I18" s="70">
        <v>182.021749319093</v>
      </c>
      <c r="J18" s="70">
        <v>397.41223199729302</v>
      </c>
      <c r="K18" s="141">
        <v>1153.91136992017</v>
      </c>
      <c r="L18" s="136">
        <v>1268.57284042735</v>
      </c>
      <c r="M18" s="71">
        <v>679.39785966834802</v>
      </c>
      <c r="N18" s="70">
        <v>399.29799184376702</v>
      </c>
      <c r="O18" s="133">
        <v>14407.111091679748</v>
      </c>
      <c r="P18" s="71">
        <v>2740.4457896417998</v>
      </c>
    </row>
    <row r="19" spans="2:16" ht="20.100000000000001" customHeight="1">
      <c r="B19" s="68" t="s">
        <v>219</v>
      </c>
      <c r="C19" s="69"/>
      <c r="D19" s="71">
        <v>3560.19783498674</v>
      </c>
      <c r="E19" s="70">
        <v>1281.98433517733</v>
      </c>
      <c r="F19" s="135">
        <v>1915.24437083455</v>
      </c>
      <c r="G19" s="136">
        <v>760.25852718854799</v>
      </c>
      <c r="H19" s="71">
        <v>2235.6793557173501</v>
      </c>
      <c r="I19" s="70">
        <v>683.05104403423002</v>
      </c>
      <c r="J19" s="70">
        <v>428.68791711933699</v>
      </c>
      <c r="K19" s="141">
        <v>1360.1964571446799</v>
      </c>
      <c r="L19" s="136">
        <v>1292.9858342269299</v>
      </c>
      <c r="M19" s="71">
        <v>764.81309231616206</v>
      </c>
      <c r="N19" s="70">
        <v>405.66125388215801</v>
      </c>
      <c r="O19" s="133">
        <v>14688.760022628016</v>
      </c>
      <c r="P19" s="71">
        <v>2790.6932720667501</v>
      </c>
    </row>
    <row r="20" spans="2:16" ht="20.100000000000001" customHeight="1">
      <c r="B20" s="68" t="s">
        <v>220</v>
      </c>
      <c r="C20" s="69"/>
      <c r="D20" s="71">
        <v>3824.1746134825198</v>
      </c>
      <c r="E20" s="70">
        <v>1371.2172331684999</v>
      </c>
      <c r="F20" s="135">
        <v>1976.90615870792</v>
      </c>
      <c r="G20" s="136">
        <v>737.07482935778296</v>
      </c>
      <c r="H20" s="71">
        <v>1903.0931632162201</v>
      </c>
      <c r="I20" s="70">
        <v>318.27407062254298</v>
      </c>
      <c r="J20" s="70">
        <v>417.56712583529497</v>
      </c>
      <c r="K20" s="141">
        <v>923.42439872293596</v>
      </c>
      <c r="L20" s="136">
        <v>1144.1415356165301</v>
      </c>
      <c r="M20" s="71">
        <v>555.13763497439095</v>
      </c>
      <c r="N20" s="70">
        <v>483.322360261217</v>
      </c>
      <c r="O20" s="133">
        <v>13654.333123965858</v>
      </c>
      <c r="P20" s="71">
        <v>2581.2716904929398</v>
      </c>
    </row>
    <row r="21" spans="2:16" ht="20.100000000000001" customHeight="1">
      <c r="B21" s="68" t="s">
        <v>221</v>
      </c>
      <c r="C21" s="69"/>
      <c r="D21" s="71">
        <v>4170.0539872245499</v>
      </c>
      <c r="E21" s="137">
        <v>1370.0886160901</v>
      </c>
      <c r="F21" s="138">
        <v>2168.6108472245401</v>
      </c>
      <c r="G21" s="138">
        <v>770.60211734193001</v>
      </c>
      <c r="H21" s="72">
        <v>1956.7710942147801</v>
      </c>
      <c r="I21" s="71">
        <v>276.06328742103398</v>
      </c>
      <c r="J21" s="72">
        <v>512.88268892874896</v>
      </c>
      <c r="K21" s="142">
        <v>1297.4165092165099</v>
      </c>
      <c r="L21" s="135">
        <v>1564.9069642971699</v>
      </c>
      <c r="M21" s="71">
        <v>789.86495687743695</v>
      </c>
      <c r="N21" s="71">
        <v>434.60502188206402</v>
      </c>
      <c r="O21" s="133">
        <v>15311.866090718862</v>
      </c>
      <c r="P21" s="71">
        <v>2876.9832997480498</v>
      </c>
    </row>
    <row r="22" spans="2:16" ht="20.100000000000001" customHeight="1">
      <c r="B22" s="68" t="s">
        <v>222</v>
      </c>
      <c r="C22" s="69"/>
      <c r="D22" s="72">
        <v>3781.47984630666</v>
      </c>
      <c r="E22" s="71">
        <v>1278.31680490336</v>
      </c>
      <c r="F22" s="139">
        <v>2208.0263854310001</v>
      </c>
      <c r="G22" s="135">
        <v>801.33459688856101</v>
      </c>
      <c r="H22" s="137">
        <v>1616.06524987132</v>
      </c>
      <c r="I22" s="71">
        <v>302.822412529958</v>
      </c>
      <c r="J22" s="71">
        <v>475.05303075514399</v>
      </c>
      <c r="K22" s="143">
        <v>1385.19386618663</v>
      </c>
      <c r="L22" s="135">
        <v>1563.1101287087599</v>
      </c>
      <c r="M22" s="137">
        <v>867.11765999137901</v>
      </c>
      <c r="N22" s="71">
        <v>440.71425845731397</v>
      </c>
      <c r="O22" s="133">
        <v>14719.234240030088</v>
      </c>
      <c r="P22" s="71">
        <v>2771.2550145325199</v>
      </c>
    </row>
    <row r="23" spans="2:16" ht="20.100000000000001" customHeight="1">
      <c r="B23" s="68" t="s">
        <v>223</v>
      </c>
      <c r="C23" s="69"/>
      <c r="D23" s="72">
        <v>3555.0111574206799</v>
      </c>
      <c r="E23" s="71">
        <v>1418.9395720748901</v>
      </c>
      <c r="F23" s="139">
        <v>2086.2499975197902</v>
      </c>
      <c r="G23" s="135">
        <v>802.62745557579899</v>
      </c>
      <c r="H23" s="137">
        <v>1689.3874147911599</v>
      </c>
      <c r="I23" s="71">
        <v>395.11678539762801</v>
      </c>
      <c r="J23" s="71">
        <v>378.112812620304</v>
      </c>
      <c r="K23" s="143">
        <v>1282.54466752401</v>
      </c>
      <c r="L23" s="135">
        <v>1474.41593933845</v>
      </c>
      <c r="M23" s="137">
        <v>932.59620361097495</v>
      </c>
      <c r="N23" s="71">
        <v>427.483545829923</v>
      </c>
      <c r="O23" s="133">
        <v>14442.485551703607</v>
      </c>
      <c r="P23" s="71">
        <v>2721.8817582379102</v>
      </c>
    </row>
    <row r="24" spans="2:16" ht="20.100000000000001" customHeight="1">
      <c r="B24" s="68" t="s">
        <v>224</v>
      </c>
      <c r="C24" s="73"/>
      <c r="D24" s="72">
        <v>4009.7100989618498</v>
      </c>
      <c r="E24" s="71">
        <v>1336.24191547638</v>
      </c>
      <c r="F24" s="139">
        <v>2341.7205798906298</v>
      </c>
      <c r="G24" s="135">
        <v>836.29679025635801</v>
      </c>
      <c r="H24" s="137">
        <v>1573.101672969</v>
      </c>
      <c r="I24" s="71">
        <v>478.85022653494298</v>
      </c>
      <c r="J24" s="71">
        <v>404.319217924089</v>
      </c>
      <c r="K24" s="143">
        <v>1213.72024557277</v>
      </c>
      <c r="L24" s="135">
        <v>1438.80621903371</v>
      </c>
      <c r="M24" s="137">
        <v>862.36979780218599</v>
      </c>
      <c r="N24" s="71">
        <v>494.03065277849697</v>
      </c>
      <c r="O24" s="133">
        <v>14989.167417200413</v>
      </c>
      <c r="P24" s="71">
        <v>2573.6373518606201</v>
      </c>
    </row>
    <row r="25" spans="2:16" ht="20.100000000000001" customHeight="1">
      <c r="B25" s="68" t="s">
        <v>225</v>
      </c>
      <c r="C25" s="73"/>
      <c r="D25" s="72">
        <v>3934.8869664232302</v>
      </c>
      <c r="E25" s="71">
        <v>1364.60814399489</v>
      </c>
      <c r="F25" s="139">
        <v>2120.3890980741899</v>
      </c>
      <c r="G25" s="135">
        <v>865.99848033302101</v>
      </c>
      <c r="H25" s="137">
        <v>1627.8572328617699</v>
      </c>
      <c r="I25" s="71">
        <v>201.779968579589</v>
      </c>
      <c r="J25" s="71">
        <v>426.59657164734699</v>
      </c>
      <c r="K25" s="143">
        <v>1274.0534248322199</v>
      </c>
      <c r="L25" s="135">
        <v>1569.5833536279999</v>
      </c>
      <c r="M25" s="137">
        <v>948.19645929858598</v>
      </c>
      <c r="N25" s="71">
        <v>449.91010877149</v>
      </c>
      <c r="O25" s="133">
        <v>14783.859808444335</v>
      </c>
      <c r="P25" s="71">
        <v>2537.0095172441502</v>
      </c>
    </row>
    <row r="26" spans="2:16" ht="20.100000000000001" customHeight="1">
      <c r="B26" s="68" t="s">
        <v>226</v>
      </c>
      <c r="C26" s="73"/>
      <c r="D26" s="72">
        <v>3928.4868182455798</v>
      </c>
      <c r="E26" s="71">
        <v>1443.4389946517699</v>
      </c>
      <c r="F26" s="139">
        <v>2089.4583745505001</v>
      </c>
      <c r="G26" s="135">
        <v>903.190803315018</v>
      </c>
      <c r="H26" s="137">
        <v>1461.13139192061</v>
      </c>
      <c r="I26" s="71">
        <v>359.46433408878698</v>
      </c>
      <c r="J26" s="71">
        <v>515.75689423011204</v>
      </c>
      <c r="K26" s="143">
        <v>1316.4719455601</v>
      </c>
      <c r="L26" s="135">
        <v>1606.1854566310501</v>
      </c>
      <c r="M26" s="137">
        <v>1032.5927432363501</v>
      </c>
      <c r="N26" s="71">
        <v>454.32776988451502</v>
      </c>
      <c r="O26" s="133">
        <v>15110.505526314391</v>
      </c>
      <c r="P26" s="71">
        <v>2595.2846362463802</v>
      </c>
    </row>
    <row r="27" spans="2:16" ht="20.100000000000001" customHeight="1">
      <c r="B27" s="68" t="s">
        <v>227</v>
      </c>
      <c r="C27" s="73"/>
      <c r="D27" s="72">
        <v>3880.8529116280902</v>
      </c>
      <c r="E27" s="71">
        <v>1468.09549989624</v>
      </c>
      <c r="F27" s="139">
        <v>1981.37692521084</v>
      </c>
      <c r="G27" s="135">
        <v>914.51608449042703</v>
      </c>
      <c r="H27" s="137">
        <v>1915.3912843513399</v>
      </c>
      <c r="I27" s="71">
        <v>168.23620009682199</v>
      </c>
      <c r="J27" s="71">
        <v>441.73223275189798</v>
      </c>
      <c r="K27" s="143">
        <v>1294.39257145032</v>
      </c>
      <c r="L27" s="135">
        <v>1358.3159105284401</v>
      </c>
      <c r="M27" s="137">
        <v>1010.9454589297</v>
      </c>
      <c r="N27" s="71">
        <v>443.983657095257</v>
      </c>
      <c r="O27" s="133">
        <v>14877.838736429376</v>
      </c>
      <c r="P27" s="71">
        <v>2553.7757961586299</v>
      </c>
    </row>
    <row r="28" spans="2:16" ht="20.100000000000001" customHeight="1">
      <c r="B28" s="68" t="s">
        <v>228</v>
      </c>
      <c r="C28" s="68"/>
      <c r="D28" s="72">
        <v>4296.4153567516896</v>
      </c>
      <c r="E28" s="71">
        <v>1270.24479805022</v>
      </c>
      <c r="F28" s="139">
        <v>2301.5094185922799</v>
      </c>
      <c r="G28" s="135">
        <v>1104.58698139378</v>
      </c>
      <c r="H28" s="137">
        <v>1564.7799316114599</v>
      </c>
      <c r="I28" s="71">
        <v>224.40120620498499</v>
      </c>
      <c r="J28" s="71">
        <v>474.18537893003099</v>
      </c>
      <c r="K28" s="143">
        <v>1309.87047120495</v>
      </c>
      <c r="L28" s="135">
        <v>1482.8151468103999</v>
      </c>
      <c r="M28" s="137">
        <v>1093.2096126003901</v>
      </c>
      <c r="N28" s="71">
        <v>506.99994510162497</v>
      </c>
      <c r="O28" s="133">
        <v>15629.01824725181</v>
      </c>
      <c r="P28" s="71">
        <v>2681.9397231455</v>
      </c>
    </row>
    <row r="29" spans="2:16" ht="20.100000000000001" customHeight="1">
      <c r="B29" s="68" t="s">
        <v>229</v>
      </c>
      <c r="C29"/>
      <c r="D29" s="72">
        <v>4105.1639893553802</v>
      </c>
      <c r="E29" s="71">
        <v>1295.7165016326301</v>
      </c>
      <c r="F29" s="139">
        <v>2199.8939963736698</v>
      </c>
      <c r="G29" s="135">
        <v>1137.8265724494699</v>
      </c>
      <c r="H29" s="137">
        <v>1674.4024108296601</v>
      </c>
      <c r="I29" s="71">
        <v>270.554855490465</v>
      </c>
      <c r="J29" s="71">
        <v>481.04306916149898</v>
      </c>
      <c r="K29" s="143">
        <v>1340.3503465051001</v>
      </c>
      <c r="L29" s="135">
        <v>1574.26888669306</v>
      </c>
      <c r="M29" s="137">
        <v>1170.4345834365399</v>
      </c>
      <c r="N29" s="71">
        <v>454.07954795854903</v>
      </c>
      <c r="O29" s="133">
        <v>15703.734759886021</v>
      </c>
      <c r="P29" s="71">
        <v>2695.2694973534199</v>
      </c>
    </row>
    <row r="30" spans="2:16" ht="20.100000000000001" customHeight="1">
      <c r="B30" s="68" t="s">
        <v>230</v>
      </c>
      <c r="C30"/>
      <c r="D30" s="72">
        <v>3997.6915371580899</v>
      </c>
      <c r="E30" s="71">
        <v>1513.97272034869</v>
      </c>
      <c r="F30" s="139">
        <v>2249.5247802839399</v>
      </c>
      <c r="G30" s="135">
        <v>1163.8936532809901</v>
      </c>
      <c r="H30" s="137">
        <v>1508.27629057694</v>
      </c>
      <c r="I30" s="71">
        <v>632.62510384205996</v>
      </c>
      <c r="J30" s="71">
        <v>529.55281377885103</v>
      </c>
      <c r="K30" s="143">
        <v>1353.46697118517</v>
      </c>
      <c r="L30" s="135">
        <v>1776.6809669347101</v>
      </c>
      <c r="M30" s="137">
        <v>1059.24972350238</v>
      </c>
      <c r="N30" s="71">
        <v>461.25826203291001</v>
      </c>
      <c r="O30" s="133">
        <v>16246.19282292473</v>
      </c>
      <c r="P30" s="71">
        <v>2792.0465449247999</v>
      </c>
    </row>
    <row r="31" spans="2:16" ht="20.100000000000001" customHeight="1">
      <c r="B31" s="68" t="s">
        <v>231</v>
      </c>
      <c r="C31"/>
      <c r="D31" s="72">
        <v>3930.6066310750298</v>
      </c>
      <c r="E31" s="71">
        <v>1869.6104828473799</v>
      </c>
      <c r="F31" s="139">
        <v>2152.54356160936</v>
      </c>
      <c r="G31" s="135">
        <v>1751.58194417089</v>
      </c>
      <c r="H31" s="137">
        <v>1933.1288188180799</v>
      </c>
      <c r="I31" s="71">
        <v>320.61894367921298</v>
      </c>
      <c r="J31" s="71">
        <v>394.54255463714497</v>
      </c>
      <c r="K31" s="143">
        <v>1283.23450799016</v>
      </c>
      <c r="L31" s="135">
        <v>1700.8050202929201</v>
      </c>
      <c r="M31" s="137">
        <v>933.27833458105101</v>
      </c>
      <c r="N31" s="71">
        <v>467.87478212571602</v>
      </c>
      <c r="O31" s="133">
        <v>16737.825581826946</v>
      </c>
      <c r="P31" s="71">
        <v>2879.7561212732498</v>
      </c>
    </row>
    <row r="32" spans="2:16" ht="20.100000000000001" customHeight="1">
      <c r="B32" s="68" t="s">
        <v>232</v>
      </c>
      <c r="C32"/>
      <c r="D32" s="72">
        <v>4934.3894261760897</v>
      </c>
      <c r="E32" s="71">
        <v>1908.51975067591</v>
      </c>
      <c r="F32" s="139">
        <v>2378.5571282583601</v>
      </c>
      <c r="G32" s="135">
        <v>1343.98250220623</v>
      </c>
      <c r="H32" s="137">
        <v>1704.7180877020201</v>
      </c>
      <c r="I32" s="71">
        <v>128.918486032701</v>
      </c>
      <c r="J32" s="71">
        <v>233.482621214087</v>
      </c>
      <c r="K32" s="143">
        <v>1461.52131457156</v>
      </c>
      <c r="L32" s="135">
        <v>1700.70063978301</v>
      </c>
      <c r="M32" s="137">
        <v>1069.7525206944199</v>
      </c>
      <c r="N32" s="71">
        <v>421.444723268149</v>
      </c>
      <c r="O32" s="133">
        <v>17285.987200582538</v>
      </c>
      <c r="P32" s="71">
        <v>2307.90672009941</v>
      </c>
    </row>
    <row r="33" spans="2:16" ht="20.100000000000001" customHeight="1">
      <c r="B33" s="68" t="s">
        <v>233</v>
      </c>
      <c r="C33"/>
      <c r="D33" s="72">
        <v>2791.0182036108099</v>
      </c>
      <c r="E33" s="71">
        <v>284.90264513424302</v>
      </c>
      <c r="F33" s="139">
        <v>2228.08358434514</v>
      </c>
      <c r="G33" s="135">
        <v>1491.23583679428</v>
      </c>
      <c r="H33" s="137">
        <v>1892.1217353969701</v>
      </c>
      <c r="I33" s="71">
        <v>418.974320177886</v>
      </c>
      <c r="J33" s="71">
        <v>568.64904962578805</v>
      </c>
      <c r="K33" s="143">
        <v>1366.6440245107699</v>
      </c>
      <c r="L33" s="135">
        <v>1730.45821299366</v>
      </c>
      <c r="M33" s="137">
        <v>1054.0712125819</v>
      </c>
      <c r="N33" s="71">
        <v>436.90569774583599</v>
      </c>
      <c r="O33" s="133">
        <v>14263.064522917282</v>
      </c>
      <c r="P33" s="71">
        <v>1762.7769485855099</v>
      </c>
    </row>
    <row r="34" spans="2:16" ht="20.100000000000001" customHeight="1">
      <c r="B34" s="68" t="s">
        <v>234</v>
      </c>
      <c r="C34"/>
      <c r="D34" s="72">
        <v>3497.60118510034</v>
      </c>
      <c r="E34" s="71">
        <v>677.45570569457198</v>
      </c>
      <c r="F34" s="139">
        <v>2381.1159685102198</v>
      </c>
      <c r="G34" s="135">
        <v>1606.04014796654</v>
      </c>
      <c r="H34" s="137">
        <v>1616.6657125997399</v>
      </c>
      <c r="I34" s="71">
        <v>731.17449728014105</v>
      </c>
      <c r="J34" s="71">
        <v>499.19996386607698</v>
      </c>
      <c r="K34" s="143">
        <v>1391.3355219452601</v>
      </c>
      <c r="L34" s="135">
        <v>1834.3955062868999</v>
      </c>
      <c r="M34" s="137">
        <v>1141.3843045599201</v>
      </c>
      <c r="N34" s="71">
        <v>372.71463141401699</v>
      </c>
      <c r="O34" s="133">
        <v>15749.083145223727</v>
      </c>
      <c r="P34" s="71">
        <v>1978.4487855718801</v>
      </c>
    </row>
    <row r="35" spans="2:16" ht="20.100000000000001" customHeight="1">
      <c r="B35" s="68" t="s">
        <v>235</v>
      </c>
      <c r="C35"/>
      <c r="D35" s="72">
        <v>4633.3022515370903</v>
      </c>
      <c r="E35" s="71">
        <v>877.84300621990599</v>
      </c>
      <c r="F35" s="139">
        <v>2281.9696495839398</v>
      </c>
      <c r="G35" s="135">
        <v>1825.5768318565399</v>
      </c>
      <c r="H35" s="137">
        <v>2085.5038202754799</v>
      </c>
      <c r="I35" s="71">
        <v>337.94947592195598</v>
      </c>
      <c r="J35" s="71">
        <v>462.33141838767199</v>
      </c>
      <c r="K35" s="143">
        <v>1596.76101919749</v>
      </c>
      <c r="L35" s="135">
        <v>1779.4126400907101</v>
      </c>
      <c r="M35" s="137">
        <v>1241.9399668020701</v>
      </c>
      <c r="N35" s="71">
        <v>333.67163309276401</v>
      </c>
      <c r="O35" s="133">
        <v>17456.261712965617</v>
      </c>
      <c r="P35" s="71">
        <v>2301.88847913779</v>
      </c>
    </row>
    <row r="36" spans="2:16" ht="20.100000000000001" customHeight="1">
      <c r="B36" s="68" t="s">
        <v>236</v>
      </c>
      <c r="C36"/>
      <c r="D36" s="72">
        <v>5322.6014141880014</v>
      </c>
      <c r="E36" s="71">
        <v>1843.9374668995938</v>
      </c>
      <c r="F36" s="139">
        <v>2455.3388454612414</v>
      </c>
      <c r="G36" s="135">
        <v>1780.4601165979677</v>
      </c>
      <c r="H36" s="137">
        <v>1759.9265642881389</v>
      </c>
      <c r="I36" s="71">
        <v>279.69894134859527</v>
      </c>
      <c r="J36" s="71">
        <v>206.49983550199661</v>
      </c>
      <c r="K36" s="143">
        <v>1765.4133436701234</v>
      </c>
      <c r="L36" s="135">
        <v>1564.6106211363717</v>
      </c>
      <c r="M36" s="137">
        <v>1152.5261245701713</v>
      </c>
      <c r="N36" s="71">
        <v>518.47182435892591</v>
      </c>
      <c r="O36" s="133">
        <v>18649.48509802113</v>
      </c>
      <c r="P36" s="71">
        <v>2021.6911349121863</v>
      </c>
    </row>
    <row r="37" spans="2:16" ht="20.100000000000001" customHeight="1">
      <c r="B37" s="68" t="s">
        <v>237</v>
      </c>
      <c r="C37"/>
      <c r="D37" s="72">
        <v>2898.0633153979297</v>
      </c>
      <c r="E37" s="71">
        <v>337.02327298985836</v>
      </c>
      <c r="F37" s="139">
        <v>2407.3036781904443</v>
      </c>
      <c r="G37" s="135">
        <v>1949.3848584274547</v>
      </c>
      <c r="H37" s="137">
        <v>1936.9451136106222</v>
      </c>
      <c r="I37" s="71">
        <v>487.28171959847413</v>
      </c>
      <c r="J37" s="71">
        <v>708.89213166744548</v>
      </c>
      <c r="K37" s="143">
        <v>1788.0423229664705</v>
      </c>
      <c r="L37" s="135">
        <v>1625.1712237880745</v>
      </c>
      <c r="M37" s="137">
        <v>1276.6304679245548</v>
      </c>
      <c r="N37" s="71">
        <v>471.49680145676012</v>
      </c>
      <c r="O37" s="133">
        <v>15886.23490601809</v>
      </c>
      <c r="P37" s="71">
        <v>1722.1419308802899</v>
      </c>
    </row>
    <row r="38" spans="2:16" ht="20.100000000000001" customHeight="1">
      <c r="B38" s="68" t="s">
        <v>238</v>
      </c>
      <c r="C38"/>
      <c r="D38" s="72">
        <v>3673.9954903404605</v>
      </c>
      <c r="E38" s="71">
        <v>756.24132992991247</v>
      </c>
      <c r="F38" s="139">
        <v>2584.751939250436</v>
      </c>
      <c r="G38" s="135">
        <v>2209.5029266064985</v>
      </c>
      <c r="H38" s="137">
        <v>1636.9065094759792</v>
      </c>
      <c r="I38" s="71">
        <v>506.8207158626696</v>
      </c>
      <c r="J38" s="71">
        <v>638.88855989061256</v>
      </c>
      <c r="K38" s="143">
        <v>2007.9717435664993</v>
      </c>
      <c r="L38" s="135">
        <v>1807.3578186324921</v>
      </c>
      <c r="M38" s="137">
        <v>1347.34974216762</v>
      </c>
      <c r="N38" s="71">
        <v>423.8253189280523</v>
      </c>
      <c r="O38" s="133">
        <v>17593.612094651231</v>
      </c>
      <c r="P38" s="71">
        <v>1907.2295785053268</v>
      </c>
    </row>
    <row r="39" spans="2:16" ht="20.100000000000001" customHeight="1">
      <c r="B39" s="68" t="s">
        <v>239</v>
      </c>
      <c r="C39"/>
      <c r="D39" s="72">
        <v>4965.914574845503</v>
      </c>
      <c r="E39" s="71">
        <v>987.7464171793996</v>
      </c>
      <c r="F39" s="139">
        <v>2485.208398497392</v>
      </c>
      <c r="G39" s="135">
        <v>2312.8957722937948</v>
      </c>
      <c r="H39" s="137">
        <v>2139.8159864525978</v>
      </c>
      <c r="I39" s="71">
        <v>487.72819217905692</v>
      </c>
      <c r="J39" s="71">
        <v>400.28141490042321</v>
      </c>
      <c r="K39" s="143">
        <v>1739.8266826699219</v>
      </c>
      <c r="L39" s="135">
        <v>1774.7352103474318</v>
      </c>
      <c r="M39" s="137">
        <v>1070.9766921284199</v>
      </c>
      <c r="N39" s="71">
        <v>325.23876017718703</v>
      </c>
      <c r="O39" s="133">
        <v>18690.368101671131</v>
      </c>
      <c r="P39" s="71">
        <v>2026.1230431184113</v>
      </c>
    </row>
    <row r="40" spans="2:16" ht="20.100000000000001" customHeight="1">
      <c r="B40" s="68" t="s">
        <v>240</v>
      </c>
      <c r="C40"/>
      <c r="D40" s="72">
        <v>5466.3577968040945</v>
      </c>
      <c r="E40" s="71">
        <v>1817.4240796817455</v>
      </c>
      <c r="F40" s="139">
        <v>2611.3496209389164</v>
      </c>
      <c r="G40" s="135">
        <v>2287.8896180482238</v>
      </c>
      <c r="H40" s="137">
        <v>1833.9369612620715</v>
      </c>
      <c r="I40" s="71">
        <v>272.36480925577598</v>
      </c>
      <c r="J40" s="71">
        <v>180.1193753804572</v>
      </c>
      <c r="K40" s="143">
        <v>1707.4430379335922</v>
      </c>
      <c r="L40" s="135">
        <v>1636.7797057777918</v>
      </c>
      <c r="M40" s="137">
        <v>1216.7228192443267</v>
      </c>
      <c r="N40" s="71">
        <v>526.58993871770247</v>
      </c>
      <c r="O40" s="133">
        <v>19556.977763044695</v>
      </c>
      <c r="P40" s="71">
        <v>2120.0675708423478</v>
      </c>
    </row>
    <row r="41" spans="2:16" ht="20.100000000000001" customHeight="1">
      <c r="B41" s="68" t="s">
        <v>241</v>
      </c>
      <c r="C41"/>
      <c r="D41" s="72">
        <v>2932.8029605833231</v>
      </c>
      <c r="E41" s="71">
        <v>349.20087771150838</v>
      </c>
      <c r="F41" s="139">
        <v>2448.6740337493402</v>
      </c>
      <c r="G41" s="135">
        <v>2190.3559348033841</v>
      </c>
      <c r="H41" s="137">
        <v>2020.8322970095644</v>
      </c>
      <c r="I41" s="71">
        <v>459.57051861094777</v>
      </c>
      <c r="J41" s="71">
        <v>630.9844913370149</v>
      </c>
      <c r="K41" s="143">
        <v>1931.0701245648208</v>
      </c>
      <c r="L41" s="135">
        <v>1839.3217314753538</v>
      </c>
      <c r="M41" s="137">
        <v>1438.7851219366498</v>
      </c>
      <c r="N41" s="71">
        <v>474.07575335882666</v>
      </c>
      <c r="O41" s="133">
        <v>16715.673845140733</v>
      </c>
      <c r="P41" s="71">
        <v>1812.056979009589</v>
      </c>
    </row>
    <row r="42" spans="2:16" ht="20.100000000000001" customHeight="1">
      <c r="B42" s="68" t="s">
        <v>242</v>
      </c>
      <c r="C42"/>
      <c r="D42" s="72">
        <v>3585.4091410464093</v>
      </c>
      <c r="E42" s="71">
        <v>708.12532262523371</v>
      </c>
      <c r="F42" s="139">
        <v>2751.4461519140777</v>
      </c>
      <c r="G42" s="135">
        <v>2616.6227374237455</v>
      </c>
      <c r="H42" s="137">
        <v>1719.6774432713642</v>
      </c>
      <c r="I42" s="71">
        <v>473.20342290236312</v>
      </c>
      <c r="J42" s="71">
        <v>561.40153825229959</v>
      </c>
      <c r="K42" s="143">
        <v>2093.9475083383104</v>
      </c>
      <c r="L42" s="135">
        <v>1992.4903660693142</v>
      </c>
      <c r="M42" s="137">
        <v>1456.1969267244829</v>
      </c>
      <c r="N42" s="71">
        <v>387.36105507725819</v>
      </c>
      <c r="O42" s="133">
        <v>18345.881613644855</v>
      </c>
      <c r="P42" s="71">
        <v>1988.7791017023744</v>
      </c>
    </row>
    <row r="43" spans="2:16" ht="20.100000000000001" customHeight="1">
      <c r="B43" s="68" t="s">
        <v>243</v>
      </c>
      <c r="C43"/>
      <c r="D43" s="72">
        <v>5092.8204499958065</v>
      </c>
      <c r="E43" s="71">
        <v>1011.3756497321667</v>
      </c>
      <c r="F43" s="139">
        <v>2583.2215508269765</v>
      </c>
      <c r="G43" s="135">
        <v>2786.7211737102193</v>
      </c>
      <c r="H43" s="137">
        <v>2323.3570710972581</v>
      </c>
      <c r="I43" s="71">
        <v>422.16905805178692</v>
      </c>
      <c r="J43" s="71">
        <v>369.34627875272236</v>
      </c>
      <c r="K43" s="143">
        <v>2013.7089337326333</v>
      </c>
      <c r="L43" s="135">
        <v>1992.1608778135583</v>
      </c>
      <c r="M43" s="137">
        <v>1182.948571626732</v>
      </c>
      <c r="N43" s="71">
        <v>328.30660862371019</v>
      </c>
      <c r="O43" s="133">
        <v>20106.136223963571</v>
      </c>
      <c r="P43" s="71">
        <v>2179.5989083707773</v>
      </c>
    </row>
    <row r="44" spans="2:16" ht="20.100000000000001" customHeight="1">
      <c r="B44" s="68" t="s">
        <v>244</v>
      </c>
      <c r="C44"/>
      <c r="D44" s="72">
        <v>5176.6408335734768</v>
      </c>
      <c r="E44" s="71">
        <v>1813.2859567902037</v>
      </c>
      <c r="F44" s="139">
        <v>2778.6785374975798</v>
      </c>
      <c r="G44" s="135">
        <v>2720.5293211045905</v>
      </c>
      <c r="H44" s="137">
        <v>1990.75527392603</v>
      </c>
      <c r="I44" s="71">
        <v>286.32012406662011</v>
      </c>
      <c r="J44" s="71">
        <v>194.23858991016002</v>
      </c>
      <c r="K44" s="143">
        <v>2348.6374506798652</v>
      </c>
      <c r="L44" s="135">
        <v>2062.3424292800178</v>
      </c>
      <c r="M44" s="137">
        <v>1601.5003908267274</v>
      </c>
      <c r="N44" s="71">
        <v>550.81307589871676</v>
      </c>
      <c r="O44" s="133">
        <v>21523.741983553988</v>
      </c>
      <c r="P44" s="71">
        <v>2333.2739820739384</v>
      </c>
    </row>
    <row r="45" spans="2:16" ht="13.5" customHeight="1">
      <c r="B45" s="58" t="s">
        <v>245</v>
      </c>
      <c r="C45" s="55"/>
      <c r="D45" s="55" t="s">
        <v>246</v>
      </c>
      <c r="E45" s="55"/>
      <c r="F45" s="55"/>
      <c r="G45" s="55"/>
      <c r="H45" s="140"/>
      <c r="I45" s="144"/>
      <c r="J45" s="55"/>
      <c r="K45" s="55"/>
      <c r="L45" s="55"/>
      <c r="M45" s="55"/>
      <c r="N45" s="55"/>
      <c r="O45" s="55"/>
      <c r="P45" s="59"/>
    </row>
  </sheetData>
  <mergeCells count="3">
    <mergeCell ref="D2:O2"/>
    <mergeCell ref="B2:B3"/>
    <mergeCell ref="C2:C3"/>
  </mergeCells>
  <printOptions horizontalCentered="1"/>
  <pageMargins left="0.5" right="0.25" top="0.75" bottom="0.5" header="0.25" footer="0.25"/>
  <pageSetup scale="66" fitToWidth="0" orientation="portrait"/>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8"/>
  <sheetViews>
    <sheetView topLeftCell="A10" zoomScale="110" zoomScaleNormal="110" workbookViewId="0">
      <selection activeCell="AI50" sqref="AI50"/>
    </sheetView>
  </sheetViews>
  <sheetFormatPr defaultColWidth="8.77734375" defaultRowHeight="14.4"/>
  <cols>
    <col min="1" max="1" width="1.33203125" style="2" customWidth="1"/>
    <col min="2" max="2" width="6" style="2" customWidth="1"/>
    <col min="3" max="3" width="6.33203125" style="2" customWidth="1"/>
    <col min="4" max="15" width="9.21875" style="2" customWidth="1"/>
    <col min="16" max="18" width="1.21875" style="2" customWidth="1"/>
    <col min="19" max="19" width="9.109375" customWidth="1"/>
    <col min="20" max="233" width="9.109375" style="2" customWidth="1"/>
    <col min="234" max="234" width="6" style="2" customWidth="1"/>
    <col min="235" max="235" width="3.33203125" style="2" customWidth="1"/>
    <col min="236" max="236" width="8.21875" style="2" customWidth="1"/>
    <col min="237" max="238" width="6.44140625" style="2" customWidth="1"/>
    <col min="239" max="239" width="6.33203125" style="2" customWidth="1"/>
    <col min="240" max="240" width="6.21875" style="2" customWidth="1"/>
    <col min="241" max="241" width="8" style="2" customWidth="1"/>
    <col min="242" max="242" width="6.44140625" style="2" customWidth="1"/>
    <col min="243" max="243" width="6.88671875" style="2" customWidth="1"/>
    <col min="244" max="244" width="8" style="2" customWidth="1"/>
    <col min="245" max="245" width="8.77734375" style="2" customWidth="1"/>
    <col min="246" max="246" width="6.44140625" style="2" customWidth="1"/>
    <col min="247" max="247" width="7.88671875" style="2" customWidth="1"/>
    <col min="248" max="248" width="6.88671875" style="2" customWidth="1"/>
    <col min="249" max="249" width="7.109375" style="2" customWidth="1"/>
    <col min="250" max="250" width="7.33203125" style="2" customWidth="1"/>
    <col min="251" max="251" width="8" style="2" customWidth="1"/>
    <col min="252" max="252" width="7.88671875" style="2" customWidth="1"/>
    <col min="253" max="253" width="7.21875" style="2" customWidth="1"/>
    <col min="254" max="254" width="7" style="2" customWidth="1"/>
    <col min="255" max="255" width="8.88671875" style="2" customWidth="1"/>
    <col min="256" max="16384" width="8.77734375" style="2"/>
  </cols>
  <sheetData>
    <row r="1" spans="2:19" ht="20.25" customHeight="1">
      <c r="B1" s="89" t="s">
        <v>374</v>
      </c>
      <c r="D1" s="1"/>
      <c r="E1" s="1"/>
      <c r="F1" s="1"/>
      <c r="G1" s="1"/>
      <c r="H1" s="1"/>
      <c r="I1" s="1"/>
      <c r="J1" s="1"/>
      <c r="K1" s="1"/>
      <c r="L1" s="1"/>
      <c r="M1" s="1"/>
      <c r="N1" s="1"/>
      <c r="O1" s="1"/>
    </row>
    <row r="2" spans="2:19" ht="13.5" customHeight="1">
      <c r="B2" s="685" t="s">
        <v>67</v>
      </c>
      <c r="C2" s="687" t="s">
        <v>68</v>
      </c>
      <c r="D2" s="732" t="s">
        <v>353</v>
      </c>
      <c r="E2" s="733"/>
      <c r="F2" s="733"/>
      <c r="G2" s="733"/>
      <c r="H2" s="733"/>
      <c r="I2" s="733"/>
      <c r="J2" s="733"/>
      <c r="K2" s="733"/>
      <c r="L2" s="733"/>
      <c r="M2" s="733"/>
      <c r="N2" s="733"/>
      <c r="O2" s="733"/>
    </row>
    <row r="3" spans="2:19" s="1" customFormat="1" ht="108" customHeight="1">
      <c r="B3" s="686"/>
      <c r="C3" s="688"/>
      <c r="D3" s="74" t="s">
        <v>254</v>
      </c>
      <c r="E3" s="116" t="s">
        <v>79</v>
      </c>
      <c r="F3" s="116" t="s">
        <v>80</v>
      </c>
      <c r="G3" s="116" t="s">
        <v>81</v>
      </c>
      <c r="H3" s="116" t="s">
        <v>82</v>
      </c>
      <c r="I3" s="116" t="s">
        <v>326</v>
      </c>
      <c r="J3" s="116" t="s">
        <v>371</v>
      </c>
      <c r="K3" s="116" t="s">
        <v>85</v>
      </c>
      <c r="L3" s="117" t="s">
        <v>86</v>
      </c>
      <c r="M3" s="117" t="s">
        <v>87</v>
      </c>
      <c r="N3" s="116" t="s">
        <v>373</v>
      </c>
      <c r="O3" s="116" t="s">
        <v>375</v>
      </c>
    </row>
    <row r="4" spans="2:19" ht="20.25" customHeight="1">
      <c r="B4" s="68" t="s">
        <v>355</v>
      </c>
      <c r="C4" s="69"/>
      <c r="D4" s="71">
        <f>'current gdp_service'!D4/'constant gpd  services'!D4*100</f>
        <v>100</v>
      </c>
      <c r="E4" s="70">
        <f>'current gdp_service'!E4/'constant gpd  services'!E4*100</f>
        <v>100</v>
      </c>
      <c r="F4" s="70">
        <f>'current gdp_service'!F4/'constant gpd  services'!F4*100</f>
        <v>100</v>
      </c>
      <c r="G4" s="70">
        <f>'current gdp_service'!G4/'constant gpd  services'!G4*100</f>
        <v>100</v>
      </c>
      <c r="H4" s="70">
        <f>'current gdp_service'!H4/'constant gpd  services'!H4*100</f>
        <v>100</v>
      </c>
      <c r="I4" s="70">
        <f>'current gdp_service'!I4/'constant gpd  services'!I4*100</f>
        <v>100</v>
      </c>
      <c r="J4" s="70">
        <f>'current gdp_service'!J4/'constant gpd  services'!J4*100</f>
        <v>100</v>
      </c>
      <c r="K4" s="70">
        <f>'current gdp_service'!K4/'constant gpd  services'!K4*100</f>
        <v>100</v>
      </c>
      <c r="L4" s="70">
        <f>'current gdp_service'!L4/'constant gpd  services'!L4*100</f>
        <v>100</v>
      </c>
      <c r="M4" s="70">
        <f>'current gdp_service'!M4/'constant gpd  services'!M4*100</f>
        <v>100</v>
      </c>
      <c r="N4" s="70">
        <f>'current gdp_service'!N4/'constant gpd  services'!N4*100</f>
        <v>100</v>
      </c>
      <c r="O4" s="133">
        <f>'current gdp_service'!O4/'constant gpd  services'!O4*100</f>
        <v>100</v>
      </c>
      <c r="S4" s="2"/>
    </row>
    <row r="5" spans="2:19" ht="20.25" customHeight="1">
      <c r="B5" s="68" t="s">
        <v>356</v>
      </c>
      <c r="C5" s="69"/>
      <c r="D5" s="71">
        <f>'current gdp_service'!D5/'constant gpd  services'!D5*100</f>
        <v>100</v>
      </c>
      <c r="E5" s="70">
        <f>'current gdp_service'!E5/'constant gpd  services'!E5*100</f>
        <v>100</v>
      </c>
      <c r="F5" s="70">
        <f>'current gdp_service'!F5/'constant gpd  services'!F5*100</f>
        <v>100</v>
      </c>
      <c r="G5" s="70">
        <f>'current gdp_service'!G5/'constant gpd  services'!G5*100</f>
        <v>100</v>
      </c>
      <c r="H5" s="70">
        <f>'current gdp_service'!H5/'constant gpd  services'!H5*100</f>
        <v>100</v>
      </c>
      <c r="I5" s="70">
        <f>'current gdp_service'!I5/'constant gpd  services'!I5*100</f>
        <v>100</v>
      </c>
      <c r="J5" s="70">
        <f>'current gdp_service'!J5/'constant gpd  services'!J5*100</f>
        <v>100</v>
      </c>
      <c r="K5" s="70">
        <f>'current gdp_service'!K5/'constant gpd  services'!K5*100</f>
        <v>100</v>
      </c>
      <c r="L5" s="70">
        <f>'current gdp_service'!L5/'constant gpd  services'!L5*100</f>
        <v>100</v>
      </c>
      <c r="M5" s="70">
        <f>'current gdp_service'!M5/'constant gpd  services'!M5*100</f>
        <v>100</v>
      </c>
      <c r="N5" s="70">
        <f>'current gdp_service'!N5/'constant gpd  services'!N5*100</f>
        <v>100</v>
      </c>
      <c r="O5" s="133">
        <f>'current gdp_service'!O5/'constant gpd  services'!O5*100</f>
        <v>100</v>
      </c>
      <c r="S5" s="2"/>
    </row>
    <row r="6" spans="2:19" ht="20.25" customHeight="1">
      <c r="B6" s="68" t="s">
        <v>357</v>
      </c>
      <c r="C6" s="69"/>
      <c r="D6" s="71">
        <f>'current gdp_service'!D6/'constant gpd  services'!D6*100</f>
        <v>100</v>
      </c>
      <c r="E6" s="70">
        <f>'current gdp_service'!E6/'constant gpd  services'!E6*100</f>
        <v>100</v>
      </c>
      <c r="F6" s="70">
        <f>'current gdp_service'!F6/'constant gpd  services'!F6*100</f>
        <v>100</v>
      </c>
      <c r="G6" s="70">
        <f>'current gdp_service'!G6/'constant gpd  services'!G6*100</f>
        <v>100</v>
      </c>
      <c r="H6" s="70">
        <f>'current gdp_service'!H6/'constant gpd  services'!H6*100</f>
        <v>100</v>
      </c>
      <c r="I6" s="70">
        <f>'current gdp_service'!I6/'constant gpd  services'!I6*100</f>
        <v>100</v>
      </c>
      <c r="J6" s="70">
        <f>'current gdp_service'!J6/'constant gpd  services'!J6*100</f>
        <v>100</v>
      </c>
      <c r="K6" s="70">
        <f>'current gdp_service'!K6/'constant gpd  services'!K6*100</f>
        <v>100</v>
      </c>
      <c r="L6" s="70">
        <f>'current gdp_service'!L6/'constant gpd  services'!L6*100</f>
        <v>100</v>
      </c>
      <c r="M6" s="70">
        <f>'current gdp_service'!M6/'constant gpd  services'!M6*100</f>
        <v>100</v>
      </c>
      <c r="N6" s="70">
        <f>'current gdp_service'!N6/'constant gpd  services'!N6*100</f>
        <v>100</v>
      </c>
      <c r="O6" s="133">
        <f>'current gdp_service'!O6/'constant gpd  services'!O6*100</f>
        <v>100</v>
      </c>
      <c r="S6" s="2"/>
    </row>
    <row r="7" spans="2:19" ht="20.25" customHeight="1">
      <c r="B7" s="68" t="s">
        <v>358</v>
      </c>
      <c r="C7" s="69"/>
      <c r="D7" s="71">
        <f>'current gdp_service'!D7/'constant gpd  services'!D7*100</f>
        <v>100</v>
      </c>
      <c r="E7" s="70">
        <f>'current gdp_service'!E7/'constant gpd  services'!E7*100</f>
        <v>100</v>
      </c>
      <c r="F7" s="70">
        <f>'current gdp_service'!F7/'constant gpd  services'!F7*100</f>
        <v>100</v>
      </c>
      <c r="G7" s="70">
        <f>'current gdp_service'!G7/'constant gpd  services'!G7*100</f>
        <v>100</v>
      </c>
      <c r="H7" s="70">
        <f>'current gdp_service'!H7/'constant gpd  services'!H7*100</f>
        <v>100</v>
      </c>
      <c r="I7" s="70">
        <f>'current gdp_service'!I7/'constant gpd  services'!I7*100</f>
        <v>100</v>
      </c>
      <c r="J7" s="70">
        <f>'current gdp_service'!J7/'constant gpd  services'!J7*100</f>
        <v>100</v>
      </c>
      <c r="K7" s="70">
        <f>'current gdp_service'!K7/'constant gpd  services'!K7*100</f>
        <v>100</v>
      </c>
      <c r="L7" s="70">
        <f>'current gdp_service'!L7/'constant gpd  services'!L7*100</f>
        <v>100</v>
      </c>
      <c r="M7" s="70">
        <f>'current gdp_service'!M7/'constant gpd  services'!M7*100</f>
        <v>100</v>
      </c>
      <c r="N7" s="70">
        <f>'current gdp_service'!N7/'constant gpd  services'!N7*100</f>
        <v>100</v>
      </c>
      <c r="O7" s="133">
        <f>'current gdp_service'!O7/'constant gpd  services'!O7*100</f>
        <v>100</v>
      </c>
      <c r="S7" s="2"/>
    </row>
    <row r="8" spans="2:19" ht="20.25" customHeight="1">
      <c r="B8" s="520" t="s">
        <v>359</v>
      </c>
      <c r="C8" s="69"/>
      <c r="D8" s="71">
        <f>'current gdp_service'!D8/'constant gpd  services'!D8*100</f>
        <v>78.164062891921347</v>
      </c>
      <c r="E8" s="70">
        <f>'current gdp_service'!E8/'constant gpd  services'!E8*100</f>
        <v>78.540337473625783</v>
      </c>
      <c r="F8" s="70">
        <f>'current gdp_service'!F8/'constant gpd  services'!F8*100</f>
        <v>108.58159547964021</v>
      </c>
      <c r="G8" s="70">
        <f>'current gdp_service'!G8/'constant gpd  services'!G8*100</f>
        <v>106.05369576748811</v>
      </c>
      <c r="H8" s="70">
        <f>'current gdp_service'!H8/'constant gpd  services'!H8*100</f>
        <v>99.012956803836701</v>
      </c>
      <c r="I8" s="70">
        <f>'current gdp_service'!I8/'constant gpd  services'!I8*100</f>
        <v>110.60112258869398</v>
      </c>
      <c r="J8" s="70">
        <f>'current gdp_service'!J8/'constant gpd  services'!J8*100</f>
        <v>125.80531058426902</v>
      </c>
      <c r="K8" s="70">
        <f>'current gdp_service'!K8/'constant gpd  services'!K8*100</f>
        <v>122.36430195075619</v>
      </c>
      <c r="L8" s="70">
        <f>'current gdp_service'!L8/'constant gpd  services'!L8*100</f>
        <v>127.40908014112789</v>
      </c>
      <c r="M8" s="70">
        <f>'current gdp_service'!M8/'constant gpd  services'!M8*100</f>
        <v>122.67381291978496</v>
      </c>
      <c r="N8" s="70">
        <f>'current gdp_service'!N8/'constant gpd  services'!N8*100</f>
        <v>121.8092844119009</v>
      </c>
      <c r="O8" s="133">
        <f>'current gdp_service'!O8/'constant gpd  services'!O8*100</f>
        <v>98.922311349993976</v>
      </c>
    </row>
    <row r="9" spans="2:19" ht="20.25" customHeight="1">
      <c r="B9" s="520" t="s">
        <v>360</v>
      </c>
      <c r="C9" s="69"/>
      <c r="D9" s="71">
        <f>'current gdp_service'!D9/'constant gpd  services'!D9*100</f>
        <v>120.57628859587719</v>
      </c>
      <c r="E9" s="70">
        <f>'current gdp_service'!E9/'constant gpd  services'!E9*100</f>
        <v>109.4991905846079</v>
      </c>
      <c r="F9" s="70">
        <f>'current gdp_service'!F9/'constant gpd  services'!F9*100</f>
        <v>92.624063895264669</v>
      </c>
      <c r="G9" s="70">
        <f>'current gdp_service'!G9/'constant gpd  services'!G9*100</f>
        <v>111.18385610879827</v>
      </c>
      <c r="H9" s="70">
        <f>'current gdp_service'!H9/'constant gpd  services'!H9*100</f>
        <v>101.40077372782739</v>
      </c>
      <c r="I9" s="70">
        <f>'current gdp_service'!I9/'constant gpd  services'!I9*100</f>
        <v>112.92124774547699</v>
      </c>
      <c r="J9" s="70">
        <f>'current gdp_service'!J9/'constant gpd  services'!J9*100</f>
        <v>126.17913392384123</v>
      </c>
      <c r="K9" s="70">
        <f>'current gdp_service'!K9/'constant gpd  services'!K9*100</f>
        <v>115.53134215326504</v>
      </c>
      <c r="L9" s="70">
        <f>'current gdp_service'!L9/'constant gpd  services'!L9*100</f>
        <v>113.01716830747246</v>
      </c>
      <c r="M9" s="70">
        <f>'current gdp_service'!M9/'constant gpd  services'!M9*100</f>
        <v>119.28961098008841</v>
      </c>
      <c r="N9" s="70">
        <f>'current gdp_service'!N9/'constant gpd  services'!N9*100</f>
        <v>101.61308937547126</v>
      </c>
      <c r="O9" s="133">
        <f>'current gdp_service'!O9/'constant gpd  services'!O9*100</f>
        <v>111.15379042843341</v>
      </c>
    </row>
    <row r="10" spans="2:19" ht="20.25" customHeight="1">
      <c r="B10" s="520" t="s">
        <v>361</v>
      </c>
      <c r="C10" s="69"/>
      <c r="D10" s="71">
        <f>'current gdp_service'!D10/'constant gpd  services'!D10*100</f>
        <v>150.25309264437703</v>
      </c>
      <c r="E10" s="70">
        <f>'current gdp_service'!E10/'constant gpd  services'!E10*100</f>
        <v>157.34017840230086</v>
      </c>
      <c r="F10" s="70">
        <f>'current gdp_service'!F10/'constant gpd  services'!F10*100</f>
        <v>102.39853692640766</v>
      </c>
      <c r="G10" s="70">
        <f>'current gdp_service'!G10/'constant gpd  services'!G10*100</f>
        <v>116.4722078913297</v>
      </c>
      <c r="H10" s="70">
        <f>'current gdp_service'!H10/'constant gpd  services'!H10*100</f>
        <v>101.36220314996174</v>
      </c>
      <c r="I10" s="70">
        <f>'current gdp_service'!I10/'constant gpd  services'!I10*100</f>
        <v>114.3558195139061</v>
      </c>
      <c r="J10" s="70">
        <f>'current gdp_service'!J10/'constant gpd  services'!J10*100</f>
        <v>117.15851792800125</v>
      </c>
      <c r="K10" s="70">
        <f>'current gdp_service'!K10/'constant gpd  services'!K10*100</f>
        <v>109.29627892237454</v>
      </c>
      <c r="L10" s="70">
        <f>'current gdp_service'!L10/'constant gpd  services'!L10*100</f>
        <v>107.89170483219178</v>
      </c>
      <c r="M10" s="70">
        <f>'current gdp_service'!M10/'constant gpd  services'!M10*100</f>
        <v>115.33705296980597</v>
      </c>
      <c r="N10" s="70">
        <f>'current gdp_service'!N10/'constant gpd  services'!N10*100</f>
        <v>112.50203974867945</v>
      </c>
      <c r="O10" s="133">
        <f>'current gdp_service'!O10/'constant gpd  services'!O10*100</f>
        <v>122.32670880697469</v>
      </c>
    </row>
    <row r="11" spans="2:19" ht="20.25" customHeight="1">
      <c r="B11" s="520" t="s">
        <v>362</v>
      </c>
      <c r="C11" s="69"/>
      <c r="D11" s="128">
        <f>'current gdp_service'!D11/'constant gpd  services'!D11*100</f>
        <v>130.64250184299976</v>
      </c>
      <c r="E11" s="129">
        <f>'current gdp_service'!E11/'constant gpd  services'!E11*100</f>
        <v>114.70301024175751</v>
      </c>
      <c r="F11" s="129">
        <f>'current gdp_service'!F11/'constant gpd  services'!F11*100</f>
        <v>113.56127224990725</v>
      </c>
      <c r="G11" s="129">
        <f>'current gdp_service'!G11/'constant gpd  services'!G11*100</f>
        <v>122.15299407112965</v>
      </c>
      <c r="H11" s="70">
        <f>'current gdp_service'!H11/'constant gpd  services'!H11*100</f>
        <v>96.572157128446506</v>
      </c>
      <c r="I11" s="70">
        <f>'current gdp_service'!I11/'constant gpd  services'!I11*100</f>
        <v>124.36676797371176</v>
      </c>
      <c r="J11" s="70">
        <f>'current gdp_service'!J11/'constant gpd  services'!J11*100</f>
        <v>123.22308760825523</v>
      </c>
      <c r="K11" s="70">
        <f>'current gdp_service'!K11/'constant gpd  services'!K11*100</f>
        <v>99.451650621693034</v>
      </c>
      <c r="L11" s="70">
        <f>'current gdp_service'!L11/'constant gpd  services'!L11*100</f>
        <v>100.23676803927121</v>
      </c>
      <c r="M11" s="70">
        <f>'current gdp_service'!M11/'constant gpd  services'!M11*100</f>
        <v>109.66814839132988</v>
      </c>
      <c r="N11" s="70">
        <f>'current gdp_service'!N11/'constant gpd  services'!N11*100</f>
        <v>97.879940059843449</v>
      </c>
      <c r="O11" s="133">
        <f>'current gdp_service'!O11/'constant gpd  services'!O11*100</f>
        <v>112.44903978772756</v>
      </c>
    </row>
    <row r="12" spans="2:19" ht="17.25" customHeight="1">
      <c r="B12" s="68" t="s">
        <v>363</v>
      </c>
      <c r="C12" s="69"/>
      <c r="D12" s="129">
        <f>'current gdp_service'!D12/'constant gpd  services'!D12*100</f>
        <v>141.47182050207309</v>
      </c>
      <c r="E12" s="129">
        <f>'current gdp_service'!E12/'constant gpd  services'!E12*100</f>
        <v>130.60053697683549</v>
      </c>
      <c r="F12" s="129">
        <f>'current gdp_service'!F12/'constant gpd  services'!F12*100</f>
        <v>113.09896602644693</v>
      </c>
      <c r="G12" s="129">
        <f>'current gdp_service'!G12/'constant gpd  services'!G12*100</f>
        <v>127.95753401664282</v>
      </c>
      <c r="H12" s="70">
        <f>'current gdp_service'!H12/'constant gpd  services'!H12*100</f>
        <v>117.93145470341095</v>
      </c>
      <c r="I12" s="70">
        <f>'current gdp_service'!I12/'constant gpd  services'!I12*100</f>
        <v>133.98028553773779</v>
      </c>
      <c r="J12" s="70">
        <f>'current gdp_service'!J12/'constant gpd  services'!J12*100</f>
        <v>146.08175948215535</v>
      </c>
      <c r="K12" s="70">
        <f>'current gdp_service'!K12/'constant gpd  services'!K12*100</f>
        <v>134.82973638820025</v>
      </c>
      <c r="L12" s="70">
        <f>'current gdp_service'!L12/'constant gpd  services'!L12*100</f>
        <v>131.41381485455247</v>
      </c>
      <c r="M12" s="70">
        <f>'current gdp_service'!M12/'constant gpd  services'!M12*100</f>
        <v>144.9361055680998</v>
      </c>
      <c r="N12" s="70">
        <f>'current gdp_service'!N12/'constant gpd  services'!N12*100</f>
        <v>109.47811356346612</v>
      </c>
      <c r="O12" s="133">
        <f>'current gdp_service'!O12/'constant gpd  services'!O12*100</f>
        <v>128.98819099404065</v>
      </c>
    </row>
    <row r="13" spans="2:19" ht="17.25" customHeight="1">
      <c r="B13" s="68" t="s">
        <v>364</v>
      </c>
      <c r="C13" s="69"/>
      <c r="D13" s="129">
        <f>'current gdp_service'!D13/'constant gpd  services'!D13*100</f>
        <v>157.43695540532835</v>
      </c>
      <c r="E13" s="129">
        <f>'current gdp_service'!E13/'constant gpd  services'!E13*100</f>
        <v>112.07652589807712</v>
      </c>
      <c r="F13" s="129">
        <f>'current gdp_service'!F13/'constant gpd  services'!F13*100</f>
        <v>113.31848176043336</v>
      </c>
      <c r="G13" s="129">
        <f>'current gdp_service'!G13/'constant gpd  services'!G13*100</f>
        <v>131.5963394161337</v>
      </c>
      <c r="H13" s="70">
        <f>'current gdp_service'!H13/'constant gpd  services'!H13*100</f>
        <v>118.52409506325812</v>
      </c>
      <c r="I13" s="70">
        <f>'current gdp_service'!I13/'constant gpd  services'!I13*100</f>
        <v>163.64515914555113</v>
      </c>
      <c r="J13" s="129">
        <f>'current gdp_service'!J13/'constant gpd  services'!J13*100</f>
        <v>148.18774165218957</v>
      </c>
      <c r="K13" s="70">
        <f>'current gdp_service'!K13/'constant gpd  services'!K13*100</f>
        <v>132.74728479076086</v>
      </c>
      <c r="L13" s="70">
        <f>'current gdp_service'!L13/'constant gpd  services'!L13*100</f>
        <v>129.84863044727612</v>
      </c>
      <c r="M13" s="129">
        <f>'current gdp_service'!M13/'constant gpd  services'!M13*100</f>
        <v>133.94494788299374</v>
      </c>
      <c r="N13" s="70">
        <f>'current gdp_service'!N13/'constant gpd  services'!N13*100</f>
        <v>125.60024466205351</v>
      </c>
      <c r="O13" s="133">
        <f>'current gdp_service'!O13/'constant gpd  services'!O13*100</f>
        <v>133.20073095231629</v>
      </c>
    </row>
    <row r="14" spans="2:19">
      <c r="B14" s="68" t="s">
        <v>365</v>
      </c>
      <c r="C14" s="95"/>
      <c r="D14" s="129">
        <f>'current gdp_service'!D14/'constant gpd  services'!D14*100</f>
        <v>155.6568688155574</v>
      </c>
      <c r="E14" s="129">
        <f>'current gdp_service'!E14/'constant gpd  services'!E14*100</f>
        <v>112.76278228008967</v>
      </c>
      <c r="F14" s="129">
        <f>'current gdp_service'!F14/'constant gpd  services'!F14*100</f>
        <v>150.7120372699876</v>
      </c>
      <c r="G14" s="129">
        <f>'current gdp_service'!G14/'constant gpd  services'!G14*100</f>
        <v>137.2671898375614</v>
      </c>
      <c r="H14" s="70">
        <f>'current gdp_service'!H14/'constant gpd  services'!H14*100</f>
        <v>115.90670789754844</v>
      </c>
      <c r="I14" s="70">
        <f>'current gdp_service'!I14/'constant gpd  services'!I14*100</f>
        <v>185.56721282033928</v>
      </c>
      <c r="J14" s="129">
        <f>'current gdp_service'!J14/'constant gpd  services'!J14*100</f>
        <v>153.26390406827065</v>
      </c>
      <c r="K14" s="70">
        <f>'current gdp_service'!K14/'constant gpd  services'!K14*100</f>
        <v>131.89844234340558</v>
      </c>
      <c r="L14" s="70">
        <f>'current gdp_service'!L14/'constant gpd  services'!L14*100</f>
        <v>145.40258117292194</v>
      </c>
      <c r="M14" s="70">
        <f>'current gdp_service'!M14/'constant gpd  services'!M14*100</f>
        <v>136.48516182617868</v>
      </c>
      <c r="N14" s="70">
        <f>'current gdp_service'!N14/'constant gpd  services'!N14*100</f>
        <v>141.49118350365157</v>
      </c>
      <c r="O14" s="133">
        <f>'current gdp_service'!O14/'constant gpd  services'!O14*100</f>
        <v>139.72716085725153</v>
      </c>
    </row>
    <row r="15" spans="2:19">
      <c r="B15" s="68" t="s">
        <v>366</v>
      </c>
      <c r="C15" s="95"/>
      <c r="D15" s="129">
        <f>'current gdp_service'!D15/'constant gpd  services'!D15*100</f>
        <v>153.09991206362028</v>
      </c>
      <c r="E15" s="129">
        <f>'current gdp_service'!E15/'constant gpd  services'!E15*100</f>
        <v>122.17784117153532</v>
      </c>
      <c r="F15" s="129">
        <f>'current gdp_service'!F15/'constant gpd  services'!F15*100</f>
        <v>159.26884590851736</v>
      </c>
      <c r="G15" s="129">
        <f>'current gdp_service'!G15/'constant gpd  services'!G15*100</f>
        <v>139.60165644229005</v>
      </c>
      <c r="H15" s="70">
        <f>'current gdp_service'!H15/'constant gpd  services'!H15*100</f>
        <v>115.8875799554572</v>
      </c>
      <c r="I15" s="70">
        <f>'current gdp_service'!I15/'constant gpd  services'!I15*100</f>
        <v>236.96251348078198</v>
      </c>
      <c r="J15" s="129">
        <f>'current gdp_service'!J15/'constant gpd  services'!J15*100</f>
        <v>163.83426370074145</v>
      </c>
      <c r="K15" s="70">
        <f>'current gdp_service'!K15/'constant gpd  services'!K15*100</f>
        <v>124.96135158598842</v>
      </c>
      <c r="L15" s="70">
        <f>'current gdp_service'!L15/'constant gpd  services'!L15*100</f>
        <v>135.11013826164481</v>
      </c>
      <c r="M15" s="70">
        <f>'current gdp_service'!M15/'constant gpd  services'!M15*100</f>
        <v>123.71928512455965</v>
      </c>
      <c r="N15" s="70">
        <f>'current gdp_service'!N15/'constant gpd  services'!N15*100</f>
        <v>159.59930406241315</v>
      </c>
      <c r="O15" s="133">
        <f>'current gdp_service'!O15/'constant gpd  services'!O15*100</f>
        <v>142.10098336596099</v>
      </c>
    </row>
    <row r="16" spans="2:19" ht="15.6">
      <c r="B16" s="520" t="s">
        <v>367</v>
      </c>
      <c r="C16" s="95"/>
      <c r="D16" s="129">
        <f>'current gdp_service'!D16/'constant gpd  services'!D16*100</f>
        <v>202.20266024686723</v>
      </c>
      <c r="E16" s="129">
        <f>'current gdp_service'!E16/'constant gpd  services'!E16*100</f>
        <v>138.79781456692214</v>
      </c>
      <c r="F16" s="129">
        <f>'current gdp_service'!F16/'constant gpd  services'!F16*100</f>
        <v>173.1902930337439</v>
      </c>
      <c r="G16" s="129">
        <f>'current gdp_service'!G16/'constant gpd  services'!G16*100</f>
        <v>144.07565896733527</v>
      </c>
      <c r="H16" s="70">
        <f>'current gdp_service'!H16/'constant gpd  services'!H16*100</f>
        <v>143.01887152628962</v>
      </c>
      <c r="I16" s="70">
        <f>'current gdp_service'!I16/'constant gpd  services'!I16*100</f>
        <v>231.11075707122342</v>
      </c>
      <c r="J16" s="129">
        <f>'current gdp_service'!J16/'constant gpd  services'!J16*100</f>
        <v>176.05844585279493</v>
      </c>
      <c r="K16" s="70">
        <f>'current gdp_service'!K16/'constant gpd  services'!K16*100</f>
        <v>159.18303887877613</v>
      </c>
      <c r="L16" s="70">
        <f>'current gdp_service'!L16/'constant gpd  services'!L16*100</f>
        <v>144.60114849840747</v>
      </c>
      <c r="M16" s="70">
        <f>'current gdp_service'!M16/'constant gpd  services'!M16*100</f>
        <v>155.78625489723649</v>
      </c>
      <c r="N16" s="70">
        <f>'current gdp_service'!N16/'constant gpd  services'!N16*100</f>
        <v>145.52081841499773</v>
      </c>
      <c r="O16" s="133">
        <f>'current gdp_service'!O16/'constant gpd  services'!O16*100</f>
        <v>166.1846172421846</v>
      </c>
    </row>
    <row r="17" spans="2:15" ht="15.6">
      <c r="B17" s="520" t="s">
        <v>368</v>
      </c>
      <c r="C17" s="95"/>
      <c r="D17" s="129">
        <f>'current gdp_service'!D17/'constant gpd  services'!D17*100</f>
        <v>208.27374517943511</v>
      </c>
      <c r="E17" s="129">
        <f>'current gdp_service'!E17/'constant gpd  services'!E17*100</f>
        <v>142.77024952124066</v>
      </c>
      <c r="F17" s="129">
        <f>'current gdp_service'!F17/'constant gpd  services'!F17*100</f>
        <v>192.86520682560757</v>
      </c>
      <c r="G17" s="129">
        <f>'current gdp_service'!G17/'constant gpd  services'!G17*100</f>
        <v>145.81267047933449</v>
      </c>
      <c r="H17" s="70">
        <f>'current gdp_service'!H17/'constant gpd  services'!H17*100</f>
        <v>158.10964680104448</v>
      </c>
      <c r="I17" s="70">
        <f>'current gdp_service'!I17/'constant gpd  services'!I17*100</f>
        <v>247.97547287663789</v>
      </c>
      <c r="J17" s="129">
        <f>'current gdp_service'!J17/'constant gpd  services'!J17*100</f>
        <v>186.66518595937205</v>
      </c>
      <c r="K17" s="70">
        <f>'current gdp_service'!K17/'constant gpd  services'!K17*100</f>
        <v>149.17700135959859</v>
      </c>
      <c r="L17" s="70">
        <f>'current gdp_service'!L17/'constant gpd  services'!L17*100</f>
        <v>141.32305689582665</v>
      </c>
      <c r="M17" s="70">
        <f>'current gdp_service'!M17/'constant gpd  services'!M17*100</f>
        <v>145.89758580730728</v>
      </c>
      <c r="N17" s="70">
        <f>'current gdp_service'!N17/'constant gpd  services'!N17*100</f>
        <v>142.98044642094177</v>
      </c>
      <c r="O17" s="133">
        <f>'current gdp_service'!O17/'constant gpd  services'!O17*100</f>
        <v>172.19784451527539</v>
      </c>
    </row>
    <row r="18" spans="2:15" ht="15.6">
      <c r="B18" s="520" t="s">
        <v>369</v>
      </c>
      <c r="C18" s="95"/>
      <c r="D18" s="129">
        <f>'current gdp_service'!D18/'constant gpd  services'!D18*100</f>
        <v>211.6095918255275</v>
      </c>
      <c r="E18" s="129">
        <f>'current gdp_service'!E18/'constant gpd  services'!E18*100</f>
        <v>148.559341300727</v>
      </c>
      <c r="F18" s="129">
        <f>'current gdp_service'!F18/'constant gpd  services'!F18*100</f>
        <v>148.73120753947379</v>
      </c>
      <c r="G18" s="129">
        <f>'current gdp_service'!G18/'constant gpd  services'!G18*100</f>
        <v>148.8875060542679</v>
      </c>
      <c r="H18" s="70">
        <f>'current gdp_service'!H18/'constant gpd  services'!H18*100</f>
        <v>152.85992816249859</v>
      </c>
      <c r="I18" s="70">
        <f>'current gdp_service'!I18/'constant gpd  services'!I18*100</f>
        <v>283.12701487107756</v>
      </c>
      <c r="J18" s="129">
        <f>'current gdp_service'!J18/'constant gpd  services'!J18*100</f>
        <v>180.41681601907734</v>
      </c>
      <c r="K18" s="70">
        <f>'current gdp_service'!K18/'constant gpd  services'!K18*100</f>
        <v>145.9797347564714</v>
      </c>
      <c r="L18" s="70">
        <f>'current gdp_service'!L18/'constant gpd  services'!L18*100</f>
        <v>145.85719379687643</v>
      </c>
      <c r="M18" s="70">
        <f>'current gdp_service'!M18/'constant gpd  services'!M18*100</f>
        <v>143.60538669500758</v>
      </c>
      <c r="N18" s="70">
        <f>'current gdp_service'!N18/'constant gpd  services'!N18*100</f>
        <v>170.5295410181177</v>
      </c>
      <c r="O18" s="133">
        <f>'current gdp_service'!O18/'constant gpd  services'!O18*100</f>
        <v>166.8346128895719</v>
      </c>
    </row>
    <row r="19" spans="2:15" ht="15.6">
      <c r="B19" s="520" t="s">
        <v>370</v>
      </c>
      <c r="D19" s="128">
        <f>'current gdp_service'!D19/'constant gpd  services'!D19*100</f>
        <v>210.83461152199865</v>
      </c>
      <c r="E19" s="129">
        <f>'current gdp_service'!E19/'constant gpd  services'!E19*100</f>
        <v>156.7565139419269</v>
      </c>
      <c r="F19" s="129">
        <f>'current gdp_service'!F19/'constant gpd  services'!F19*100</f>
        <v>182.08296260632719</v>
      </c>
      <c r="G19" s="129">
        <f>'current gdp_service'!G19/'constant gpd  services'!G19*100</f>
        <v>159.89118878065122</v>
      </c>
      <c r="H19" s="70">
        <f>'current gdp_service'!H19/'constant gpd  services'!H19*100</f>
        <v>159.65497444260225</v>
      </c>
      <c r="I19" s="70">
        <f>'current gdp_service'!I19/'constant gpd  services'!I19*100</f>
        <v>312.45785253868308</v>
      </c>
      <c r="J19" s="129">
        <f>'current gdp_service'!J19/'constant gpd  services'!J19*100</f>
        <v>202.20735318261674</v>
      </c>
      <c r="K19" s="70">
        <f>'current gdp_service'!K19/'constant gpd  services'!K19*100</f>
        <v>143.26910059510459</v>
      </c>
      <c r="L19" s="70">
        <f>'current gdp_service'!L19/'constant gpd  services'!L19*100</f>
        <v>147.59928086002705</v>
      </c>
      <c r="M19" s="70">
        <f>'current gdp_service'!M19/'constant gpd  services'!M19*100</f>
        <v>151.61766735770948</v>
      </c>
      <c r="N19" s="70">
        <f>'current gdp_service'!N19/'constant gpd  services'!N19*100</f>
        <v>183.51329220440874</v>
      </c>
      <c r="O19" s="133">
        <f>'current gdp_service'!O19/'constant gpd  services'!O19*100</f>
        <v>180.75259456810525</v>
      </c>
    </row>
    <row r="20" spans="2:15" ht="15.6">
      <c r="B20" s="520" t="s">
        <v>338</v>
      </c>
      <c r="D20" s="128">
        <f>'current gdp_service'!D20/'constant gpd  services'!D20*100</f>
        <v>244.53621747641088</v>
      </c>
      <c r="E20" s="129">
        <f>'current gdp_service'!E20/'constant gpd  services'!E20*100</f>
        <v>180.37331546448419</v>
      </c>
      <c r="F20" s="129">
        <f>'current gdp_service'!F20/'constant gpd  services'!F20*100</f>
        <v>181.36464873308537</v>
      </c>
      <c r="G20" s="129">
        <f>'current gdp_service'!G20/'constant gpd  services'!G20*100</f>
        <v>162.42890388260525</v>
      </c>
      <c r="H20" s="70">
        <f>'current gdp_service'!H20/'constant gpd  services'!H20*100</f>
        <v>166.91769781454838</v>
      </c>
      <c r="I20" s="70">
        <f>'current gdp_service'!I20/'constant gpd  services'!I20*100</f>
        <v>408.666528520594</v>
      </c>
      <c r="J20" s="129">
        <f>'current gdp_service'!J20/'constant gpd  services'!J20*100</f>
        <v>190.82206607318665</v>
      </c>
      <c r="K20" s="70">
        <f>'current gdp_service'!K20/'constant gpd  services'!K20*100</f>
        <v>190.95167406961144</v>
      </c>
      <c r="L20" s="70">
        <f>'current gdp_service'!L20/'constant gpd  services'!L20*100</f>
        <v>175.86585197433675</v>
      </c>
      <c r="M20" s="70">
        <f>'current gdp_service'!M20/'constant gpd  services'!M20*100</f>
        <v>185.47918284351402</v>
      </c>
      <c r="N20" s="70">
        <f>'current gdp_service'!N20/'constant gpd  services'!N20*100</f>
        <v>151.74274181069549</v>
      </c>
      <c r="O20" s="133">
        <f>'current gdp_service'!O20/'constant gpd  services'!O20*100</f>
        <v>200.8156841373185</v>
      </c>
    </row>
    <row r="21" spans="2:15" ht="15.6">
      <c r="B21" s="520" t="s">
        <v>339</v>
      </c>
      <c r="D21" s="130">
        <f>'current gdp_service'!D21/'constant gpd  services'!D21*100</f>
        <v>227.81451410642811</v>
      </c>
      <c r="E21" s="128">
        <f>'current gdp_service'!E21/'constant gpd  services'!E21*100</f>
        <v>169.85529134143906</v>
      </c>
      <c r="F21" s="129">
        <f>'current gdp_service'!F21/'constant gpd  services'!F21*100</f>
        <v>204.99144178207652</v>
      </c>
      <c r="G21" s="129">
        <f>'current gdp_service'!G21/'constant gpd  services'!G21*100</f>
        <v>159.00161553064171</v>
      </c>
      <c r="H21" s="70">
        <f>'current gdp_service'!H21/'constant gpd  services'!H21*100</f>
        <v>162.56813006318438</v>
      </c>
      <c r="I21" s="70">
        <f>'current gdp_service'!I21/'constant gpd  services'!I21*100</f>
        <v>458.30101817711346</v>
      </c>
      <c r="J21" s="129">
        <f>'current gdp_service'!J21/'constant gpd  services'!J21*100</f>
        <v>210.29212228669024</v>
      </c>
      <c r="K21" s="70">
        <f>'current gdp_service'!K21/'constant gpd  services'!K21*100</f>
        <v>172.30308472051337</v>
      </c>
      <c r="L21" s="70">
        <f>'current gdp_service'!L21/'constant gpd  services'!L21*100</f>
        <v>154.06375511466501</v>
      </c>
      <c r="M21" s="70">
        <f>'current gdp_service'!M21/'constant gpd  services'!M21*100</f>
        <v>162.01549594572671</v>
      </c>
      <c r="N21" s="70">
        <f>'current gdp_service'!N21/'constant gpd  services'!N21*100</f>
        <v>166.84428318895647</v>
      </c>
      <c r="O21" s="133">
        <f>'current gdp_service'!O21/'constant gpd  services'!O21*100</f>
        <v>193.797358263164</v>
      </c>
    </row>
    <row r="22" spans="2:15" ht="15.6">
      <c r="B22" s="520" t="s">
        <v>340</v>
      </c>
      <c r="D22" s="128">
        <f>'current gdp_service'!D22/'constant gpd  services'!D22*100</f>
        <v>218.66632079412193</v>
      </c>
      <c r="E22" s="129">
        <f>'current gdp_service'!E22/'constant gpd  services'!E22*100</f>
        <v>172.7500510889752</v>
      </c>
      <c r="F22" s="129">
        <f>'current gdp_service'!F22/'constant gpd  services'!F22*100</f>
        <v>217.40293224515534</v>
      </c>
      <c r="G22" s="129">
        <f>'current gdp_service'!G22/'constant gpd  services'!G22*100</f>
        <v>169.90831328337543</v>
      </c>
      <c r="H22" s="70">
        <f>'current gdp_service'!H22/'constant gpd  services'!H22*100</f>
        <v>166.14474539589506</v>
      </c>
      <c r="I22" s="70">
        <f>'current gdp_service'!I22/'constant gpd  services'!I22*100</f>
        <v>765.49474949993112</v>
      </c>
      <c r="J22" s="129">
        <f>'current gdp_service'!J22/'constant gpd  services'!J22*100</f>
        <v>214.97606999477745</v>
      </c>
      <c r="K22" s="70">
        <f>'current gdp_service'!K22/'constant gpd  services'!K22*100</f>
        <v>169.124060661577</v>
      </c>
      <c r="L22" s="70">
        <f>'current gdp_service'!L22/'constant gpd  services'!L22*100</f>
        <v>154.38286003950492</v>
      </c>
      <c r="M22" s="70">
        <f>'current gdp_service'!M22/'constant gpd  services'!M22*100</f>
        <v>155.32138365924183</v>
      </c>
      <c r="N22" s="70">
        <f>'current gdp_service'!N22/'constant gpd  services'!N22*100</f>
        <v>166.31482873199306</v>
      </c>
      <c r="O22" s="133">
        <f>'current gdp_service'!O22/'constant gpd  services'!O22*100</f>
        <v>200.41106456600338</v>
      </c>
    </row>
    <row r="23" spans="2:15" ht="15.6">
      <c r="B23" s="520" t="s">
        <v>341</v>
      </c>
      <c r="D23" s="128">
        <f>'current gdp_service'!D23/'constant gpd  services'!D23*100</f>
        <v>230.52236557208477</v>
      </c>
      <c r="E23" s="129">
        <f>'current gdp_service'!E23/'constant gpd  services'!E23*100</f>
        <v>172.26326162486725</v>
      </c>
      <c r="F23" s="129">
        <f>'current gdp_service'!F23/'constant gpd  services'!F23*100</f>
        <v>213.91593854917983</v>
      </c>
      <c r="G23" s="129">
        <f>'current gdp_service'!G23/'constant gpd  services'!G23*100</f>
        <v>181.07451409032785</v>
      </c>
      <c r="H23" s="70">
        <f>'current gdp_service'!H23/'constant gpd  services'!H23*100</f>
        <v>167.68556808061371</v>
      </c>
      <c r="I23" s="70">
        <f>'current gdp_service'!I23/'constant gpd  services'!I23*100</f>
        <v>206.48162913780448</v>
      </c>
      <c r="J23" s="129">
        <f>'current gdp_service'!J23/'constant gpd  services'!J23*100</f>
        <v>242.42759859773909</v>
      </c>
      <c r="K23" s="70">
        <f>'current gdp_service'!K23/'constant gpd  services'!K23*100</f>
        <v>163.28413066533261</v>
      </c>
      <c r="L23" s="70">
        <f>'current gdp_service'!L23/'constant gpd  services'!L23*100</f>
        <v>155.50623300660746</v>
      </c>
      <c r="M23" s="70">
        <f>'current gdp_service'!M23/'constant gpd  services'!M23*100</f>
        <v>154.95687261513569</v>
      </c>
      <c r="N23" s="70">
        <f>'current gdp_service'!N23/'constant gpd  services'!N23*100</f>
        <v>169.8331249557568</v>
      </c>
      <c r="O23" s="133">
        <f>'current gdp_service'!O23/'constant gpd  services'!O23*100</f>
        <v>191.65029299053541</v>
      </c>
    </row>
    <row r="24" spans="2:15" ht="15.6">
      <c r="B24" s="520" t="s">
        <v>342</v>
      </c>
      <c r="D24" s="582">
        <f>'current gdp_service'!D24/'constant gpd  services'!D24*100</f>
        <v>262.25817896566718</v>
      </c>
      <c r="E24" s="129">
        <f>'current gdp_service'!E24/'constant gpd  services'!E24*100</f>
        <v>206.76751115345388</v>
      </c>
      <c r="F24" s="129">
        <f>'current gdp_service'!F24/'constant gpd  services'!F24*100</f>
        <v>233.26033500559822</v>
      </c>
      <c r="G24" s="129">
        <f>'current gdp_service'!G24/'constant gpd  services'!G24*100</f>
        <v>201.81149770836981</v>
      </c>
      <c r="H24" s="70">
        <f>'current gdp_service'!H24/'constant gpd  services'!H24*100</f>
        <v>169.63203550556938</v>
      </c>
      <c r="I24" s="70">
        <f>'current gdp_service'!I24/'constant gpd  services'!I24*100</f>
        <v>373.21225730908128</v>
      </c>
      <c r="J24" s="129">
        <f>'current gdp_service'!J24/'constant gpd  services'!J24*100</f>
        <v>221.58912800846574</v>
      </c>
      <c r="K24" s="70">
        <f>'current gdp_service'!K24/'constant gpd  services'!K24*100</f>
        <v>202.89662698399405</v>
      </c>
      <c r="L24" s="70">
        <f>'current gdp_service'!L24/'constant gpd  services'!L24*100</f>
        <v>169.84244166818868</v>
      </c>
      <c r="M24" s="70">
        <f>'current gdp_service'!M24/'constant gpd  services'!M24*100</f>
        <v>168.1814641726329</v>
      </c>
      <c r="N24" s="70">
        <f>'current gdp_service'!N24/'constant gpd  services'!N24*100</f>
        <v>149.34765868229974</v>
      </c>
      <c r="O24" s="133">
        <f>'current gdp_service'!O24/'constant gpd  services'!O24*100</f>
        <v>219.32349040319997</v>
      </c>
    </row>
    <row r="25" spans="2:15" ht="15.6">
      <c r="B25" s="520" t="s">
        <v>343</v>
      </c>
      <c r="D25" s="582">
        <f>'current gdp_service'!D25/'constant gpd  services'!D25*100</f>
        <v>254.67089913167928</v>
      </c>
      <c r="E25" s="129">
        <f>'current gdp_service'!E25/'constant gpd  services'!E25*100</f>
        <v>189.12897646493633</v>
      </c>
      <c r="F25" s="129">
        <f>'current gdp_service'!F25/'constant gpd  services'!F25*100</f>
        <v>239.68853412079159</v>
      </c>
      <c r="G25" s="129">
        <f>'current gdp_service'!G25/'constant gpd  services'!G25*100</f>
        <v>198.72486145621809</v>
      </c>
      <c r="H25" s="70">
        <f>'current gdp_service'!H25/'constant gpd  services'!H25*100</f>
        <v>173.52033722299757</v>
      </c>
      <c r="I25" s="70">
        <f>'current gdp_service'!I25/'constant gpd  services'!I25*100</f>
        <v>385.98400219886804</v>
      </c>
      <c r="J25" s="129">
        <f>'current gdp_service'!J25/'constant gpd  services'!J25*100</f>
        <v>265.03565994925907</v>
      </c>
      <c r="K25" s="70">
        <f>'current gdp_service'!K25/'constant gpd  services'!K25*100</f>
        <v>188.73933399017682</v>
      </c>
      <c r="L25" s="70">
        <f>'current gdp_service'!L25/'constant gpd  services'!L25*100</f>
        <v>159.10185531562402</v>
      </c>
      <c r="M25" s="70">
        <f>'current gdp_service'!M25/'constant gpd  services'!M25*100</f>
        <v>152.57869460810457</v>
      </c>
      <c r="N25" s="70">
        <f>'current gdp_service'!N25/'constant gpd  services'!N25*100</f>
        <v>158.56200428483328</v>
      </c>
      <c r="O25" s="133">
        <f>'current gdp_service'!O25/'constant gpd  services'!O25*100</f>
        <v>211.04981319020141</v>
      </c>
    </row>
    <row r="26" spans="2:15" ht="15.6">
      <c r="B26" s="520" t="s">
        <v>344</v>
      </c>
      <c r="D26" s="582">
        <f>'current gdp_service'!D26/'constant gpd  services'!D26*100</f>
        <v>299.67866442652655</v>
      </c>
      <c r="E26" s="129">
        <f>'current gdp_service'!E26/'constant gpd  services'!E26*100</f>
        <v>188.10910834898172</v>
      </c>
      <c r="F26" s="129">
        <f>'current gdp_service'!F26/'constant gpd  services'!F26*100</f>
        <v>239.42664296216202</v>
      </c>
      <c r="G26" s="129">
        <f>'current gdp_service'!G26/'constant gpd  services'!G26*100</f>
        <v>205.32588448468692</v>
      </c>
      <c r="H26" s="70">
        <f>'current gdp_service'!H26/'constant gpd  services'!H26*100</f>
        <v>176.37440112775181</v>
      </c>
      <c r="I26" s="70">
        <f>'current gdp_service'!I26/'constant gpd  services'!I26*100</f>
        <v>780.33470990604167</v>
      </c>
      <c r="J26" s="129">
        <f>'current gdp_service'!J26/'constant gpd  services'!J26*100</f>
        <v>196.80685296181301</v>
      </c>
      <c r="K26" s="70">
        <f>'current gdp_service'!K26/'constant gpd  services'!K26*100</f>
        <v>187.79523028147699</v>
      </c>
      <c r="L26" s="70">
        <f>'current gdp_service'!L26/'constant gpd  services'!L26*100</f>
        <v>160.86511950207517</v>
      </c>
      <c r="M26" s="70">
        <f>'current gdp_service'!M26/'constant gpd  services'!M26*100</f>
        <v>143.66698928044983</v>
      </c>
      <c r="N26" s="70">
        <f>'current gdp_service'!N26/'constant gpd  services'!N26*100</f>
        <v>159.78874025003512</v>
      </c>
      <c r="O26" s="133">
        <f>'current gdp_service'!O26/'constant gpd  services'!O26*100</f>
        <v>231.67945217591117</v>
      </c>
    </row>
    <row r="27" spans="2:15" ht="15.6">
      <c r="B27" s="520" t="s">
        <v>345</v>
      </c>
      <c r="D27" s="582">
        <f>'current gdp_service'!D27/'constant gpd  services'!D27*100</f>
        <v>319.60851535479316</v>
      </c>
      <c r="E27" s="129">
        <f>'current gdp_service'!E27/'constant gpd  services'!E27*100</f>
        <v>187.20492099574477</v>
      </c>
      <c r="F27" s="129">
        <f>'current gdp_service'!F27/'constant gpd  services'!F27*100</f>
        <v>279.3918392468546</v>
      </c>
      <c r="G27" s="129">
        <f>'current gdp_service'!G27/'constant gpd  services'!G27*100</f>
        <v>196.01446382235659</v>
      </c>
      <c r="H27" s="70">
        <f>'current gdp_service'!H27/'constant gpd  services'!H27*100</f>
        <v>184.97613920034809</v>
      </c>
      <c r="I27" s="70">
        <f>'current gdp_service'!I27/'constant gpd  services'!I27*100</f>
        <v>530.38886984976239</v>
      </c>
      <c r="J27" s="129">
        <f>'current gdp_service'!J27/'constant gpd  services'!J27*100</f>
        <v>281.30064418712516</v>
      </c>
      <c r="K27" s="70">
        <f>'current gdp_service'!K27/'constant gpd  services'!K27*100</f>
        <v>201.06845899934314</v>
      </c>
      <c r="L27" s="70">
        <f>'current gdp_service'!L27/'constant gpd  services'!L27*100</f>
        <v>187.84931558413157</v>
      </c>
      <c r="M27" s="70">
        <f>'current gdp_service'!M27/'constant gpd  services'!M27*100</f>
        <v>160.1203391451165</v>
      </c>
      <c r="N27" s="70">
        <f>'current gdp_service'!N27/'constant gpd  services'!N27*100</f>
        <v>173.72065204173811</v>
      </c>
      <c r="O27" s="133">
        <f>'current gdp_service'!O27/'constant gpd  services'!O27*100</f>
        <v>239.9704335102895</v>
      </c>
    </row>
    <row r="28" spans="2:15" ht="13.5" customHeight="1">
      <c r="B28" s="131" t="s">
        <v>346</v>
      </c>
      <c r="C28" s="41"/>
      <c r="D28" s="132"/>
      <c r="E28" s="132"/>
      <c r="F28" s="132"/>
      <c r="G28" s="132"/>
      <c r="H28" s="132"/>
      <c r="I28" s="70"/>
      <c r="J28" s="132"/>
      <c r="K28" s="132"/>
      <c r="L28" s="132"/>
      <c r="M28" s="132"/>
      <c r="N28" s="132"/>
      <c r="O28" s="134"/>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4"/>
  <sheetViews>
    <sheetView workbookViewId="0">
      <selection activeCell="A31" sqref="A1:XFD1048576"/>
    </sheetView>
  </sheetViews>
  <sheetFormatPr defaultColWidth="9" defaultRowHeight="14.4"/>
  <cols>
    <col min="1" max="1" width="1.33203125" style="2" customWidth="1"/>
    <col min="2" max="2" width="6" style="2" customWidth="1"/>
    <col min="3" max="3" width="5.44140625" style="2" customWidth="1"/>
    <col min="4" max="9" width="8.44140625" style="2" customWidth="1"/>
    <col min="10" max="10" width="10.88671875" style="2" customWidth="1"/>
    <col min="11" max="11" width="8.44140625" style="2" customWidth="1"/>
    <col min="12" max="12" width="6.77734375" style="2" customWidth="1"/>
    <col min="13" max="15" width="8.44140625" style="2" customWidth="1"/>
    <col min="16" max="16" width="9.44140625" style="2" customWidth="1"/>
  </cols>
  <sheetData>
    <row r="1" spans="1:16" s="2" customFormat="1" ht="18" customHeight="1">
      <c r="B1" s="54" t="s">
        <v>50</v>
      </c>
      <c r="C1" s="55"/>
      <c r="D1" s="56"/>
      <c r="E1" s="56"/>
      <c r="F1" s="56"/>
      <c r="G1" s="56"/>
      <c r="H1" s="56"/>
      <c r="I1" s="56"/>
      <c r="J1" s="56"/>
      <c r="K1" s="56"/>
      <c r="L1" s="56"/>
      <c r="M1" s="56"/>
      <c r="N1" s="56"/>
      <c r="O1" s="56"/>
      <c r="P1" s="59"/>
    </row>
    <row r="2" spans="1:16" s="2" customFormat="1" ht="13.5" customHeight="1">
      <c r="A2"/>
      <c r="B2" s="702" t="s">
        <v>67</v>
      </c>
      <c r="C2" s="731" t="s">
        <v>68</v>
      </c>
      <c r="D2" s="706" t="s">
        <v>376</v>
      </c>
      <c r="E2" s="734"/>
      <c r="F2" s="734"/>
      <c r="G2" s="734"/>
      <c r="H2" s="734"/>
      <c r="I2" s="734"/>
      <c r="J2" s="734"/>
      <c r="K2" s="734"/>
      <c r="L2" s="734"/>
      <c r="M2" s="734"/>
      <c r="N2" s="734"/>
      <c r="O2" s="734"/>
      <c r="P2" s="60"/>
    </row>
    <row r="3" spans="1:16" s="1" customFormat="1" ht="167.25" customHeight="1">
      <c r="A3" s="115"/>
      <c r="B3" s="686"/>
      <c r="C3" s="688"/>
      <c r="D3" s="581" t="s">
        <v>254</v>
      </c>
      <c r="E3" s="57" t="s">
        <v>79</v>
      </c>
      <c r="F3" s="57" t="s">
        <v>80</v>
      </c>
      <c r="G3" s="57" t="s">
        <v>81</v>
      </c>
      <c r="H3" s="57" t="s">
        <v>82</v>
      </c>
      <c r="I3" s="57" t="s">
        <v>255</v>
      </c>
      <c r="J3" s="57" t="s">
        <v>371</v>
      </c>
      <c r="K3" s="57" t="s">
        <v>289</v>
      </c>
      <c r="L3" s="61" t="s">
        <v>86</v>
      </c>
      <c r="M3" s="57" t="s">
        <v>372</v>
      </c>
      <c r="N3" s="57" t="s">
        <v>373</v>
      </c>
      <c r="O3" s="57" t="s">
        <v>103</v>
      </c>
      <c r="P3" s="581" t="s">
        <v>350</v>
      </c>
    </row>
    <row r="4" spans="1:16" ht="18" customHeight="1">
      <c r="A4"/>
      <c r="B4" s="68" t="s">
        <v>205</v>
      </c>
      <c r="C4" s="69"/>
      <c r="D4" s="122">
        <v>46.777000588509779</v>
      </c>
      <c r="E4" s="123">
        <v>8.3742561097555068</v>
      </c>
      <c r="F4" s="123">
        <v>-1.7286928469199658</v>
      </c>
      <c r="G4" s="123">
        <v>22.391086643745584</v>
      </c>
      <c r="H4" s="123">
        <v>3.1251905751076503</v>
      </c>
      <c r="I4" s="123">
        <v>30.932701034465392</v>
      </c>
      <c r="J4" s="123">
        <v>-11.548801331679993</v>
      </c>
      <c r="K4" s="123">
        <v>15.421945753419685</v>
      </c>
      <c r="L4" s="123">
        <v>7.1025365010150221</v>
      </c>
      <c r="M4" s="123">
        <v>7.6629143070545691</v>
      </c>
      <c r="N4" s="123">
        <v>21.692474790913607</v>
      </c>
      <c r="O4" s="123">
        <v>17.694562151012171</v>
      </c>
      <c r="P4" s="123">
        <v>16.464929223825521</v>
      </c>
    </row>
    <row r="5" spans="1:16" ht="18" customHeight="1">
      <c r="A5"/>
      <c r="B5" s="68" t="s">
        <v>206</v>
      </c>
      <c r="C5" s="69"/>
      <c r="D5" s="122">
        <v>-21.631405886856946</v>
      </c>
      <c r="E5" s="123">
        <v>8.5485294509052512</v>
      </c>
      <c r="F5" s="123">
        <v>38.610668121010946</v>
      </c>
      <c r="G5" s="123">
        <v>-3.072596602311306</v>
      </c>
      <c r="H5" s="123">
        <v>1.0573191037202445</v>
      </c>
      <c r="I5" s="123">
        <v>0.57879569204075665</v>
      </c>
      <c r="J5" s="123">
        <v>2.8696561789314234</v>
      </c>
      <c r="K5" s="123">
        <v>-2.9475951859579075</v>
      </c>
      <c r="L5" s="123">
        <v>14.546363815487773</v>
      </c>
      <c r="M5" s="123">
        <v>13.987418553165941</v>
      </c>
      <c r="N5" s="123">
        <v>24.532965771448811</v>
      </c>
      <c r="O5" s="123">
        <v>0.26850356965932853</v>
      </c>
      <c r="P5" s="123">
        <v>0.25248253498331152</v>
      </c>
    </row>
    <row r="6" spans="1:16" ht="18" customHeight="1">
      <c r="A6"/>
      <c r="B6" s="68" t="s">
        <v>207</v>
      </c>
      <c r="C6" s="69"/>
      <c r="D6" s="122">
        <v>1.639086269634582</v>
      </c>
      <c r="E6" s="123">
        <v>10.654262108335333</v>
      </c>
      <c r="F6" s="123">
        <v>12.654346851500309</v>
      </c>
      <c r="G6" s="123">
        <v>6.1044536604287547</v>
      </c>
      <c r="H6" s="123">
        <v>2.696366749857404</v>
      </c>
      <c r="I6" s="123">
        <v>7.6832890406220766</v>
      </c>
      <c r="J6" s="123">
        <v>0.42351354447469625</v>
      </c>
      <c r="K6" s="123">
        <v>35.750569345582541</v>
      </c>
      <c r="L6" s="123">
        <v>40.739135705706133</v>
      </c>
      <c r="M6" s="123">
        <v>28.926160251053791</v>
      </c>
      <c r="N6" s="123">
        <v>45.612966100742611</v>
      </c>
      <c r="O6" s="123">
        <v>14.418501422706576</v>
      </c>
      <c r="P6" s="123">
        <v>13.560346920329746</v>
      </c>
    </row>
    <row r="7" spans="1:16" ht="18" customHeight="1">
      <c r="A7"/>
      <c r="B7" s="520" t="s">
        <v>208</v>
      </c>
      <c r="C7" s="69"/>
      <c r="D7" s="122">
        <v>10.164714549304854</v>
      </c>
      <c r="E7" s="123">
        <v>-7.75541623925543</v>
      </c>
      <c r="F7" s="123">
        <v>-52.809008762591169</v>
      </c>
      <c r="G7" s="123">
        <v>10.45850963038415</v>
      </c>
      <c r="H7" s="123">
        <v>5.8989471774425928</v>
      </c>
      <c r="I7" s="123">
        <v>-33.895837073555221</v>
      </c>
      <c r="J7" s="123">
        <v>-3.0369143882163607</v>
      </c>
      <c r="K7" s="123">
        <v>-37.224718463934146</v>
      </c>
      <c r="L7" s="123">
        <v>-40.395513890577284</v>
      </c>
      <c r="M7" s="123">
        <v>-35.890453156901756</v>
      </c>
      <c r="N7" s="123">
        <v>-34.21148538161323</v>
      </c>
      <c r="O7" s="123">
        <v>-18.712262521483481</v>
      </c>
      <c r="P7" s="123">
        <v>-17.448512398894454</v>
      </c>
    </row>
    <row r="8" spans="1:16" ht="18" customHeight="1">
      <c r="A8"/>
      <c r="B8" s="520" t="s">
        <v>209</v>
      </c>
      <c r="C8" s="69"/>
      <c r="D8" s="122">
        <v>4.3403638686223101</v>
      </c>
      <c r="E8" s="123">
        <v>13.687325769174352</v>
      </c>
      <c r="F8" s="123">
        <v>65.416932760804912</v>
      </c>
      <c r="G8" s="123">
        <v>3.4827534197043875</v>
      </c>
      <c r="H8" s="123">
        <v>10.839592833807977</v>
      </c>
      <c r="I8" s="123">
        <v>-5.2045793260405819</v>
      </c>
      <c r="J8" s="123">
        <v>3.8724619325458454</v>
      </c>
      <c r="K8" s="123">
        <v>22.70766243499709</v>
      </c>
      <c r="L8" s="123">
        <v>19.989578230577543</v>
      </c>
      <c r="M8" s="123">
        <v>5.0500227872188663</v>
      </c>
      <c r="N8" s="123">
        <v>-3.9109850948664593</v>
      </c>
      <c r="O8" s="123">
        <v>14.024577367872215</v>
      </c>
      <c r="P8" s="123">
        <v>13.086097000951114</v>
      </c>
    </row>
    <row r="9" spans="1:16" ht="18" customHeight="1">
      <c r="A9"/>
      <c r="B9" s="520" t="s">
        <v>210</v>
      </c>
      <c r="C9" s="69"/>
      <c r="D9" s="122">
        <v>-9.1687494920250856</v>
      </c>
      <c r="E9" s="123">
        <v>-23.233436632621963</v>
      </c>
      <c r="F9" s="123">
        <v>34.286466818474914</v>
      </c>
      <c r="G9" s="123">
        <v>11.022955886419394</v>
      </c>
      <c r="H9" s="123">
        <v>3.6142264359611875</v>
      </c>
      <c r="I9" s="123">
        <v>64.320786990668481</v>
      </c>
      <c r="J9" s="123">
        <v>17.917234322595334</v>
      </c>
      <c r="K9" s="123">
        <v>-7.7910864363979986</v>
      </c>
      <c r="L9" s="123">
        <v>2.6853041505328745</v>
      </c>
      <c r="M9" s="123">
        <v>27.89125632426137</v>
      </c>
      <c r="N9" s="123">
        <v>8.1725099856056573</v>
      </c>
      <c r="O9" s="123">
        <v>2.9253380784594718</v>
      </c>
      <c r="P9" s="123">
        <v>2.7522360097907317</v>
      </c>
    </row>
    <row r="10" spans="1:16" ht="18" customHeight="1">
      <c r="A10"/>
      <c r="B10" s="520" t="s">
        <v>211</v>
      </c>
      <c r="C10" s="69"/>
      <c r="D10" s="122">
        <v>-15.410830313418067</v>
      </c>
      <c r="E10" s="123">
        <v>-2.9131495640078664</v>
      </c>
      <c r="F10" s="122">
        <v>1.4193557654295086</v>
      </c>
      <c r="G10" s="122">
        <v>1.8611443442616782</v>
      </c>
      <c r="H10" s="122">
        <v>2.8318598538111805</v>
      </c>
      <c r="I10" s="123">
        <v>19.517404063036302</v>
      </c>
      <c r="J10" s="123">
        <v>-1.4947090761406434</v>
      </c>
      <c r="K10" s="123">
        <v>31.565437444591527</v>
      </c>
      <c r="L10" s="123">
        <v>16.524030044092374</v>
      </c>
      <c r="M10" s="123">
        <v>15.63321048141233</v>
      </c>
      <c r="N10" s="123">
        <v>10.574530602003552</v>
      </c>
      <c r="O10" s="123">
        <v>2.0958149304614038</v>
      </c>
      <c r="P10" s="123">
        <v>1.9751203297877717</v>
      </c>
    </row>
    <row r="11" spans="1:16" ht="18" customHeight="1">
      <c r="A11"/>
      <c r="B11" s="520" t="s">
        <v>212</v>
      </c>
      <c r="C11" s="69"/>
      <c r="D11" s="123">
        <v>11.662398562773824</v>
      </c>
      <c r="E11" s="122">
        <v>30.674904312041186</v>
      </c>
      <c r="F11" s="122">
        <v>-0.21014744023183374</v>
      </c>
      <c r="G11" s="123">
        <v>-3.4461289215445667</v>
      </c>
      <c r="H11" s="123">
        <v>5.4067254371122475</v>
      </c>
      <c r="I11" s="123">
        <v>-29.269219746864817</v>
      </c>
      <c r="J11" s="122">
        <v>-7.5994551788507447</v>
      </c>
      <c r="K11" s="122">
        <v>-40.859036774209578</v>
      </c>
      <c r="L11" s="122">
        <v>-18.428491558964321</v>
      </c>
      <c r="M11" s="123">
        <v>-27.919268326144618</v>
      </c>
      <c r="N11" s="122">
        <v>17.99125231815475</v>
      </c>
      <c r="O11" s="122">
        <v>-2.9517797179688499</v>
      </c>
      <c r="P11" s="123">
        <v>-1.6844743996287104</v>
      </c>
    </row>
    <row r="12" spans="1:16" ht="18" customHeight="1">
      <c r="A12"/>
      <c r="B12" s="520" t="s">
        <v>213</v>
      </c>
      <c r="C12" s="73"/>
      <c r="D12" s="122">
        <v>8.7364566180522463</v>
      </c>
      <c r="E12" s="123">
        <v>-5.722532337665176</v>
      </c>
      <c r="F12" s="122">
        <v>-16.092820727819579</v>
      </c>
      <c r="G12" s="123">
        <v>5.9797776899269239</v>
      </c>
      <c r="H12" s="122">
        <v>-1.48870081594904</v>
      </c>
      <c r="I12" s="123">
        <v>9.8737266342845853</v>
      </c>
      <c r="J12" s="122">
        <v>9.0695169112898775</v>
      </c>
      <c r="K12" s="122">
        <v>25.154446029223898</v>
      </c>
      <c r="L12" s="122">
        <v>15.857444063310243</v>
      </c>
      <c r="M12" s="122">
        <v>6.4867593972090853</v>
      </c>
      <c r="N12" s="123">
        <v>-13.29172680796048</v>
      </c>
      <c r="O12" s="122">
        <v>2.0946825670932423</v>
      </c>
      <c r="P12" s="123">
        <v>1.9509135779776754</v>
      </c>
    </row>
    <row r="13" spans="1:16" ht="18" customHeight="1">
      <c r="A13"/>
      <c r="B13" s="520" t="s">
        <v>214</v>
      </c>
      <c r="C13" s="69"/>
      <c r="D13" s="123">
        <v>-7.6546824063111973</v>
      </c>
      <c r="E13" s="122">
        <v>-5.5806619768696049</v>
      </c>
      <c r="F13" s="122">
        <v>-13.04520183313228</v>
      </c>
      <c r="G13" s="122">
        <v>4.9703861043308262</v>
      </c>
      <c r="H13" s="122">
        <v>3.2694532476763349</v>
      </c>
      <c r="I13" s="123">
        <v>-35.578541996816803</v>
      </c>
      <c r="J13" s="122">
        <v>-4.8605058395089333</v>
      </c>
      <c r="K13" s="122">
        <v>22.617922450425198</v>
      </c>
      <c r="L13" s="122">
        <v>-28.203695302129638</v>
      </c>
      <c r="M13" s="122">
        <v>-13.119544239675784</v>
      </c>
      <c r="N13" s="122">
        <v>-21.087400797611757</v>
      </c>
      <c r="O13" s="122">
        <v>-7.2981678718759717</v>
      </c>
      <c r="P13" s="123">
        <v>-6.8068418934392083</v>
      </c>
    </row>
    <row r="14" spans="1:16" ht="18" customHeight="1">
      <c r="A14"/>
      <c r="B14" s="520" t="s">
        <v>215</v>
      </c>
      <c r="C14" s="69"/>
      <c r="D14" s="123">
        <v>16.217249566557346</v>
      </c>
      <c r="E14" s="122">
        <v>-11.039822289055323</v>
      </c>
      <c r="F14" s="122">
        <v>-6.0750809380998412</v>
      </c>
      <c r="G14" s="122">
        <v>2.6053115141021044</v>
      </c>
      <c r="H14" s="122">
        <v>0.52797499843730833</v>
      </c>
      <c r="I14" s="123">
        <v>97.22574338063157</v>
      </c>
      <c r="J14" s="122">
        <v>-9.6353728107675511</v>
      </c>
      <c r="K14" s="122">
        <v>2.8454634626261299</v>
      </c>
      <c r="L14" s="122">
        <v>37.91219937653392</v>
      </c>
      <c r="M14" s="122">
        <v>33.159633004362774</v>
      </c>
      <c r="N14" s="122">
        <v>-13.786304770497848</v>
      </c>
      <c r="O14" s="122">
        <v>8.2405026455099506</v>
      </c>
      <c r="P14" s="123">
        <v>7.6452168045845426</v>
      </c>
    </row>
    <row r="15" spans="1:16" ht="18" customHeight="1">
      <c r="A15"/>
      <c r="B15" s="520" t="s">
        <v>216</v>
      </c>
      <c r="C15" s="69"/>
      <c r="D15" s="123">
        <v>-11.241726759904601</v>
      </c>
      <c r="E15" s="122">
        <v>12.952358130391573</v>
      </c>
      <c r="F15" s="122">
        <v>-1.7421499558958442</v>
      </c>
      <c r="G15" s="122">
        <v>-1.4460993377098053</v>
      </c>
      <c r="H15" s="122">
        <v>5.3206989803932681</v>
      </c>
      <c r="I15" s="123">
        <v>-47.402048729404058</v>
      </c>
      <c r="J15" s="122">
        <v>10.215559464235646</v>
      </c>
      <c r="K15" s="122">
        <v>-15.911989554929972</v>
      </c>
      <c r="L15" s="122">
        <v>-1.3237025034873118</v>
      </c>
      <c r="M15" s="122">
        <v>-18.513720936466747</v>
      </c>
      <c r="N15" s="122">
        <v>38.454211154296658</v>
      </c>
      <c r="O15" s="122">
        <v>-4.4022597415172111</v>
      </c>
      <c r="P15" s="123">
        <v>-4.4775855210815729</v>
      </c>
    </row>
    <row r="16" spans="1:16" ht="18" customHeight="1">
      <c r="A16"/>
      <c r="B16" s="520" t="s">
        <v>217</v>
      </c>
      <c r="C16" s="69"/>
      <c r="D16" s="123">
        <v>7.0755219389665669</v>
      </c>
      <c r="E16" s="122">
        <v>5.9507423955102112</v>
      </c>
      <c r="F16" s="122">
        <v>1.6971422806202563</v>
      </c>
      <c r="G16" s="122">
        <v>-2.6490475091908494</v>
      </c>
      <c r="H16" s="122">
        <v>-3.014694267633089</v>
      </c>
      <c r="I16" s="123">
        <v>-19.912916329926201</v>
      </c>
      <c r="J16" s="122">
        <v>-2.7420063999176292</v>
      </c>
      <c r="K16" s="122">
        <v>4.2966376785273042</v>
      </c>
      <c r="L16" s="122">
        <v>-3.2624095829340671</v>
      </c>
      <c r="M16" s="122">
        <v>8.2486546361009161</v>
      </c>
      <c r="N16" s="122">
        <v>1.8694061596575384</v>
      </c>
      <c r="O16" s="122">
        <v>1.9682693412457652</v>
      </c>
      <c r="P16" s="123">
        <v>1.8376298170885486</v>
      </c>
    </row>
    <row r="17" spans="2:16" ht="18" customHeight="1">
      <c r="B17" s="520" t="s">
        <v>218</v>
      </c>
      <c r="C17" s="69"/>
      <c r="D17" s="123">
        <v>-7.2008872244651245</v>
      </c>
      <c r="E17" s="122">
        <v>-2.3948527434034417</v>
      </c>
      <c r="F17" s="122">
        <v>63.454955667007695</v>
      </c>
      <c r="G17" s="122">
        <v>7.2351218082787883</v>
      </c>
      <c r="H17" s="122">
        <v>6.1701032106580955</v>
      </c>
      <c r="I17" s="123">
        <v>7.8062198864585097</v>
      </c>
      <c r="J17" s="122">
        <v>-11.18305931353828</v>
      </c>
      <c r="K17" s="122">
        <v>3.7381915908472063</v>
      </c>
      <c r="L17" s="122">
        <v>-9.309197743443864</v>
      </c>
      <c r="M17" s="122">
        <v>-0.39984858922350597</v>
      </c>
      <c r="N17" s="122">
        <v>-11.189562583426472</v>
      </c>
      <c r="O17" s="122">
        <v>5.3180147182953164</v>
      </c>
      <c r="P17" s="123">
        <v>4.9714125189798786</v>
      </c>
    </row>
    <row r="18" spans="2:16" ht="18" customHeight="1">
      <c r="B18" s="520" t="s">
        <v>219</v>
      </c>
      <c r="C18" s="69"/>
      <c r="D18" s="123">
        <v>3.5015374661747867</v>
      </c>
      <c r="E18" s="122">
        <v>1.7175697179037108</v>
      </c>
      <c r="F18" s="122">
        <v>-27.30382691183345</v>
      </c>
      <c r="G18" s="122">
        <v>-1.3070759951674504</v>
      </c>
      <c r="H18" s="122">
        <v>0.63866780270021017</v>
      </c>
      <c r="I18" s="123">
        <v>275.25792746712273</v>
      </c>
      <c r="J18" s="122">
        <v>7.8698345455700425</v>
      </c>
      <c r="K18" s="122">
        <v>17.877030472347389</v>
      </c>
      <c r="L18" s="122">
        <v>1.9244455676156402</v>
      </c>
      <c r="M18" s="122">
        <v>12.572196310643369</v>
      </c>
      <c r="N18" s="122">
        <v>1.5936123317346285</v>
      </c>
      <c r="O18" s="122">
        <v>1.9549299589348035</v>
      </c>
      <c r="P18" s="123">
        <v>1.8335514103170025</v>
      </c>
    </row>
    <row r="19" spans="2:16" ht="18" customHeight="1">
      <c r="B19" s="520" t="s">
        <v>220</v>
      </c>
      <c r="C19" s="73"/>
      <c r="D19" s="122">
        <v>7.4146660025920408</v>
      </c>
      <c r="E19" s="123">
        <v>6.960529512150937</v>
      </c>
      <c r="F19" s="122">
        <v>3.219525863767525</v>
      </c>
      <c r="G19" s="122">
        <v>-3.0494492336046286</v>
      </c>
      <c r="H19" s="122">
        <v>-14.876292150330073</v>
      </c>
      <c r="I19" s="123">
        <v>-53.404057661231953</v>
      </c>
      <c r="J19" s="122">
        <v>-2.5941461935224619</v>
      </c>
      <c r="K19" s="122">
        <v>-32.110953982236836</v>
      </c>
      <c r="L19" s="122">
        <v>-11.511672801844197</v>
      </c>
      <c r="M19" s="122">
        <v>-27.415254713643744</v>
      </c>
      <c r="N19" s="122">
        <v>19.144324392789812</v>
      </c>
      <c r="O19" s="122">
        <v>-7.0423023935895497</v>
      </c>
      <c r="P19" s="123">
        <v>-7.5042851778087227</v>
      </c>
    </row>
    <row r="20" spans="2:16" ht="18" customHeight="1">
      <c r="B20" s="520" t="s">
        <v>221</v>
      </c>
      <c r="C20" s="73"/>
      <c r="D20" s="124">
        <v>9.0445497055128499</v>
      </c>
      <c r="E20" s="122">
        <v>-8.2307678980375609E-2</v>
      </c>
      <c r="F20" s="122">
        <v>9.6972073091175837</v>
      </c>
      <c r="G20" s="122">
        <v>4.5486952815034565</v>
      </c>
      <c r="H20" s="122">
        <v>2.8205624420322373</v>
      </c>
      <c r="I20" s="123">
        <v>-13.262400898365634</v>
      </c>
      <c r="J20" s="122">
        <v>22.826404952924918</v>
      </c>
      <c r="K20" s="122">
        <v>40.500566263008864</v>
      </c>
      <c r="L20" s="124">
        <v>36.77564493399035</v>
      </c>
      <c r="M20" s="122">
        <v>42.282725420674126</v>
      </c>
      <c r="N20" s="125">
        <v>-10.079678157828898</v>
      </c>
      <c r="O20" s="122">
        <v>12.13924511511828</v>
      </c>
      <c r="P20" s="123">
        <v>11.45604355962384</v>
      </c>
    </row>
    <row r="21" spans="2:16" ht="18" customHeight="1">
      <c r="B21" s="520" t="s">
        <v>222</v>
      </c>
      <c r="C21" s="73"/>
      <c r="D21" s="122">
        <v>-9.3182040834083324</v>
      </c>
      <c r="E21" s="125">
        <v>-6.6982390853399298</v>
      </c>
      <c r="F21" s="122">
        <v>1.8175477751992908</v>
      </c>
      <c r="G21" s="125">
        <v>3.988112523313303</v>
      </c>
      <c r="H21" s="122">
        <v>-17.411635185677131</v>
      </c>
      <c r="I21" s="123">
        <v>9.6931125318785014</v>
      </c>
      <c r="J21" s="125">
        <v>-7.375889065903019</v>
      </c>
      <c r="K21" s="122">
        <v>6.7655495630410512</v>
      </c>
      <c r="L21" s="125">
        <v>-0.11482060144175632</v>
      </c>
      <c r="M21" s="122">
        <v>9.7804950632756515</v>
      </c>
      <c r="N21" s="125">
        <v>1.4056985694260504</v>
      </c>
      <c r="O21" s="122">
        <v>-3.8704090486266218</v>
      </c>
      <c r="P21" s="123">
        <v>-3.6749704186600285</v>
      </c>
    </row>
    <row r="22" spans="2:16" ht="18" customHeight="1">
      <c r="B22" s="520" t="s">
        <v>223</v>
      </c>
      <c r="C22" s="73"/>
      <c r="D22" s="122">
        <v>-5.9888905426051746</v>
      </c>
      <c r="E22" s="125">
        <v>11.00061945772206</v>
      </c>
      <c r="F22" s="122">
        <v>-5.5151690538987612</v>
      </c>
      <c r="G22" s="125">
        <v>0.16133818410659639</v>
      </c>
      <c r="H22" s="122">
        <v>4.5370794852298335</v>
      </c>
      <c r="I22" s="123">
        <v>30.478052168129864</v>
      </c>
      <c r="J22" s="125">
        <v>-20.406188753441668</v>
      </c>
      <c r="K22" s="122">
        <v>-7.4104572051858719</v>
      </c>
      <c r="L22" s="125">
        <v>-5.6742124397580085</v>
      </c>
      <c r="M22" s="122">
        <v>7.5512870560434653</v>
      </c>
      <c r="N22" s="125">
        <v>-3.0021067785971023</v>
      </c>
      <c r="O22" s="122">
        <v>-1.8801840083082721</v>
      </c>
      <c r="P22" s="123">
        <v>-1.7816208192928951</v>
      </c>
    </row>
    <row r="23" spans="2:16" ht="18" customHeight="1">
      <c r="B23" s="520" t="s">
        <v>224</v>
      </c>
      <c r="C23" s="73"/>
      <c r="D23" s="122">
        <v>12.790366089063831</v>
      </c>
      <c r="E23" s="125">
        <v>-5.8281309666755376</v>
      </c>
      <c r="F23" s="122">
        <v>12.245444346293688</v>
      </c>
      <c r="G23" s="125">
        <v>4.1948894778842227</v>
      </c>
      <c r="H23" s="122">
        <v>-6.8833081627126429</v>
      </c>
      <c r="I23" s="123">
        <v>21.192073896088548</v>
      </c>
      <c r="J23" s="125">
        <v>6.9308429730735144</v>
      </c>
      <c r="K23" s="122">
        <v>-5.3662397648970517</v>
      </c>
      <c r="L23" s="125">
        <v>-2.4151746705015631</v>
      </c>
      <c r="M23" s="122">
        <v>-7.5302049844161001</v>
      </c>
      <c r="N23" s="125">
        <v>15.567173894232212</v>
      </c>
      <c r="O23" s="122">
        <v>3.7852339442522087</v>
      </c>
      <c r="P23" s="123">
        <v>-5.4463940591328424</v>
      </c>
    </row>
    <row r="24" spans="2:16" ht="18" customHeight="1">
      <c r="B24" s="520" t="s">
        <v>225</v>
      </c>
      <c r="C24" s="73"/>
      <c r="D24" s="122">
        <v>-1.8660484347232997</v>
      </c>
      <c r="E24" s="125">
        <v>2.1228363060589395</v>
      </c>
      <c r="F24" s="122">
        <v>-9.4516606172875388</v>
      </c>
      <c r="G24" s="125">
        <v>3.5515728892799192</v>
      </c>
      <c r="H24" s="122">
        <v>3.4807387744637541</v>
      </c>
      <c r="I24" s="123">
        <v>-57.861569777316468</v>
      </c>
      <c r="J24" s="125">
        <v>5.509842900279982</v>
      </c>
      <c r="K24" s="122">
        <v>4.970929625630327</v>
      </c>
      <c r="L24" s="125">
        <v>9.0892806038966647</v>
      </c>
      <c r="M24" s="122">
        <v>9.952419682963809</v>
      </c>
      <c r="N24" s="125">
        <v>-8.930730058725489</v>
      </c>
      <c r="O24" s="122">
        <v>-1.3697065556855681</v>
      </c>
      <c r="P24" s="123">
        <v>-1.4231933100438465</v>
      </c>
    </row>
    <row r="25" spans="2:16" ht="18" customHeight="1">
      <c r="B25" s="520" t="s">
        <v>226</v>
      </c>
      <c r="C25" s="73"/>
      <c r="D25" s="122">
        <v>-0.16265138572628679</v>
      </c>
      <c r="E25" s="125">
        <v>5.776812266860909</v>
      </c>
      <c r="F25" s="122">
        <v>-1.4587286621961071</v>
      </c>
      <c r="G25" s="125">
        <v>4.2947330539996553</v>
      </c>
      <c r="H25" s="122">
        <v>-10.242043194909433</v>
      </c>
      <c r="I25" s="123">
        <v>78.14668949509813</v>
      </c>
      <c r="J25" s="125">
        <v>20.900384229170712</v>
      </c>
      <c r="K25" s="122">
        <v>3.3294145991928259</v>
      </c>
      <c r="L25" s="125">
        <v>2.3319629963229671</v>
      </c>
      <c r="M25" s="122">
        <v>8.9007170518433441</v>
      </c>
      <c r="N25" s="125">
        <v>0.98189861194444283</v>
      </c>
      <c r="O25" s="122">
        <v>2.2094752121734951</v>
      </c>
      <c r="P25" s="123">
        <v>2.2970004095818952</v>
      </c>
    </row>
    <row r="26" spans="2:16" ht="18" customHeight="1">
      <c r="B26" s="520" t="s">
        <v>227</v>
      </c>
      <c r="C26" s="73"/>
      <c r="D26" s="122">
        <v>-1.2125255555461512</v>
      </c>
      <c r="E26" s="125">
        <v>1.708177854126669</v>
      </c>
      <c r="F26" s="122">
        <v>-5.1727017229003858</v>
      </c>
      <c r="G26" s="125">
        <v>1.2539190095649078</v>
      </c>
      <c r="H26" s="122">
        <v>31.08959912452638</v>
      </c>
      <c r="I26" s="123">
        <v>-53.198082774112443</v>
      </c>
      <c r="J26" s="125">
        <v>-14.352626655376699</v>
      </c>
      <c r="K26" s="122">
        <v>-1.6771625239903054</v>
      </c>
      <c r="L26" s="125">
        <v>-15.432187178590983</v>
      </c>
      <c r="M26" s="122">
        <v>-2.0964009720621624</v>
      </c>
      <c r="N26" s="125">
        <v>-2.2767951850901302</v>
      </c>
      <c r="O26" s="122">
        <v>-1.5397684047025129</v>
      </c>
      <c r="P26" s="123">
        <v>-1.599394513728003</v>
      </c>
    </row>
    <row r="27" spans="2:16" ht="18" customHeight="1">
      <c r="B27" s="520" t="s">
        <v>228</v>
      </c>
      <c r="C27" s="73"/>
      <c r="D27" s="122">
        <v>10.708018432712606</v>
      </c>
      <c r="E27" s="125">
        <v>-13.476691527220364</v>
      </c>
      <c r="F27" s="122">
        <v>16.157071847769423</v>
      </c>
      <c r="G27" s="125">
        <v>20.783767516703811</v>
      </c>
      <c r="H27" s="122">
        <v>-18.304946650032239</v>
      </c>
      <c r="I27" s="123">
        <v>33.384614057996643</v>
      </c>
      <c r="J27" s="125">
        <v>7.3467915112186422</v>
      </c>
      <c r="K27" s="122">
        <v>1.1957654961884945</v>
      </c>
      <c r="L27" s="125">
        <v>9.1657055120207396</v>
      </c>
      <c r="M27" s="122">
        <v>8.1373483548542893</v>
      </c>
      <c r="N27" s="125">
        <v>14.193380093909136</v>
      </c>
      <c r="O27" s="122">
        <v>5.0489827462850689</v>
      </c>
      <c r="P27" s="123">
        <v>5.0186052816246995</v>
      </c>
    </row>
    <row r="28" spans="2:16" ht="18" customHeight="1">
      <c r="B28" s="520" t="s">
        <v>229</v>
      </c>
      <c r="C28" s="73"/>
      <c r="D28" s="122">
        <v>-4.4514170888008682</v>
      </c>
      <c r="E28" s="125">
        <v>2.0052594288524794</v>
      </c>
      <c r="F28" s="122">
        <v>-4.4151643003383034</v>
      </c>
      <c r="G28" s="125">
        <v>3.0092325562037558</v>
      </c>
      <c r="H28" s="122">
        <v>7.0056163811679006</v>
      </c>
      <c r="I28" s="123">
        <v>20.567469340302825</v>
      </c>
      <c r="J28" s="125">
        <v>1.4462044879877789</v>
      </c>
      <c r="K28" s="122">
        <v>2.326938118706634</v>
      </c>
      <c r="L28" s="125">
        <v>6.1675752422263308</v>
      </c>
      <c r="M28" s="122">
        <v>7.064058890998659</v>
      </c>
      <c r="N28" s="125">
        <v>-10.437949284682546</v>
      </c>
      <c r="O28" s="122">
        <v>0.47806273850470316</v>
      </c>
      <c r="P28" s="123">
        <v>0.49701990290393905</v>
      </c>
    </row>
    <row r="29" spans="2:16" ht="18" customHeight="1">
      <c r="B29" s="520" t="s">
        <v>230</v>
      </c>
      <c r="C29" s="73"/>
      <c r="D29" s="122">
        <v>-2.6179819484913325</v>
      </c>
      <c r="E29" s="125">
        <v>16.844442317517185</v>
      </c>
      <c r="F29" s="122">
        <v>2.2560534276688804</v>
      </c>
      <c r="G29" s="125">
        <v>2.2909537764972399</v>
      </c>
      <c r="H29" s="122">
        <v>-9.9215170247160085</v>
      </c>
      <c r="I29" s="123">
        <v>133.82507872395405</v>
      </c>
      <c r="J29" s="125">
        <v>10.084283035593655</v>
      </c>
      <c r="K29" s="122">
        <v>0.97859673138973591</v>
      </c>
      <c r="L29" s="125">
        <v>12.857529101451082</v>
      </c>
      <c r="M29" s="122">
        <v>-9.4994510165367423</v>
      </c>
      <c r="N29" s="125">
        <v>1.5809375486376842</v>
      </c>
      <c r="O29" s="122">
        <v>3.4543251738075487</v>
      </c>
      <c r="P29" s="123">
        <v>3.5906260085089459</v>
      </c>
    </row>
    <row r="30" spans="2:16" ht="18" customHeight="1">
      <c r="B30" s="520" t="s">
        <v>231</v>
      </c>
      <c r="C30" s="73"/>
      <c r="D30" s="122">
        <v>-1.6780911048167035</v>
      </c>
      <c r="E30" s="125">
        <v>23.490367938517508</v>
      </c>
      <c r="F30" s="122">
        <v>-4.3111869459974912</v>
      </c>
      <c r="G30" s="125">
        <v>50.493298011654232</v>
      </c>
      <c r="H30" s="122">
        <v>28.168083718840855</v>
      </c>
      <c r="I30" s="123">
        <v>-49.319282189083324</v>
      </c>
      <c r="J30" s="125">
        <v>-25.495145267623542</v>
      </c>
      <c r="K30" s="122">
        <v>-5.1890784696068781</v>
      </c>
      <c r="L30" s="125">
        <v>-4.2706568063650803</v>
      </c>
      <c r="M30" s="122">
        <v>-11.892510909024178</v>
      </c>
      <c r="N30" s="125">
        <v>1.4344502066250042</v>
      </c>
      <c r="O30" s="122">
        <v>3.0261413505352497</v>
      </c>
      <c r="P30" s="123">
        <v>3.1414081010892492</v>
      </c>
    </row>
    <row r="31" spans="2:16" ht="18" customHeight="1">
      <c r="B31" s="520" t="s">
        <v>232</v>
      </c>
      <c r="C31" s="520"/>
      <c r="D31" s="122">
        <v>25.537604988635643</v>
      </c>
      <c r="E31" s="125">
        <v>2.081143007353714</v>
      </c>
      <c r="F31" s="122">
        <v>10.499837061602602</v>
      </c>
      <c r="G31" s="125">
        <v>-23.270361019712205</v>
      </c>
      <c r="H31" s="122">
        <v>-11.815598054955846</v>
      </c>
      <c r="I31" s="123">
        <v>-59.790745813919507</v>
      </c>
      <c r="J31" s="125">
        <v>-40.821942153028957</v>
      </c>
      <c r="K31" s="122">
        <v>13.893548332068949</v>
      </c>
      <c r="L31" s="125">
        <v>-6.1371238128216099E-3</v>
      </c>
      <c r="M31" s="122">
        <v>14.623095925036367</v>
      </c>
      <c r="N31" s="125">
        <v>-9.9236079035119769</v>
      </c>
      <c r="O31" s="122">
        <v>3.2749870410333282</v>
      </c>
      <c r="P31" s="123">
        <v>-19.857563525935085</v>
      </c>
    </row>
    <row r="32" spans="2:16" ht="18" customHeight="1">
      <c r="B32" s="520" t="s">
        <v>233</v>
      </c>
      <c r="C32" s="520"/>
      <c r="D32" s="122">
        <v>-43.43741519862747</v>
      </c>
      <c r="E32" s="125">
        <v>-85.072061998135283</v>
      </c>
      <c r="F32" s="122">
        <v>-6.3262530937569057</v>
      </c>
      <c r="G32" s="125">
        <v>10.95649194437609</v>
      </c>
      <c r="H32" s="122">
        <v>10.993233957385428</v>
      </c>
      <c r="I32" s="123">
        <v>224.99165408412449</v>
      </c>
      <c r="J32" s="125">
        <v>143.55091041417478</v>
      </c>
      <c r="K32" s="122">
        <v>-6.4916802180612132</v>
      </c>
      <c r="L32" s="125">
        <v>1.7497243497507364</v>
      </c>
      <c r="M32" s="122">
        <v>-1.4658818567064968</v>
      </c>
      <c r="N32" s="125">
        <v>3.6685652053708884</v>
      </c>
      <c r="O32" s="122">
        <v>-17.487706328761966</v>
      </c>
      <c r="P32" s="123">
        <v>-23.620095507604365</v>
      </c>
    </row>
    <row r="33" spans="2:16" ht="18" customHeight="1">
      <c r="B33" s="520" t="s">
        <v>234</v>
      </c>
      <c r="C33" s="520"/>
      <c r="D33" s="122">
        <v>25.316315765171503</v>
      </c>
      <c r="E33" s="125">
        <v>137.784982787844</v>
      </c>
      <c r="F33" s="122">
        <v>6.8683412615356598</v>
      </c>
      <c r="G33" s="125">
        <v>7.6986019474327927</v>
      </c>
      <c r="H33" s="122">
        <v>-14.558049709176824</v>
      </c>
      <c r="I33" s="123">
        <v>74.515349048052087</v>
      </c>
      <c r="J33" s="125">
        <v>-12.212996013167265</v>
      </c>
      <c r="K33" s="122">
        <v>1.8067248670208258</v>
      </c>
      <c r="L33" s="125">
        <v>6.0063451698975312</v>
      </c>
      <c r="M33" s="122">
        <v>8.2834149093352636</v>
      </c>
      <c r="N33" s="125">
        <v>-14.692201695470054</v>
      </c>
      <c r="O33" s="122">
        <v>10.418648951063592</v>
      </c>
      <c r="P33" s="123">
        <v>12.234777471955827</v>
      </c>
    </row>
    <row r="34" spans="2:16" ht="18" customHeight="1">
      <c r="B34" s="520" t="s">
        <v>235</v>
      </c>
      <c r="C34" s="520"/>
      <c r="D34" s="122">
        <v>32.470856633820858</v>
      </c>
      <c r="E34" s="125">
        <v>29.579395204869343</v>
      </c>
      <c r="F34" s="122">
        <v>-4.1638593095619907</v>
      </c>
      <c r="G34" s="125">
        <v>13.669439345458612</v>
      </c>
      <c r="H34" s="122">
        <v>29.00031243452348</v>
      </c>
      <c r="I34" s="123">
        <v>-53.779914756453209</v>
      </c>
      <c r="J34" s="125">
        <v>-7.3855264717719198</v>
      </c>
      <c r="K34" s="122">
        <v>14.764626792897474</v>
      </c>
      <c r="L34" s="125">
        <v>-2.9973288752480509</v>
      </c>
      <c r="M34" s="122">
        <v>8.8099741551046495</v>
      </c>
      <c r="N34" s="125">
        <v>-10.475306046647637</v>
      </c>
      <c r="O34" s="122">
        <v>10.839860022325375</v>
      </c>
      <c r="P34" s="123">
        <v>16.348145876943597</v>
      </c>
    </row>
    <row r="35" spans="2:16" ht="18" customHeight="1">
      <c r="B35" s="520" t="s">
        <v>236</v>
      </c>
      <c r="C35" s="520"/>
      <c r="D35" s="122">
        <v>14.877060144786313</v>
      </c>
      <c r="E35" s="125">
        <v>110.05321610293426</v>
      </c>
      <c r="F35" s="122">
        <v>7.5973488915118237</v>
      </c>
      <c r="G35" s="125">
        <v>-2.4713676505573434</v>
      </c>
      <c r="H35" s="122">
        <v>-15.611443758675758</v>
      </c>
      <c r="I35" s="123">
        <v>-17.2364624666004</v>
      </c>
      <c r="J35" s="125">
        <v>-55.335106529826326</v>
      </c>
      <c r="K35" s="122">
        <v>10.562151909081274</v>
      </c>
      <c r="L35" s="125">
        <v>-12.071512481972047</v>
      </c>
      <c r="M35" s="122">
        <v>-7.1995301401028833</v>
      </c>
      <c r="N35" s="125">
        <v>55.383848352126954</v>
      </c>
      <c r="O35" s="122">
        <v>6.8355035269048958</v>
      </c>
      <c r="P35" s="123">
        <v>-12.172498657734987</v>
      </c>
    </row>
    <row r="36" spans="2:16" ht="18" customHeight="1">
      <c r="B36" s="520" t="s">
        <v>237</v>
      </c>
      <c r="C36" s="520"/>
      <c r="D36" s="122">
        <v>-45.551750171019542</v>
      </c>
      <c r="E36" s="125">
        <v>-81.722630021910064</v>
      </c>
      <c r="F36" s="122">
        <v>-1.9563559367617001</v>
      </c>
      <c r="G36" s="125">
        <v>9.4877015359524854</v>
      </c>
      <c r="H36" s="122">
        <v>10.058291801174345</v>
      </c>
      <c r="I36" s="123">
        <v>74.216504806560437</v>
      </c>
      <c r="J36" s="125">
        <v>243.2894413422384</v>
      </c>
      <c r="K36" s="122">
        <v>1.2817949619267965</v>
      </c>
      <c r="L36" s="125">
        <v>3.8706501051180231</v>
      </c>
      <c r="M36" s="122">
        <v>10.768028655373652</v>
      </c>
      <c r="N36" s="125">
        <v>-9.0602846085703792</v>
      </c>
      <c r="O36" s="122">
        <v>-14.816763988278936</v>
      </c>
      <c r="P36" s="123">
        <v>-14.816763988278925</v>
      </c>
    </row>
    <row r="37" spans="2:16" ht="18" customHeight="1">
      <c r="B37" s="520" t="s">
        <v>238</v>
      </c>
      <c r="C37" s="520"/>
      <c r="D37" s="122">
        <v>26.774162276574987</v>
      </c>
      <c r="E37" s="125">
        <v>124.38845935505145</v>
      </c>
      <c r="F37" s="122">
        <v>7.3712453757964758</v>
      </c>
      <c r="G37" s="125">
        <v>13.343597445856737</v>
      </c>
      <c r="H37" s="122">
        <v>-15.49029975223959</v>
      </c>
      <c r="I37" s="123">
        <v>4.0097946379551885</v>
      </c>
      <c r="J37" s="125">
        <v>-9.8750668331120561</v>
      </c>
      <c r="K37" s="122">
        <v>12.300012017341544</v>
      </c>
      <c r="L37" s="125">
        <v>11.210301547166402</v>
      </c>
      <c r="M37" s="122">
        <v>5.5395258079681486</v>
      </c>
      <c r="N37" s="125">
        <v>-10.110669336763179</v>
      </c>
      <c r="O37" s="122">
        <v>10.747525758833799</v>
      </c>
      <c r="P37" s="123">
        <v>10.747525758833799</v>
      </c>
    </row>
    <row r="38" spans="2:16" ht="18" customHeight="1">
      <c r="B38" s="520" t="s">
        <v>239</v>
      </c>
      <c r="C38" s="512"/>
      <c r="D38" s="122">
        <v>35.163872353727996</v>
      </c>
      <c r="E38" s="125">
        <v>30.612593901862351</v>
      </c>
      <c r="F38" s="122">
        <v>-3.8511835213831391</v>
      </c>
      <c r="G38" s="125">
        <v>4.6794618120779674</v>
      </c>
      <c r="H38" s="122">
        <v>30.723164338665534</v>
      </c>
      <c r="I38" s="123">
        <v>-3.7671158826084961</v>
      </c>
      <c r="J38" s="125">
        <v>-37.347224534908328</v>
      </c>
      <c r="K38" s="122">
        <v>-13.354025610953379</v>
      </c>
      <c r="L38" s="125">
        <v>-1.8049889152411236</v>
      </c>
      <c r="M38" s="122">
        <v>-20.512346675078607</v>
      </c>
      <c r="N38" s="125">
        <v>-23.261130080716374</v>
      </c>
      <c r="O38" s="122">
        <v>6.2338307853981423</v>
      </c>
      <c r="P38" s="123">
        <v>6.2338307853981423</v>
      </c>
    </row>
    <row r="39" spans="2:16" ht="18" customHeight="1">
      <c r="B39" s="520" t="s">
        <v>240</v>
      </c>
      <c r="C39" s="512"/>
      <c r="D39" s="122">
        <v>10.077564050206412</v>
      </c>
      <c r="E39" s="125">
        <v>83.997030824122504</v>
      </c>
      <c r="F39" s="122">
        <v>5.075679871265204</v>
      </c>
      <c r="G39" s="125">
        <v>-1.0811621753612943</v>
      </c>
      <c r="H39" s="122">
        <v>-14.294641554557908</v>
      </c>
      <c r="I39" s="123">
        <v>-44.156435157272142</v>
      </c>
      <c r="J39" s="125">
        <v>-55.001814054928097</v>
      </c>
      <c r="K39" s="122">
        <v>-1.8613144090096401</v>
      </c>
      <c r="L39" s="125">
        <v>-7.7733007022852245</v>
      </c>
      <c r="M39" s="122">
        <v>13.608711392799444</v>
      </c>
      <c r="N39" s="125">
        <v>61.908727739221845</v>
      </c>
      <c r="O39" s="122">
        <v>4.6366644929592304</v>
      </c>
      <c r="P39" s="123">
        <v>4.6366644929592304</v>
      </c>
    </row>
    <row r="40" spans="2:16" ht="18" customHeight="1">
      <c r="B40" s="520" t="s">
        <v>241</v>
      </c>
      <c r="C40" s="512"/>
      <c r="D40" s="122">
        <v>-46.348133993387954</v>
      </c>
      <c r="E40" s="125">
        <v>-80.78594414944375</v>
      </c>
      <c r="F40" s="122">
        <v>-6.2295598369966898</v>
      </c>
      <c r="G40" s="125">
        <v>-4.2630414717316985</v>
      </c>
      <c r="H40" s="122">
        <v>10.19093565892668</v>
      </c>
      <c r="I40" s="123">
        <v>68.73344242477674</v>
      </c>
      <c r="J40" s="125">
        <v>250.31461218662221</v>
      </c>
      <c r="K40" s="122">
        <v>13.097191628827055</v>
      </c>
      <c r="L40" s="125">
        <v>12.37442185912947</v>
      </c>
      <c r="M40" s="122">
        <v>18.250853783628386</v>
      </c>
      <c r="N40" s="125">
        <v>-9.9725007064800586</v>
      </c>
      <c r="O40" s="122">
        <v>-14.528338439249822</v>
      </c>
      <c r="P40" s="123">
        <v>-14.528338439249822</v>
      </c>
    </row>
    <row r="41" spans="2:16" ht="18" customHeight="1">
      <c r="B41" s="520" t="s">
        <v>242</v>
      </c>
      <c r="C41" s="512"/>
      <c r="D41" s="122">
        <v>22.25196132280518</v>
      </c>
      <c r="E41" s="125">
        <v>102.78451969134225</v>
      </c>
      <c r="F41" s="122">
        <v>12.364737567831408</v>
      </c>
      <c r="G41" s="125">
        <v>19.461074606517094</v>
      </c>
      <c r="H41" s="122">
        <v>-14.902515868528543</v>
      </c>
      <c r="I41" s="123">
        <v>2.9664444822572245</v>
      </c>
      <c r="J41" s="125">
        <v>-11.027680401030715</v>
      </c>
      <c r="K41" s="122">
        <v>8.4345659798447326</v>
      </c>
      <c r="L41" s="125">
        <v>8.3274520152111222</v>
      </c>
      <c r="M41" s="122">
        <v>1.2101740921810711</v>
      </c>
      <c r="N41" s="125">
        <v>-18.291316876510734</v>
      </c>
      <c r="O41" s="122">
        <v>9.7525698551364393</v>
      </c>
      <c r="P41" s="123">
        <v>9.7525698551364606</v>
      </c>
    </row>
    <row r="42" spans="2:16" ht="18" customHeight="1">
      <c r="B42" s="520" t="s">
        <v>243</v>
      </c>
      <c r="C42" s="512"/>
      <c r="D42" s="122">
        <v>42.04293707215394</v>
      </c>
      <c r="E42" s="125">
        <v>42.824386788300806</v>
      </c>
      <c r="F42" s="122">
        <v>-6.1140430086219837</v>
      </c>
      <c r="G42" s="125">
        <v>6.500686318041704</v>
      </c>
      <c r="H42" s="122">
        <v>35.104235982621624</v>
      </c>
      <c r="I42" s="123">
        <v>-10.784868067428622</v>
      </c>
      <c r="J42" s="125">
        <v>-34.209963174925541</v>
      </c>
      <c r="K42" s="122">
        <v>-3.8319286556209753</v>
      </c>
      <c r="L42" s="125">
        <v>-1.653650433481868E-2</v>
      </c>
      <c r="M42" s="122">
        <v>-18.764519419250934</v>
      </c>
      <c r="N42" s="125">
        <v>-15.245323627531359</v>
      </c>
      <c r="O42" s="122">
        <v>9.5948215920542914</v>
      </c>
      <c r="P42" s="123">
        <v>9.5948215920542914</v>
      </c>
    </row>
    <row r="43" spans="2:16" ht="18" customHeight="1">
      <c r="B43" s="520" t="s">
        <v>244</v>
      </c>
      <c r="C43" s="512"/>
      <c r="D43" s="122">
        <v>1.6458538917809129</v>
      </c>
      <c r="E43" s="125">
        <v>79.289066062683972</v>
      </c>
      <c r="F43" s="122">
        <v>7.5664043065927</v>
      </c>
      <c r="G43" s="125">
        <v>-2.3752592555753016</v>
      </c>
      <c r="H43" s="122">
        <v>-14.315569539818917</v>
      </c>
      <c r="I43" s="123">
        <v>-32.178799320840426</v>
      </c>
      <c r="J43" s="125">
        <v>-47.410167345911468</v>
      </c>
      <c r="K43" s="122">
        <v>16.632419479135187</v>
      </c>
      <c r="L43" s="125">
        <v>3.5228857392022084</v>
      </c>
      <c r="M43" s="122">
        <v>35.382080780098811</v>
      </c>
      <c r="N43" s="125">
        <v>67.773983657463674</v>
      </c>
      <c r="O43" s="122">
        <v>7.0506125284321763</v>
      </c>
      <c r="P43" s="123">
        <v>7.0506125284321763</v>
      </c>
    </row>
    <row r="44" spans="2:16">
      <c r="B44" s="126" t="s">
        <v>245</v>
      </c>
      <c r="C44" s="55"/>
      <c r="D44" s="55" t="s">
        <v>246</v>
      </c>
      <c r="E44" s="55"/>
      <c r="F44" s="55"/>
      <c r="G44" s="55"/>
      <c r="H44" s="55"/>
      <c r="I44" s="127"/>
      <c r="J44" s="55"/>
      <c r="K44" s="55"/>
      <c r="L44" s="55"/>
      <c r="M44" s="55"/>
      <c r="N44" s="55"/>
      <c r="O44" s="55"/>
      <c r="P44" s="59"/>
    </row>
  </sheetData>
  <mergeCells count="3">
    <mergeCell ref="D2:O2"/>
    <mergeCell ref="B2:B3"/>
    <mergeCell ref="C2:C3"/>
  </mergeCells>
  <printOptions horizontalCentered="1"/>
  <pageMargins left="0.5" right="0.25" top="0.5" bottom="0.25" header="0.25" footer="0.25"/>
  <pageSetup scale="78" fitToHeight="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1"/>
  <sheetViews>
    <sheetView topLeftCell="A27" workbookViewId="0">
      <selection activeCell="A7" sqref="A1:XFD1048576"/>
    </sheetView>
  </sheetViews>
  <sheetFormatPr defaultColWidth="9.109375" defaultRowHeight="13.8"/>
  <cols>
    <col min="1" max="1" width="0.77734375" style="2" customWidth="1"/>
    <col min="2" max="2" width="5.33203125" style="2" customWidth="1"/>
    <col min="3" max="3" width="6.21875" style="2" customWidth="1"/>
    <col min="4" max="4" width="7.88671875" style="2" customWidth="1"/>
    <col min="5" max="5" width="9.88671875" style="2" customWidth="1"/>
    <col min="6" max="6" width="9" style="2" customWidth="1"/>
    <col min="7" max="7" width="8.88671875" style="2" customWidth="1"/>
    <col min="8" max="8" width="8.44140625" style="2" customWidth="1"/>
    <col min="9" max="9" width="9.44140625" style="2" customWidth="1"/>
    <col min="10" max="10" width="8.44140625" style="2" customWidth="1"/>
    <col min="11" max="11" width="7.33203125" style="2" customWidth="1"/>
    <col min="12" max="12" width="7.77734375" style="2" customWidth="1"/>
    <col min="13" max="13" width="8.21875" style="2" customWidth="1"/>
    <col min="14" max="14" width="8.44140625" style="2" customWidth="1"/>
    <col min="15" max="15" width="7.33203125" style="2" customWidth="1"/>
    <col min="16" max="16" width="10.21875" style="2" customWidth="1"/>
    <col min="17" max="231" width="9.109375" style="2"/>
    <col min="232" max="232" width="6" style="2" customWidth="1"/>
    <col min="233" max="233" width="3.33203125" style="2" customWidth="1"/>
    <col min="234" max="234" width="8.21875" style="2" customWidth="1"/>
    <col min="235" max="236" width="6.44140625" style="2" customWidth="1"/>
    <col min="237" max="237" width="6.332031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332031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1:16" ht="27.75" customHeight="1">
      <c r="B1" s="727" t="s">
        <v>51</v>
      </c>
      <c r="C1" s="728"/>
      <c r="D1" s="728"/>
      <c r="E1" s="728"/>
      <c r="F1" s="728"/>
      <c r="G1" s="728"/>
      <c r="H1" s="728"/>
      <c r="I1" s="728"/>
      <c r="J1" s="728"/>
      <c r="K1" s="728"/>
      <c r="L1" s="728"/>
      <c r="M1" s="728"/>
      <c r="N1" s="728"/>
      <c r="O1" s="728"/>
      <c r="P1" s="729"/>
    </row>
    <row r="2" spans="1:16" ht="27" customHeight="1">
      <c r="B2" s="696" t="s">
        <v>67</v>
      </c>
      <c r="C2" s="698" t="s">
        <v>68</v>
      </c>
      <c r="D2" s="693" t="s">
        <v>377</v>
      </c>
      <c r="E2" s="695"/>
      <c r="F2" s="695"/>
      <c r="G2" s="695"/>
      <c r="H2" s="695"/>
      <c r="I2" s="695"/>
      <c r="J2" s="695"/>
      <c r="K2" s="695"/>
      <c r="L2" s="695"/>
      <c r="M2" s="695"/>
      <c r="N2" s="695"/>
      <c r="O2" s="695"/>
      <c r="P2" s="60"/>
    </row>
    <row r="3" spans="1:16" s="1" customFormat="1" ht="169.5" customHeight="1">
      <c r="B3" s="697"/>
      <c r="C3" s="699"/>
      <c r="D3" s="581" t="s">
        <v>378</v>
      </c>
      <c r="E3" s="57" t="s">
        <v>284</v>
      </c>
      <c r="F3" s="57" t="s">
        <v>80</v>
      </c>
      <c r="G3" s="57" t="s">
        <v>81</v>
      </c>
      <c r="H3" s="57" t="s">
        <v>82</v>
      </c>
      <c r="I3" s="57" t="s">
        <v>255</v>
      </c>
      <c r="J3" s="57" t="s">
        <v>371</v>
      </c>
      <c r="K3" s="57" t="s">
        <v>289</v>
      </c>
      <c r="L3" s="61" t="s">
        <v>86</v>
      </c>
      <c r="M3" s="61" t="s">
        <v>372</v>
      </c>
      <c r="N3" s="57" t="s">
        <v>373</v>
      </c>
      <c r="O3" s="57" t="s">
        <v>103</v>
      </c>
      <c r="P3" s="581" t="s">
        <v>350</v>
      </c>
    </row>
    <row r="4" spans="1:16" customFormat="1" ht="21" customHeight="1">
      <c r="A4" s="2"/>
      <c r="B4" s="520" t="s">
        <v>208</v>
      </c>
      <c r="C4" s="521"/>
      <c r="D4" s="583">
        <v>28.796283101399013</v>
      </c>
      <c r="E4" s="583">
        <v>20.076797261245737</v>
      </c>
      <c r="F4" s="583">
        <v>-27.584681792833223</v>
      </c>
      <c r="G4" s="583">
        <v>39.036607315016305</v>
      </c>
      <c r="H4" s="583">
        <v>13.338969242827536</v>
      </c>
      <c r="I4" s="583">
        <v>-6.2585470823311233</v>
      </c>
      <c r="J4" s="583">
        <v>-11.40017776896174</v>
      </c>
      <c r="K4" s="583">
        <v>-4.5392106556867979</v>
      </c>
      <c r="L4" s="583">
        <v>2.9141025900561779</v>
      </c>
      <c r="M4" s="583">
        <v>1.4347598729120614</v>
      </c>
      <c r="N4" s="583">
        <v>45.17712230635955</v>
      </c>
      <c r="O4" s="583">
        <v>9.7595258372315428</v>
      </c>
      <c r="P4" s="583">
        <v>9.4565908101448937</v>
      </c>
    </row>
    <row r="5" spans="1:16" ht="21" customHeight="1">
      <c r="B5" s="520" t="s">
        <v>209</v>
      </c>
      <c r="C5" s="521"/>
      <c r="D5" s="583">
        <v>-8.4417109639581493</v>
      </c>
      <c r="E5" s="583">
        <v>25.96358634963223</v>
      </c>
      <c r="F5" s="583">
        <v>21.894377613880756</v>
      </c>
      <c r="G5" s="583">
        <v>17.55668934431629</v>
      </c>
      <c r="H5" s="583">
        <v>21.817425335365257</v>
      </c>
      <c r="I5" s="583">
        <v>-32.131084185153625</v>
      </c>
      <c r="J5" s="583">
        <v>4.0469976719496703</v>
      </c>
      <c r="K5" s="583">
        <v>1.4865088105941782</v>
      </c>
      <c r="L5" s="583">
        <v>15.29717378488229</v>
      </c>
      <c r="M5" s="583">
        <v>-1.0269793953805895</v>
      </c>
      <c r="N5" s="583">
        <v>14.632615477237154</v>
      </c>
      <c r="O5" s="583">
        <v>6.3369735776764191</v>
      </c>
      <c r="P5" s="583">
        <v>6.2810815946235721</v>
      </c>
    </row>
    <row r="6" spans="1:16" ht="21" customHeight="1">
      <c r="B6" s="520" t="s">
        <v>210</v>
      </c>
      <c r="C6" s="521"/>
      <c r="D6" s="583">
        <v>6.118451933790281</v>
      </c>
      <c r="E6" s="583">
        <v>-10.917341004930625</v>
      </c>
      <c r="F6" s="583">
        <v>18.091670119609148</v>
      </c>
      <c r="G6" s="583">
        <v>34.652231234111028</v>
      </c>
      <c r="H6" s="583">
        <v>24.8995956402694</v>
      </c>
      <c r="I6" s="583">
        <v>10.88096235558238</v>
      </c>
      <c r="J6" s="583">
        <v>19.266795095584289</v>
      </c>
      <c r="K6" s="583">
        <v>-3.5782705568378814</v>
      </c>
      <c r="L6" s="583">
        <v>3.3583691654181624</v>
      </c>
      <c r="M6" s="583">
        <v>11.045447892373716</v>
      </c>
      <c r="N6" s="583">
        <v>-0.4271867647879346</v>
      </c>
      <c r="O6" s="583">
        <v>9.1546055448900034</v>
      </c>
      <c r="P6" s="583">
        <v>8.9311556506924017</v>
      </c>
    </row>
    <row r="7" spans="1:16" ht="20.100000000000001" customHeight="1">
      <c r="B7" s="520" t="s">
        <v>211</v>
      </c>
      <c r="C7" s="521"/>
      <c r="D7" s="583">
        <v>-11.682876470461146</v>
      </c>
      <c r="E7" s="583">
        <v>-21.839840368486819</v>
      </c>
      <c r="F7" s="583">
        <v>6.3144160835803431</v>
      </c>
      <c r="G7" s="583">
        <v>29.267244576840511</v>
      </c>
      <c r="H7" s="583">
        <v>25.064382715328158</v>
      </c>
      <c r="I7" s="583">
        <v>23.066493406894729</v>
      </c>
      <c r="J7" s="583">
        <v>16.988640745414862</v>
      </c>
      <c r="K7" s="583">
        <v>-6.5509111710662431</v>
      </c>
      <c r="L7" s="121">
        <v>-14.425126646196418</v>
      </c>
      <c r="M7" s="121">
        <v>-0.40390853076226474</v>
      </c>
      <c r="N7" s="121">
        <v>-24.38711071521541</v>
      </c>
      <c r="O7" s="121">
        <v>-2.6011679234682616</v>
      </c>
      <c r="P7" s="583">
        <v>-2.1818089994441459</v>
      </c>
    </row>
    <row r="8" spans="1:16" ht="20.100000000000001" customHeight="1">
      <c r="B8" s="520" t="s">
        <v>212</v>
      </c>
      <c r="C8" s="521"/>
      <c r="D8" s="584">
        <v>-10.48220940962511</v>
      </c>
      <c r="E8" s="584">
        <v>10.722721751911868</v>
      </c>
      <c r="F8" s="583">
        <v>124.8119742301233</v>
      </c>
      <c r="G8" s="584">
        <v>12.994941804883542</v>
      </c>
      <c r="H8" s="584">
        <v>24.483079409164677</v>
      </c>
      <c r="I8" s="583">
        <v>31.679893010259043</v>
      </c>
      <c r="J8" s="584">
        <v>11.48380927193131</v>
      </c>
      <c r="K8" s="584">
        <v>-11.961061891209624</v>
      </c>
      <c r="L8" s="120">
        <v>17.113189958646792</v>
      </c>
      <c r="M8" s="120">
        <v>11.97956464313612</v>
      </c>
      <c r="N8" s="120">
        <v>35.611201284247663</v>
      </c>
      <c r="O8" s="120">
        <v>16.283016402984241</v>
      </c>
      <c r="P8" s="583">
        <v>16.49755977708589</v>
      </c>
    </row>
    <row r="9" spans="1:16" ht="20.100000000000001" customHeight="1">
      <c r="B9" s="520" t="s">
        <v>213</v>
      </c>
      <c r="C9" s="521"/>
      <c r="D9" s="584">
        <v>-6.7106248035484377</v>
      </c>
      <c r="E9" s="584">
        <v>-8.1809889640138795</v>
      </c>
      <c r="F9" s="583">
        <v>14.035113028823943</v>
      </c>
      <c r="G9" s="584">
        <v>15.721493841577349</v>
      </c>
      <c r="H9" s="584">
        <v>10.637269278092942</v>
      </c>
      <c r="I9" s="583">
        <v>52.625100083716305</v>
      </c>
      <c r="J9" s="584">
        <v>17.061683091869174</v>
      </c>
      <c r="K9" s="584">
        <v>-10.205570627313598</v>
      </c>
      <c r="L9" s="120">
        <v>13.080111246295223</v>
      </c>
      <c r="M9" s="120">
        <v>13.51107444984445</v>
      </c>
      <c r="N9" s="120">
        <v>22.372084888831601</v>
      </c>
      <c r="O9" s="120">
        <v>4.1168309644778134</v>
      </c>
      <c r="P9" s="583">
        <v>5.0264618185476895</v>
      </c>
    </row>
    <row r="10" spans="1:16" ht="20.100000000000001" customHeight="1">
      <c r="B10" s="520" t="s">
        <v>214</v>
      </c>
      <c r="C10" s="521"/>
      <c r="D10" s="584">
        <v>-5.1555832111247035</v>
      </c>
      <c r="E10" s="584">
        <v>12.933155525891538</v>
      </c>
      <c r="F10" s="583">
        <v>-26.158603526583214</v>
      </c>
      <c r="G10" s="584">
        <v>9.4127767733682468</v>
      </c>
      <c r="H10" s="584">
        <v>10.269127128272327</v>
      </c>
      <c r="I10" s="583">
        <v>-40.163799995473951</v>
      </c>
      <c r="J10" s="584">
        <v>-5.5507926477713188</v>
      </c>
      <c r="K10" s="584">
        <v>19.407180410012192</v>
      </c>
      <c r="L10" s="120">
        <v>-20.935773726624774</v>
      </c>
      <c r="M10" s="120">
        <v>-22.888443154844929</v>
      </c>
      <c r="N10" s="120">
        <v>-10.728712038964428</v>
      </c>
      <c r="O10" s="120">
        <v>-6.2250251884161667</v>
      </c>
      <c r="P10" s="583">
        <v>-4.7441881391665159</v>
      </c>
    </row>
    <row r="11" spans="1:16" ht="20.100000000000001" customHeight="1">
      <c r="B11" s="520" t="s">
        <v>215</v>
      </c>
      <c r="C11" s="521"/>
      <c r="D11" s="584">
        <v>30.306956514502481</v>
      </c>
      <c r="E11" s="584">
        <v>3.4800649101765169</v>
      </c>
      <c r="F11" s="584">
        <v>-31.615152405183689</v>
      </c>
      <c r="G11" s="584">
        <v>10.212113919637101</v>
      </c>
      <c r="H11" s="584">
        <v>7.7986148535037492</v>
      </c>
      <c r="I11" s="583">
        <v>-1.2592423715917622</v>
      </c>
      <c r="J11" s="584">
        <v>-13.356253956959851</v>
      </c>
      <c r="K11" s="584">
        <v>-6.6587163881470568</v>
      </c>
      <c r="L11" s="120">
        <v>-6.4234104052262708</v>
      </c>
      <c r="M11" s="120">
        <v>-11.200713297271303</v>
      </c>
      <c r="N11" s="120">
        <v>-30.396199096517883</v>
      </c>
      <c r="O11" s="120">
        <v>-0.58113140005475739</v>
      </c>
      <c r="P11" s="583">
        <v>0.55229634929792049</v>
      </c>
    </row>
    <row r="12" spans="1:16" ht="20.100000000000001" customHeight="1">
      <c r="B12" s="520" t="s">
        <v>216</v>
      </c>
      <c r="C12" s="521"/>
      <c r="D12" s="584">
        <v>3.5784704633352815</v>
      </c>
      <c r="E12" s="584">
        <v>-10.554230648758233</v>
      </c>
      <c r="F12" s="584">
        <v>-32.665016252670689</v>
      </c>
      <c r="G12" s="584">
        <v>12.495062141952618</v>
      </c>
      <c r="H12" s="584">
        <v>7.7106362844266307</v>
      </c>
      <c r="I12" s="583">
        <v>-26.572822474547309</v>
      </c>
      <c r="J12" s="584">
        <v>3.3488380690269715</v>
      </c>
      <c r="K12" s="584">
        <v>32.714829167458717</v>
      </c>
      <c r="L12" s="120">
        <v>13.198732866852069</v>
      </c>
      <c r="M12" s="120">
        <v>0.38637634314984126</v>
      </c>
      <c r="N12" s="120">
        <v>-18.3249676726285</v>
      </c>
      <c r="O12" s="120">
        <v>-2.0670430679753715</v>
      </c>
      <c r="P12" s="583">
        <v>-2.3043606792415017</v>
      </c>
    </row>
    <row r="13" spans="1:16" ht="20.100000000000001" customHeight="1">
      <c r="B13" s="520" t="s">
        <v>217</v>
      </c>
      <c r="C13" s="521"/>
      <c r="D13" s="584">
        <v>1.9963233256599988</v>
      </c>
      <c r="E13" s="584">
        <v>0.52079146677983523</v>
      </c>
      <c r="F13" s="584">
        <v>-18.388682803858771</v>
      </c>
      <c r="G13" s="584">
        <v>3.3357654520987046</v>
      </c>
      <c r="H13" s="584">
        <v>6.0421401118234463</v>
      </c>
      <c r="I13" s="583">
        <v>-46.478847216024612</v>
      </c>
      <c r="J13" s="584">
        <v>-7.8431727201229045</v>
      </c>
      <c r="K13" s="584">
        <v>10.597033436702773</v>
      </c>
      <c r="L13" s="120">
        <v>-5.4823559734283549</v>
      </c>
      <c r="M13" s="120">
        <v>2.0473366308871421</v>
      </c>
      <c r="N13" s="120">
        <v>-4.0439079805821283</v>
      </c>
      <c r="O13" s="120">
        <v>-2.1883032618588705</v>
      </c>
      <c r="P13" s="583">
        <v>-2.4129161502648988</v>
      </c>
    </row>
    <row r="14" spans="1:16" ht="20.100000000000001" customHeight="1">
      <c r="B14" s="520" t="s">
        <v>218</v>
      </c>
      <c r="C14" s="559"/>
      <c r="D14" s="584">
        <v>2.4975446252049283</v>
      </c>
      <c r="E14" s="584">
        <v>3.9124702511803777</v>
      </c>
      <c r="F14" s="584">
        <v>53.410444454394757</v>
      </c>
      <c r="G14" s="584">
        <v>5.5652342213338368</v>
      </c>
      <c r="H14" s="584">
        <v>9.0206697749190212</v>
      </c>
      <c r="I14" s="583">
        <v>-10.434918046702869</v>
      </c>
      <c r="J14" s="584">
        <v>-13.967511236060437</v>
      </c>
      <c r="K14" s="584">
        <v>-6.4318166973133089</v>
      </c>
      <c r="L14" s="120">
        <v>19.391673432792068</v>
      </c>
      <c r="M14" s="120">
        <v>16.987532933090456</v>
      </c>
      <c r="N14" s="120">
        <v>7.9916590147187883</v>
      </c>
      <c r="O14" s="120">
        <v>11.123302314580163</v>
      </c>
      <c r="P14" s="583">
        <v>9.9206663176023113</v>
      </c>
    </row>
    <row r="15" spans="1:16" ht="20.100000000000001" customHeight="1">
      <c r="B15" s="520" t="s">
        <v>219</v>
      </c>
      <c r="C15" s="559"/>
      <c r="D15" s="584">
        <v>-8.7170493641650193</v>
      </c>
      <c r="E15" s="584">
        <v>18.814105471752598</v>
      </c>
      <c r="F15" s="584">
        <v>18.736884045004174</v>
      </c>
      <c r="G15" s="584">
        <v>1.5399835039389576</v>
      </c>
      <c r="H15" s="584">
        <v>9.1407140079814209</v>
      </c>
      <c r="I15" s="583">
        <v>70.413894510476638</v>
      </c>
      <c r="J15" s="584">
        <v>2.6984852056755493</v>
      </c>
      <c r="K15" s="584">
        <v>7.2438124450778796</v>
      </c>
      <c r="L15" s="120">
        <v>-11.763207496945128</v>
      </c>
      <c r="M15" s="120">
        <v>-1.0995808105731641</v>
      </c>
      <c r="N15" s="120">
        <v>27.256611745924463</v>
      </c>
      <c r="O15" s="120">
        <v>4.6703242075024853</v>
      </c>
      <c r="P15" s="583">
        <v>3.9861515150306781</v>
      </c>
    </row>
    <row r="16" spans="1:16" ht="20.100000000000001" customHeight="1">
      <c r="B16" s="520" t="s">
        <v>220</v>
      </c>
      <c r="C16" s="559"/>
      <c r="D16" s="584">
        <v>10.470013626290031</v>
      </c>
      <c r="E16" s="584">
        <v>12.511326413395274</v>
      </c>
      <c r="F16" s="584">
        <v>24.732679049717078</v>
      </c>
      <c r="G16" s="584">
        <v>-0.11194626125698992</v>
      </c>
      <c r="H16" s="584">
        <v>-11.788828372195637</v>
      </c>
      <c r="I16" s="583">
        <v>50.967781263642784</v>
      </c>
      <c r="J16" s="584">
        <v>-9.2375551626466148</v>
      </c>
      <c r="K16" s="584">
        <v>-13.41595454966421</v>
      </c>
      <c r="L16" s="120">
        <v>-20.873336717948511</v>
      </c>
      <c r="M16" s="120">
        <v>-11.903429410719003</v>
      </c>
      <c r="N16" s="120">
        <v>9.5084281263712924</v>
      </c>
      <c r="O16" s="120">
        <v>1.7797316101578531</v>
      </c>
      <c r="P16" s="583">
        <v>0.69127197485343572</v>
      </c>
    </row>
    <row r="17" spans="2:16" ht="20.100000000000001" customHeight="1">
      <c r="B17" s="520" t="s">
        <v>221</v>
      </c>
      <c r="C17" s="559"/>
      <c r="D17" s="584">
        <v>12.501463207501473</v>
      </c>
      <c r="E17" s="584">
        <v>6.1047033841248766</v>
      </c>
      <c r="F17" s="584">
        <v>34.544848017286768</v>
      </c>
      <c r="G17" s="584">
        <v>7.2733797194251215</v>
      </c>
      <c r="H17" s="584">
        <v>-6.4814797257005896</v>
      </c>
      <c r="I17" s="583">
        <v>63.504304170363213</v>
      </c>
      <c r="J17" s="584">
        <v>14.623224184020533</v>
      </c>
      <c r="K17" s="584">
        <v>16.639497551308292</v>
      </c>
      <c r="L17" s="120">
        <v>11.875852553466327</v>
      </c>
      <c r="M17" s="120">
        <v>15.79469699457503</v>
      </c>
      <c r="N17" s="120">
        <v>-3.3366986932215514</v>
      </c>
      <c r="O17" s="120">
        <v>11.931901409311529</v>
      </c>
      <c r="P17" s="583">
        <v>10.201413912129475</v>
      </c>
    </row>
    <row r="18" spans="2:16" ht="20.100000000000001" customHeight="1">
      <c r="B18" s="520" t="s">
        <v>222</v>
      </c>
      <c r="C18" s="559"/>
      <c r="D18" s="584">
        <v>9.9346149092726996</v>
      </c>
      <c r="E18" s="584">
        <v>1.4265737547717094</v>
      </c>
      <c r="F18" s="584">
        <v>-16.190815781597735</v>
      </c>
      <c r="G18" s="584">
        <v>4.0252120099563582</v>
      </c>
      <c r="H18" s="584">
        <v>-27.253139671675996</v>
      </c>
      <c r="I18" s="583">
        <v>66.366059914683888</v>
      </c>
      <c r="J18" s="584">
        <v>19.536590096295736</v>
      </c>
      <c r="K18" s="584">
        <v>20.043350147634008</v>
      </c>
      <c r="L18" s="120">
        <v>23.218003641177411</v>
      </c>
      <c r="M18" s="120">
        <v>27.630319650207234</v>
      </c>
      <c r="N18" s="120">
        <v>10.372270199082756</v>
      </c>
      <c r="O18" s="120">
        <v>2.1664520136212007</v>
      </c>
      <c r="P18" s="583">
        <v>1.1242413554455766</v>
      </c>
    </row>
    <row r="19" spans="2:16" ht="20.100000000000001" customHeight="1">
      <c r="B19" s="520" t="s">
        <v>223</v>
      </c>
      <c r="C19" s="559"/>
      <c r="D19" s="584">
        <v>-0.14568509410037844</v>
      </c>
      <c r="E19" s="584">
        <v>10.683066332367929</v>
      </c>
      <c r="F19" s="584">
        <v>8.9286583628347174</v>
      </c>
      <c r="G19" s="584">
        <v>5.5729632581606348</v>
      </c>
      <c r="H19" s="584">
        <v>-24.43516506645491</v>
      </c>
      <c r="I19" s="583">
        <v>-42.154134914428539</v>
      </c>
      <c r="J19" s="584">
        <v>-11.797651036885659</v>
      </c>
      <c r="K19" s="584">
        <v>-5.7088657460317327</v>
      </c>
      <c r="L19" s="120">
        <v>14.031871062222145</v>
      </c>
      <c r="M19" s="120">
        <v>21.937792773224896</v>
      </c>
      <c r="N19" s="120">
        <v>5.3794370891788956</v>
      </c>
      <c r="O19" s="120">
        <v>-1.676618520181572</v>
      </c>
      <c r="P19" s="583">
        <v>-2.4657498019436286</v>
      </c>
    </row>
    <row r="20" spans="2:16" ht="20.100000000000001" customHeight="1">
      <c r="B20" s="520" t="s">
        <v>224</v>
      </c>
      <c r="C20" s="559"/>
      <c r="D20" s="584">
        <v>4.8516478516751116</v>
      </c>
      <c r="E20" s="584">
        <v>-2.5506766430656413</v>
      </c>
      <c r="F20" s="584">
        <v>18.453805689044334</v>
      </c>
      <c r="G20" s="584">
        <v>13.461585845364944</v>
      </c>
      <c r="H20" s="584">
        <v>-17.339744402714143</v>
      </c>
      <c r="I20" s="583">
        <v>50.452163947353171</v>
      </c>
      <c r="J20" s="584">
        <v>-3.1726414967904959</v>
      </c>
      <c r="K20" s="584">
        <v>31.436882894940087</v>
      </c>
      <c r="L20" s="120">
        <v>25.754216086421302</v>
      </c>
      <c r="M20" s="120">
        <v>55.343421787998203</v>
      </c>
      <c r="N20" s="120">
        <v>2.2155590963125693</v>
      </c>
      <c r="O20" s="120">
        <v>9.7759025000765156</v>
      </c>
      <c r="P20" s="583">
        <v>-0.29575881765711021</v>
      </c>
    </row>
    <row r="21" spans="2:16" ht="20.100000000000001" customHeight="1">
      <c r="B21" s="520" t="s">
        <v>225</v>
      </c>
      <c r="C21" s="559"/>
      <c r="D21" s="584">
        <v>-5.639423890476758</v>
      </c>
      <c r="E21" s="584">
        <v>-0.40000858563805641</v>
      </c>
      <c r="F21" s="584">
        <v>-2.2236239024657656</v>
      </c>
      <c r="G21" s="584">
        <v>12.379457679164663</v>
      </c>
      <c r="H21" s="584">
        <v>-16.809010636218424</v>
      </c>
      <c r="I21" s="583">
        <v>-26.908075874700732</v>
      </c>
      <c r="J21" s="584">
        <v>-16.823753100660621</v>
      </c>
      <c r="K21" s="584">
        <v>-1.8007389468474244</v>
      </c>
      <c r="L21" s="120">
        <v>0.2988285845433758</v>
      </c>
      <c r="M21" s="120">
        <v>20.045388903829696</v>
      </c>
      <c r="N21" s="120">
        <v>3.5216083843548462</v>
      </c>
      <c r="O21" s="120">
        <v>-3.4483470476180167</v>
      </c>
      <c r="P21" s="583">
        <v>-11.817023148298178</v>
      </c>
    </row>
    <row r="22" spans="2:16" ht="20.100000000000001" customHeight="1">
      <c r="B22" s="520" t="s">
        <v>226</v>
      </c>
      <c r="C22" s="559"/>
      <c r="D22" s="584">
        <v>3.8875513797197669</v>
      </c>
      <c r="E22" s="584">
        <v>12.917157086180463</v>
      </c>
      <c r="F22" s="584">
        <v>-5.369863859546042</v>
      </c>
      <c r="G22" s="584">
        <v>12.710821025567398</v>
      </c>
      <c r="H22" s="584">
        <v>-9.5871041075257786</v>
      </c>
      <c r="I22" s="583">
        <v>18.704666238409761</v>
      </c>
      <c r="J22" s="584">
        <v>8.5682778215866229</v>
      </c>
      <c r="K22" s="584">
        <v>-4.9611770817118872</v>
      </c>
      <c r="L22" s="584">
        <v>2.7557449172102455</v>
      </c>
      <c r="M22" s="584">
        <v>19.083348302076587</v>
      </c>
      <c r="N22" s="584">
        <v>3.0889655067784849</v>
      </c>
      <c r="O22" s="584">
        <v>2.6582312632827731</v>
      </c>
      <c r="P22" s="583">
        <v>-6.3498442894409752</v>
      </c>
    </row>
    <row r="23" spans="2:16" ht="20.100000000000001" customHeight="1">
      <c r="B23" s="520" t="s">
        <v>227</v>
      </c>
      <c r="C23" s="559"/>
      <c r="D23" s="584">
        <v>9.1657027159324898</v>
      </c>
      <c r="E23" s="584">
        <v>3.4642721077593253</v>
      </c>
      <c r="F23" s="584">
        <v>-5.0268698590114846</v>
      </c>
      <c r="G23" s="584">
        <v>13.940294234559914</v>
      </c>
      <c r="H23" s="584">
        <v>13.377859192121333</v>
      </c>
      <c r="I23" s="583">
        <v>-57.42114576896131</v>
      </c>
      <c r="J23" s="584">
        <v>16.825512917881412</v>
      </c>
      <c r="K23" s="584">
        <v>0.92378099775525246</v>
      </c>
      <c r="L23" s="584">
        <v>-7.8743064092282156</v>
      </c>
      <c r="M23" s="584">
        <v>8.4011981836683347</v>
      </c>
      <c r="N23" s="584">
        <v>3.8598237116473033</v>
      </c>
      <c r="O23" s="584">
        <v>3.0143923853495957</v>
      </c>
      <c r="P23" s="583">
        <v>-6.1760934901194497</v>
      </c>
    </row>
    <row r="24" spans="2:16" ht="20.100000000000001" customHeight="1">
      <c r="B24" s="520" t="s">
        <v>228</v>
      </c>
      <c r="C24" s="559"/>
      <c r="D24" s="584">
        <v>7.150273977763888</v>
      </c>
      <c r="E24" s="584">
        <v>-4.939009670463113</v>
      </c>
      <c r="F24" s="584">
        <v>-1.7171630827204853</v>
      </c>
      <c r="G24" s="584">
        <v>32.080739070537433</v>
      </c>
      <c r="H24" s="584">
        <v>-0.52900213002977647</v>
      </c>
      <c r="I24" s="583">
        <v>-53.137496074963252</v>
      </c>
      <c r="J24" s="584">
        <v>17.279950570902457</v>
      </c>
      <c r="K24" s="584">
        <v>7.921942966915374</v>
      </c>
      <c r="L24" s="584">
        <v>3.0587112562139085</v>
      </c>
      <c r="M24" s="584">
        <v>26.768077382407938</v>
      </c>
      <c r="N24" s="584">
        <v>2.6251999243745106</v>
      </c>
      <c r="O24" s="584">
        <v>4.2687549764582222</v>
      </c>
      <c r="P24" s="583">
        <v>4.2081442129592306</v>
      </c>
    </row>
    <row r="25" spans="2:16" ht="20.100000000000001" customHeight="1">
      <c r="B25" s="520" t="s">
        <v>229</v>
      </c>
      <c r="C25" s="559"/>
      <c r="D25" s="584">
        <v>4.3273675809531564</v>
      </c>
      <c r="E25" s="584">
        <v>-5.0484560469190587</v>
      </c>
      <c r="F25" s="584">
        <v>3.7495428726590285</v>
      </c>
      <c r="G25" s="584">
        <v>31.388980268408439</v>
      </c>
      <c r="H25" s="584">
        <v>2.8592911606912796</v>
      </c>
      <c r="I25" s="583">
        <v>34.084100317296276</v>
      </c>
      <c r="J25" s="584">
        <v>12.762994626023637</v>
      </c>
      <c r="K25" s="584">
        <v>5.2036217933020268</v>
      </c>
      <c r="L25" s="584">
        <v>0.2985208179119514</v>
      </c>
      <c r="M25" s="584">
        <v>23.437982915729428</v>
      </c>
      <c r="N25" s="584">
        <v>0.92672716299795344</v>
      </c>
      <c r="O25" s="584">
        <v>6.2221568883943812</v>
      </c>
      <c r="P25" s="583">
        <v>6.2380522829563967</v>
      </c>
    </row>
    <row r="26" spans="2:16" ht="20.100000000000001" customHeight="1">
      <c r="B26" s="520" t="s">
        <v>230</v>
      </c>
      <c r="C26" s="559"/>
      <c r="D26" s="584">
        <v>1.7616126033844326</v>
      </c>
      <c r="E26" s="584">
        <v>4.8865054885077752</v>
      </c>
      <c r="F26" s="584">
        <v>7.6606649686368877</v>
      </c>
      <c r="G26" s="584">
        <v>28.864648423024654</v>
      </c>
      <c r="H26" s="584">
        <v>3.2266022697903685</v>
      </c>
      <c r="I26" s="583">
        <v>75.99106332641135</v>
      </c>
      <c r="J26" s="584">
        <v>2.6748880534757769</v>
      </c>
      <c r="K26" s="584">
        <v>2.8101643753092098</v>
      </c>
      <c r="L26" s="584">
        <v>10.614933014103611</v>
      </c>
      <c r="M26" s="584">
        <v>2.5815579705200875</v>
      </c>
      <c r="N26" s="584">
        <v>1.5254388148355114</v>
      </c>
      <c r="O26" s="584">
        <v>7.5158789004946325</v>
      </c>
      <c r="P26" s="583">
        <v>7.5815155659766598</v>
      </c>
    </row>
    <row r="27" spans="2:16" ht="20.100000000000001" customHeight="1">
      <c r="B27" s="520" t="s">
        <v>231</v>
      </c>
      <c r="C27" s="559"/>
      <c r="D27" s="584">
        <v>1.282030537613621</v>
      </c>
      <c r="E27" s="584">
        <v>27.349377678735308</v>
      </c>
      <c r="F27" s="584">
        <v>8.6387720690905834</v>
      </c>
      <c r="G27" s="584">
        <v>91.531015569494372</v>
      </c>
      <c r="H27" s="584">
        <v>0.92605279201460888</v>
      </c>
      <c r="I27" s="583">
        <v>90.576667503600802</v>
      </c>
      <c r="J27" s="584">
        <v>-10.682869534054905</v>
      </c>
      <c r="K27" s="584">
        <v>-0.86203086345418845</v>
      </c>
      <c r="L27" s="584">
        <v>25.214245604414497</v>
      </c>
      <c r="M27" s="584">
        <v>-7.6826226046730621</v>
      </c>
      <c r="N27" s="584">
        <v>5.3810820845896945</v>
      </c>
      <c r="O27" s="584">
        <v>12.501727423911845</v>
      </c>
      <c r="P27" s="583">
        <v>12.764641500830143</v>
      </c>
    </row>
    <row r="28" spans="2:16" ht="20.100000000000001" customHeight="1">
      <c r="B28" s="520" t="s">
        <v>232</v>
      </c>
      <c r="C28" s="559"/>
      <c r="D28" s="584">
        <v>14.84898494327005</v>
      </c>
      <c r="E28" s="584">
        <v>50.248184728283803</v>
      </c>
      <c r="F28" s="584">
        <v>3.3477034264411731</v>
      </c>
      <c r="G28" s="120">
        <v>21.67285373129948</v>
      </c>
      <c r="H28" s="584">
        <v>8.9429927661743172</v>
      </c>
      <c r="I28" s="583">
        <v>-42.550003089137981</v>
      </c>
      <c r="J28" s="584">
        <v>-50.761320026162423</v>
      </c>
      <c r="K28" s="584">
        <v>11.577545009248613</v>
      </c>
      <c r="L28" s="584">
        <v>14.694042844200194</v>
      </c>
      <c r="M28" s="584">
        <v>-2.1457085297826306</v>
      </c>
      <c r="N28" s="584">
        <v>-16.87479903303085</v>
      </c>
      <c r="O28" s="584">
        <v>10.601874840232451</v>
      </c>
      <c r="P28" s="583">
        <v>-13.946361277926378</v>
      </c>
    </row>
    <row r="29" spans="2:16" ht="20.100000000000001" customHeight="1">
      <c r="B29" s="520" t="s">
        <v>233</v>
      </c>
      <c r="C29" s="559"/>
      <c r="D29" s="584">
        <v>-32.012016795239553</v>
      </c>
      <c r="E29" s="584">
        <v>-78.011961353022855</v>
      </c>
      <c r="F29" s="584">
        <v>1.2814066504085231</v>
      </c>
      <c r="G29" s="120">
        <v>31.060029085452268</v>
      </c>
      <c r="H29" s="584">
        <v>13.002807638065384</v>
      </c>
      <c r="I29" s="583">
        <v>54.857438953872936</v>
      </c>
      <c r="J29" s="584">
        <v>18.211670862859354</v>
      </c>
      <c r="K29" s="584">
        <v>1.9617018844535261</v>
      </c>
      <c r="L29" s="584">
        <v>9.9213881199605289</v>
      </c>
      <c r="M29" s="584">
        <v>-9.9418944468457777</v>
      </c>
      <c r="N29" s="584">
        <v>-3.7821237027572008</v>
      </c>
      <c r="O29" s="584">
        <v>-9.1740611962500829</v>
      </c>
      <c r="P29" s="583">
        <v>-34.597376985253504</v>
      </c>
    </row>
    <row r="30" spans="2:16" ht="20.100000000000001" customHeight="1">
      <c r="B30" s="520" t="s">
        <v>234</v>
      </c>
      <c r="C30" s="559"/>
      <c r="D30" s="584">
        <v>-12.509478217853143</v>
      </c>
      <c r="E30" s="584">
        <v>-55.25311013935945</v>
      </c>
      <c r="F30" s="584">
        <v>5.8497327693216139</v>
      </c>
      <c r="G30" s="120">
        <v>37.988564800499503</v>
      </c>
      <c r="H30" s="584">
        <v>7.1863108039269985</v>
      </c>
      <c r="I30" s="583">
        <v>15.57785058474137</v>
      </c>
      <c r="J30" s="584">
        <v>-5.7317889968666709</v>
      </c>
      <c r="K30" s="584">
        <v>2.7978924913794057</v>
      </c>
      <c r="L30" s="584">
        <v>3.2484469877427813</v>
      </c>
      <c r="M30" s="584">
        <v>7.7540337500362488</v>
      </c>
      <c r="N30" s="584">
        <v>-19.196107236898786</v>
      </c>
      <c r="O30" s="584">
        <v>-3.0598533645343595</v>
      </c>
      <c r="P30" s="583">
        <v>-29.139835108831726</v>
      </c>
    </row>
    <row r="31" spans="2:16" ht="20.100000000000001" customHeight="1">
      <c r="B31" s="520" t="s">
        <v>235</v>
      </c>
      <c r="C31" s="559"/>
      <c r="D31" s="584">
        <v>17.877536126525897</v>
      </c>
      <c r="E31" s="584">
        <v>-53.046743464822235</v>
      </c>
      <c r="F31" s="584">
        <v>6.012704703537497</v>
      </c>
      <c r="G31" s="120">
        <v>4.22446051878409</v>
      </c>
      <c r="H31" s="584">
        <v>7.882299408818616</v>
      </c>
      <c r="I31" s="583">
        <v>5.4053363297468238</v>
      </c>
      <c r="J31" s="584">
        <v>17.181635530512395</v>
      </c>
      <c r="K31" s="584">
        <v>24.432518706061334</v>
      </c>
      <c r="L31" s="584">
        <v>4.621789026954537</v>
      </c>
      <c r="M31" s="584">
        <v>33.07283805742447</v>
      </c>
      <c r="N31" s="584">
        <v>-28.683561106503962</v>
      </c>
      <c r="O31" s="584">
        <v>4.2922907018382972</v>
      </c>
      <c r="P31" s="583">
        <v>-20.066547922813772</v>
      </c>
    </row>
    <row r="32" spans="2:16" ht="20.100000000000001" customHeight="1">
      <c r="B32" s="520" t="s">
        <v>236</v>
      </c>
      <c r="C32" s="559"/>
      <c r="D32" s="584">
        <v>7.8674777056004785</v>
      </c>
      <c r="E32" s="584">
        <v>-3.3838939184907102</v>
      </c>
      <c r="F32" s="584">
        <v>3.2280795903818715</v>
      </c>
      <c r="G32" s="120">
        <v>32.476435792522061</v>
      </c>
      <c r="H32" s="584">
        <v>3.2385692968472268</v>
      </c>
      <c r="I32" s="583">
        <v>116.95797860800803</v>
      </c>
      <c r="J32" s="584">
        <v>-11.556657010180249</v>
      </c>
      <c r="K32" s="584">
        <v>20.792856461874344</v>
      </c>
      <c r="L32" s="584">
        <v>-8.0019972629634459</v>
      </c>
      <c r="M32" s="584">
        <v>7.7376404611806615</v>
      </c>
      <c r="N32" s="584">
        <v>23.022497550418318</v>
      </c>
      <c r="O32" s="584">
        <v>7.8878798278448459</v>
      </c>
      <c r="P32" s="583">
        <v>-12.401523107263856</v>
      </c>
    </row>
    <row r="33" spans="2:16" ht="20.100000000000001" customHeight="1">
      <c r="B33" s="520" t="s">
        <v>237</v>
      </c>
      <c r="C33" s="559"/>
      <c r="D33" s="584">
        <v>3.835342659128238</v>
      </c>
      <c r="E33" s="584">
        <v>18.294188820555402</v>
      </c>
      <c r="F33" s="584">
        <v>8.043688087131585</v>
      </c>
      <c r="G33" s="120">
        <v>30.722774381419171</v>
      </c>
      <c r="H33" s="584">
        <v>2.3689479051541174</v>
      </c>
      <c r="I33" s="583">
        <v>16.303481175549493</v>
      </c>
      <c r="J33" s="584">
        <v>24.662501789802938</v>
      </c>
      <c r="K33" s="584">
        <v>30.834532687219141</v>
      </c>
      <c r="L33" s="584">
        <v>-6.0843416162844495</v>
      </c>
      <c r="M33" s="584">
        <v>21.114252309149585</v>
      </c>
      <c r="N33" s="584">
        <v>7.9172928825128386</v>
      </c>
      <c r="O33" s="584">
        <v>11.380235856696629</v>
      </c>
      <c r="P33" s="583">
        <v>-2.3051706988695519</v>
      </c>
    </row>
    <row r="34" spans="2:16" ht="20.100000000000001" customHeight="1">
      <c r="B34" s="520" t="s">
        <v>238</v>
      </c>
      <c r="C34" s="559"/>
      <c r="D34" s="584">
        <v>5.0432938435506669</v>
      </c>
      <c r="E34" s="584">
        <v>11.629634760336739</v>
      </c>
      <c r="F34" s="584">
        <v>8.5521231822918828</v>
      </c>
      <c r="G34" s="120">
        <v>37.574576165111594</v>
      </c>
      <c r="H34" s="584">
        <v>1.2520087930664614</v>
      </c>
      <c r="I34" s="583">
        <v>-30.684027171630536</v>
      </c>
      <c r="J34" s="584">
        <v>27.982493216287697</v>
      </c>
      <c r="K34" s="584">
        <v>44.3197353833894</v>
      </c>
      <c r="L34" s="584">
        <v>-1.4739290170382224</v>
      </c>
      <c r="M34" s="584">
        <v>18.045231284927588</v>
      </c>
      <c r="N34" s="584">
        <v>13.713088568626851</v>
      </c>
      <c r="O34" s="584">
        <v>11.711976706319561</v>
      </c>
      <c r="P34" s="583">
        <v>-3.5997498437123854</v>
      </c>
    </row>
    <row r="35" spans="2:16" ht="20.100000000000001" customHeight="1">
      <c r="B35" s="520" t="s">
        <v>239</v>
      </c>
      <c r="C35" s="559"/>
      <c r="D35" s="584">
        <v>7.1787313939656983</v>
      </c>
      <c r="E35" s="584">
        <v>12.519711404064203</v>
      </c>
      <c r="F35" s="584">
        <v>8.9062862405075105</v>
      </c>
      <c r="G35" s="120">
        <v>26.693970471879336</v>
      </c>
      <c r="H35" s="584">
        <v>2.6042707593766812</v>
      </c>
      <c r="I35" s="583">
        <v>44.31985457248939</v>
      </c>
      <c r="J35" s="584">
        <v>-13.421108974951579</v>
      </c>
      <c r="K35" s="584">
        <v>8.9597417367023766</v>
      </c>
      <c r="L35" s="584">
        <v>-0.26286369096714113</v>
      </c>
      <c r="M35" s="584">
        <v>-13.765824375059898</v>
      </c>
      <c r="N35" s="584">
        <v>-2.5272969228500641</v>
      </c>
      <c r="O35" s="584">
        <v>7.0697060401476497</v>
      </c>
      <c r="P35" s="583">
        <v>-11.979965081656395</v>
      </c>
    </row>
    <row r="36" spans="2:16" ht="20.100000000000001" customHeight="1">
      <c r="B36" s="520" t="s">
        <v>240</v>
      </c>
      <c r="C36" s="559"/>
      <c r="D36" s="584">
        <v>2.7008669526313644</v>
      </c>
      <c r="E36" s="584">
        <v>-1.4378680239318542</v>
      </c>
      <c r="F36" s="584">
        <v>6.3539407510317725</v>
      </c>
      <c r="G36" s="120">
        <v>28.499908350647708</v>
      </c>
      <c r="H36" s="584">
        <v>4.2053116576411531</v>
      </c>
      <c r="I36" s="583">
        <v>-2.6221522532252295</v>
      </c>
      <c r="J36" s="584">
        <v>-12.775051397696801</v>
      </c>
      <c r="K36" s="584">
        <v>-3.283667586652339</v>
      </c>
      <c r="L36" s="584">
        <v>4.6125907408837596</v>
      </c>
      <c r="M36" s="584">
        <v>5.5700858579754264</v>
      </c>
      <c r="N36" s="584">
        <v>1.565777343602881</v>
      </c>
      <c r="O36" s="584">
        <v>4.8660467581480793</v>
      </c>
      <c r="P36" s="583">
        <v>4.8660467581480793</v>
      </c>
    </row>
    <row r="37" spans="2:16" ht="20.100000000000001" customHeight="1">
      <c r="B37" s="520" t="s">
        <v>241</v>
      </c>
      <c r="C37" s="559"/>
      <c r="D37" s="584">
        <v>1.1987193309689115</v>
      </c>
      <c r="E37" s="584">
        <v>3.6132830274947958</v>
      </c>
      <c r="F37" s="584">
        <v>1.718534970627128</v>
      </c>
      <c r="G37" s="120">
        <v>12.361390586070197</v>
      </c>
      <c r="H37" s="584">
        <v>4.3309014183974259</v>
      </c>
      <c r="I37" s="583">
        <v>-5.6868952544250391</v>
      </c>
      <c r="J37" s="584">
        <v>-10.990055729237314</v>
      </c>
      <c r="K37" s="584">
        <v>7.9991284188988709</v>
      </c>
      <c r="L37" s="584">
        <v>13.177104329236201</v>
      </c>
      <c r="M37" s="584">
        <v>12.701769077759305</v>
      </c>
      <c r="N37" s="584">
        <v>0.54697124012261789</v>
      </c>
      <c r="O37" s="584">
        <v>5.2211171748973273</v>
      </c>
      <c r="P37" s="583">
        <v>5.2211171748973051</v>
      </c>
    </row>
    <row r="38" spans="2:16" ht="20.100000000000001" customHeight="1">
      <c r="B38" s="520" t="s">
        <v>242</v>
      </c>
      <c r="C38" s="559"/>
      <c r="D38" s="584">
        <v>-2.4111719659689057</v>
      </c>
      <c r="E38" s="584">
        <v>-6.3625201903654389</v>
      </c>
      <c r="F38" s="584">
        <v>6.4491377347406953</v>
      </c>
      <c r="G38" s="120">
        <v>18.425855241682299</v>
      </c>
      <c r="H38" s="584">
        <v>5.0565461934586775</v>
      </c>
      <c r="I38" s="583">
        <v>-6.6329753122040032</v>
      </c>
      <c r="J38" s="584">
        <v>-12.128409632437299</v>
      </c>
      <c r="K38" s="584">
        <v>4.2817218443075955</v>
      </c>
      <c r="L38" s="584">
        <v>10.243270343495103</v>
      </c>
      <c r="M38" s="584">
        <v>8.0786139745534271</v>
      </c>
      <c r="N38" s="584">
        <v>-8.6036067743711637</v>
      </c>
      <c r="O38" s="584">
        <v>4.2758105325189533</v>
      </c>
      <c r="P38" s="583">
        <v>4.2758105325189533</v>
      </c>
    </row>
    <row r="39" spans="2:16" ht="20.100000000000001" customHeight="1">
      <c r="B39" s="520" t="s">
        <v>243</v>
      </c>
      <c r="C39" s="559"/>
      <c r="D39" s="584">
        <v>2.555538828499726</v>
      </c>
      <c r="E39" s="584">
        <v>2.3922367261267841</v>
      </c>
      <c r="F39" s="584">
        <v>3.9438604983326631</v>
      </c>
      <c r="G39" s="120">
        <v>20.486240975161294</v>
      </c>
      <c r="H39" s="584">
        <v>8.5774237507654014</v>
      </c>
      <c r="I39" s="583">
        <v>-13.441735618022598</v>
      </c>
      <c r="J39" s="584">
        <v>-7.7283468570222063</v>
      </c>
      <c r="K39" s="584">
        <v>15.741927273032408</v>
      </c>
      <c r="L39" s="584">
        <v>12.251160973110009</v>
      </c>
      <c r="M39" s="584">
        <v>10.455118241255402</v>
      </c>
      <c r="N39" s="584">
        <v>0.94326040501808706</v>
      </c>
      <c r="O39" s="584">
        <v>7.5748541419355719</v>
      </c>
      <c r="P39" s="583">
        <v>7.5748541419355719</v>
      </c>
    </row>
    <row r="40" spans="2:16" ht="20.100000000000001" customHeight="1">
      <c r="B40" s="520" t="s">
        <v>244</v>
      </c>
      <c r="C40" s="559"/>
      <c r="D40" s="584">
        <v>-5.3000000000000158</v>
      </c>
      <c r="E40" s="584">
        <v>-0.2276916509363347</v>
      </c>
      <c r="F40" s="584">
        <v>6.407756173932011</v>
      </c>
      <c r="G40" s="120">
        <v>18.90999022170692</v>
      </c>
      <c r="H40" s="584">
        <v>8.5509107442842449</v>
      </c>
      <c r="I40" s="583">
        <v>5.1237584065931152</v>
      </c>
      <c r="J40" s="584">
        <v>7.8388094006430542</v>
      </c>
      <c r="K40" s="584">
        <v>37.552902117441597</v>
      </c>
      <c r="L40" s="584">
        <v>26</v>
      </c>
      <c r="M40" s="584">
        <v>31.624094288079153</v>
      </c>
      <c r="N40" s="584">
        <v>4.6000000000000041</v>
      </c>
      <c r="O40" s="584">
        <v>10.056585656224115</v>
      </c>
      <c r="P40" s="583">
        <v>10.056585656224115</v>
      </c>
    </row>
    <row r="41" spans="2:16" ht="13.5" customHeight="1">
      <c r="B41" s="58" t="s">
        <v>245</v>
      </c>
      <c r="C41" s="55"/>
      <c r="D41" s="55" t="s">
        <v>246</v>
      </c>
      <c r="E41" s="55"/>
      <c r="F41" s="55"/>
      <c r="G41" s="55"/>
      <c r="H41" s="55"/>
      <c r="I41" s="585"/>
      <c r="J41" s="55"/>
      <c r="K41" s="55"/>
      <c r="L41" s="55"/>
      <c r="M41" s="55"/>
      <c r="N41" s="55"/>
      <c r="O41" s="55"/>
      <c r="P41" s="59"/>
    </row>
  </sheetData>
  <mergeCells count="4">
    <mergeCell ref="B1:P1"/>
    <mergeCell ref="D2:O2"/>
    <mergeCell ref="B2:B3"/>
    <mergeCell ref="C2:C3"/>
  </mergeCells>
  <printOptions horizontalCentered="1"/>
  <pageMargins left="0.5" right="0.25" top="0.75" bottom="0.5" header="0.25" footer="0.25"/>
  <pageSetup scale="62" fitToWidth="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IJ45"/>
  <sheetViews>
    <sheetView showGridLines="0" topLeftCell="B1" workbookViewId="0">
      <pane xSplit="2" ySplit="3" topLeftCell="D38" activePane="bottomRight" state="frozen"/>
      <selection pane="topRight" activeCell="D1" sqref="D1"/>
      <selection pane="bottomLeft" activeCell="B4" sqref="B4"/>
      <selection pane="bottomRight" activeCell="P1" sqref="P1:AP1048576"/>
    </sheetView>
  </sheetViews>
  <sheetFormatPr defaultColWidth="7.88671875" defaultRowHeight="12.75" customHeight="1"/>
  <cols>
    <col min="1" max="1" width="0.77734375" style="2" customWidth="1"/>
    <col min="2" max="2" width="5" style="2" customWidth="1"/>
    <col min="3" max="3" width="5.88671875" style="2" customWidth="1"/>
    <col min="4" max="4" width="9.77734375" style="2" customWidth="1"/>
    <col min="5" max="5" width="10.33203125" style="2" customWidth="1"/>
    <col min="6" max="6" width="11" style="2" customWidth="1"/>
    <col min="7" max="7" width="10.109375" style="2" customWidth="1"/>
    <col min="8" max="8" width="9.77734375" style="2" customWidth="1"/>
    <col min="9" max="9" width="10.109375" style="2" customWidth="1"/>
    <col min="10" max="10" width="10.21875" style="2" customWidth="1"/>
    <col min="11" max="12" width="7.44140625" style="2" customWidth="1"/>
    <col min="13" max="13" width="6.77734375" style="2" customWidth="1"/>
    <col min="14" max="14" width="7.44140625" style="2" customWidth="1"/>
    <col min="15" max="15" width="8.109375" style="2" customWidth="1"/>
    <col min="16" max="204" width="9.109375" style="2" customWidth="1"/>
    <col min="205" max="205" width="6" style="2" customWidth="1"/>
    <col min="206" max="206" width="3.33203125" style="2" customWidth="1"/>
    <col min="207" max="207" width="8.21875" style="2" customWidth="1"/>
    <col min="208" max="209" width="6.44140625" style="2" customWidth="1"/>
    <col min="210" max="210" width="6.33203125" style="2" customWidth="1"/>
    <col min="211" max="211" width="6.21875" style="2" customWidth="1"/>
    <col min="212" max="212" width="8" style="2" customWidth="1"/>
    <col min="213" max="213" width="6.44140625" style="2" customWidth="1"/>
    <col min="214" max="214" width="6.88671875" style="2" customWidth="1"/>
    <col min="215" max="215" width="8" style="2" customWidth="1"/>
    <col min="216" max="216" width="8.77734375" style="2" customWidth="1"/>
    <col min="217" max="217" width="6.44140625" style="2" customWidth="1"/>
    <col min="218" max="16384" width="7.88671875" style="2"/>
  </cols>
  <sheetData>
    <row r="1" spans="2:244" s="43" customFormat="1" ht="33" customHeight="1">
      <c r="B1" s="727" t="s">
        <v>52</v>
      </c>
      <c r="C1" s="728"/>
      <c r="D1" s="728"/>
      <c r="E1" s="728"/>
      <c r="F1" s="728"/>
      <c r="G1" s="728"/>
      <c r="H1" s="728"/>
      <c r="I1" s="728"/>
      <c r="J1" s="728"/>
      <c r="K1" s="728"/>
      <c r="L1" s="728"/>
      <c r="M1" s="728"/>
      <c r="N1" s="728"/>
      <c r="O1" s="729"/>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c r="CS1" s="512"/>
      <c r="CT1" s="512"/>
      <c r="CU1" s="512"/>
      <c r="CV1" s="512"/>
      <c r="CW1" s="512"/>
      <c r="CX1" s="512"/>
      <c r="CY1" s="512"/>
      <c r="CZ1" s="512"/>
      <c r="DA1" s="512"/>
      <c r="DB1" s="512"/>
      <c r="DC1" s="512"/>
      <c r="DD1" s="512"/>
      <c r="DE1" s="512"/>
      <c r="DF1" s="512"/>
      <c r="DG1" s="512"/>
      <c r="DH1" s="512"/>
      <c r="DI1" s="512"/>
      <c r="DJ1" s="512"/>
      <c r="DK1" s="512"/>
      <c r="DL1" s="512"/>
      <c r="DM1" s="512"/>
      <c r="DN1" s="512"/>
      <c r="DO1" s="512"/>
      <c r="DP1" s="512"/>
      <c r="DQ1" s="512"/>
      <c r="DR1" s="512"/>
      <c r="DS1" s="512"/>
      <c r="DT1" s="512"/>
      <c r="DU1" s="512"/>
      <c r="DV1" s="512"/>
      <c r="DW1" s="512"/>
      <c r="DX1" s="512"/>
      <c r="DY1" s="512"/>
      <c r="DZ1" s="512"/>
      <c r="EA1" s="512"/>
      <c r="EB1" s="512"/>
      <c r="EC1" s="512"/>
      <c r="ED1" s="512"/>
      <c r="EE1" s="512"/>
      <c r="EF1" s="512"/>
      <c r="EG1" s="512"/>
      <c r="EH1" s="512"/>
      <c r="EI1" s="512"/>
      <c r="EJ1" s="512"/>
      <c r="EK1" s="512"/>
      <c r="EL1" s="512"/>
      <c r="EM1" s="512"/>
      <c r="EN1" s="512"/>
      <c r="EO1" s="512"/>
      <c r="EP1" s="512"/>
      <c r="EQ1" s="512"/>
      <c r="ER1" s="512"/>
      <c r="ES1" s="512"/>
      <c r="ET1" s="512"/>
      <c r="EU1" s="512"/>
      <c r="EV1" s="512"/>
      <c r="EW1" s="512"/>
      <c r="EX1" s="512"/>
      <c r="EY1" s="512"/>
      <c r="EZ1" s="512"/>
      <c r="FA1" s="512"/>
      <c r="FB1" s="512"/>
      <c r="FC1" s="512"/>
      <c r="FD1" s="512"/>
      <c r="FE1" s="512"/>
      <c r="FF1" s="512"/>
      <c r="FG1" s="512"/>
      <c r="FH1" s="512"/>
      <c r="FI1" s="512"/>
      <c r="FJ1" s="512"/>
      <c r="FK1" s="512"/>
      <c r="FL1" s="512"/>
      <c r="FM1" s="512"/>
      <c r="FN1" s="512"/>
      <c r="FO1" s="512"/>
      <c r="FP1" s="512"/>
      <c r="FQ1" s="512"/>
      <c r="FR1" s="512"/>
      <c r="FS1" s="512"/>
      <c r="FT1" s="512"/>
      <c r="FU1" s="512"/>
      <c r="FV1" s="512"/>
      <c r="FW1" s="512"/>
      <c r="FX1" s="512"/>
      <c r="FY1" s="512"/>
      <c r="FZ1" s="512"/>
      <c r="GA1" s="512"/>
      <c r="GB1" s="512"/>
      <c r="GC1" s="512"/>
      <c r="GD1" s="512"/>
      <c r="GE1" s="512"/>
      <c r="GF1" s="512"/>
      <c r="GG1" s="512"/>
      <c r="GH1" s="512"/>
      <c r="GI1" s="512"/>
      <c r="GJ1" s="512"/>
      <c r="GK1" s="512"/>
      <c r="GL1" s="512"/>
      <c r="GM1" s="512"/>
      <c r="GN1" s="512"/>
      <c r="GO1" s="512"/>
      <c r="GP1" s="512"/>
      <c r="GQ1" s="512"/>
      <c r="GR1" s="512"/>
      <c r="GS1" s="512"/>
      <c r="GT1" s="512"/>
      <c r="GU1" s="512"/>
      <c r="GV1" s="512"/>
      <c r="GW1" s="512"/>
      <c r="GX1" s="512"/>
      <c r="GY1" s="512"/>
      <c r="GZ1" s="512"/>
      <c r="HA1" s="512"/>
      <c r="HB1" s="512"/>
      <c r="HC1" s="512"/>
      <c r="HD1" s="512"/>
      <c r="HE1" s="512"/>
      <c r="HF1" s="512"/>
      <c r="HG1" s="512"/>
      <c r="HH1" s="512"/>
      <c r="HI1" s="512"/>
      <c r="HJ1" s="512"/>
      <c r="HK1" s="512"/>
      <c r="HL1" s="512"/>
      <c r="HM1" s="512"/>
      <c r="HN1" s="512"/>
      <c r="HO1" s="512"/>
      <c r="HP1" s="512"/>
      <c r="HQ1" s="512"/>
      <c r="HR1" s="512"/>
      <c r="HS1" s="512"/>
      <c r="HT1" s="512"/>
      <c r="HU1" s="512"/>
      <c r="HV1" s="512"/>
      <c r="HW1" s="512"/>
      <c r="HX1" s="512"/>
      <c r="HY1" s="512"/>
      <c r="HZ1" s="512"/>
      <c r="IA1" s="512"/>
      <c r="IB1" s="512"/>
      <c r="IC1" s="512"/>
      <c r="ID1" s="512"/>
      <c r="IE1" s="512"/>
      <c r="IF1" s="512"/>
      <c r="IG1" s="512"/>
      <c r="IH1" s="512"/>
      <c r="II1" s="512"/>
      <c r="IJ1" s="512"/>
    </row>
    <row r="2" spans="2:244" s="43" customFormat="1" ht="20.25" customHeight="1">
      <c r="B2" s="700" t="s">
        <v>67</v>
      </c>
      <c r="C2" s="741" t="s">
        <v>68</v>
      </c>
      <c r="D2" s="735" t="s">
        <v>259</v>
      </c>
      <c r="E2" s="736"/>
      <c r="F2" s="736"/>
      <c r="G2" s="737"/>
      <c r="H2" s="512"/>
      <c r="I2" s="512"/>
      <c r="J2" s="512"/>
      <c r="K2" s="738" t="s">
        <v>332</v>
      </c>
      <c r="L2" s="739"/>
      <c r="M2" s="739"/>
      <c r="N2" s="739"/>
      <c r="O2" s="740"/>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2"/>
      <c r="HU2" s="512"/>
      <c r="HV2" s="512"/>
      <c r="HW2" s="512"/>
      <c r="HX2" s="512"/>
      <c r="HY2" s="512"/>
      <c r="HZ2" s="512"/>
      <c r="IA2" s="512"/>
      <c r="IB2" s="512"/>
      <c r="IC2" s="512"/>
      <c r="ID2" s="512"/>
      <c r="IE2" s="512"/>
      <c r="IF2" s="512"/>
      <c r="IG2" s="512"/>
      <c r="IH2" s="512"/>
      <c r="II2" s="512"/>
      <c r="IJ2" s="512"/>
    </row>
    <row r="3" spans="2:244" s="44" customFormat="1" ht="116.25" customHeight="1">
      <c r="B3" s="697"/>
      <c r="C3" s="742"/>
      <c r="D3" s="101" t="s">
        <v>165</v>
      </c>
      <c r="E3" s="102" t="s">
        <v>157</v>
      </c>
      <c r="F3" s="103" t="s">
        <v>379</v>
      </c>
      <c r="G3" s="104" t="s">
        <v>198</v>
      </c>
      <c r="H3" s="105" t="s">
        <v>199</v>
      </c>
      <c r="I3" s="108" t="s">
        <v>200</v>
      </c>
      <c r="J3" s="109" t="s">
        <v>203</v>
      </c>
      <c r="K3" s="110" t="s">
        <v>165</v>
      </c>
      <c r="L3" s="111" t="s">
        <v>157</v>
      </c>
      <c r="M3" s="112" t="s">
        <v>379</v>
      </c>
      <c r="N3" s="113" t="s">
        <v>380</v>
      </c>
      <c r="O3" s="114" t="s">
        <v>201</v>
      </c>
    </row>
    <row r="4" spans="2:244" s="43" customFormat="1" ht="18.600000000000001" customHeight="1">
      <c r="B4" s="520" t="s">
        <v>204</v>
      </c>
      <c r="C4" s="521"/>
      <c r="D4" s="549">
        <v>6698.1951924257273</v>
      </c>
      <c r="E4" s="547">
        <v>11056.656817785293</v>
      </c>
      <c r="F4" s="586">
        <v>10733.016922593897</v>
      </c>
      <c r="G4" s="83">
        <v>28487.868932804911</v>
      </c>
      <c r="H4" s="587">
        <v>1319.6441156763799</v>
      </c>
      <c r="I4" s="83">
        <v>29807.513048481291</v>
      </c>
      <c r="J4" s="587">
        <v>9342.4347392003947</v>
      </c>
      <c r="K4" s="536" t="s">
        <v>300</v>
      </c>
      <c r="L4" s="588" t="s">
        <v>300</v>
      </c>
      <c r="M4" s="589" t="s">
        <v>300</v>
      </c>
      <c r="N4" s="590" t="s">
        <v>300</v>
      </c>
      <c r="O4" s="590" t="s">
        <v>300</v>
      </c>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c r="CC4" s="512"/>
      <c r="CD4" s="512"/>
      <c r="CE4" s="512"/>
      <c r="CF4" s="512"/>
      <c r="CG4" s="512"/>
      <c r="CH4" s="512"/>
      <c r="CI4" s="512"/>
      <c r="CJ4" s="512"/>
      <c r="CK4" s="512"/>
      <c r="CL4" s="512"/>
      <c r="CM4" s="512"/>
      <c r="CN4" s="512"/>
      <c r="CO4" s="512"/>
      <c r="CP4" s="512"/>
      <c r="CQ4" s="512"/>
      <c r="CR4" s="512"/>
      <c r="CS4" s="512"/>
      <c r="CT4" s="512"/>
      <c r="CU4" s="512"/>
      <c r="CV4" s="512"/>
      <c r="CW4" s="512"/>
      <c r="CX4" s="512"/>
      <c r="CY4" s="512"/>
      <c r="CZ4" s="512"/>
      <c r="DA4" s="512"/>
      <c r="DB4" s="512"/>
      <c r="DC4" s="512"/>
      <c r="DD4" s="512"/>
      <c r="DE4" s="512"/>
      <c r="DF4" s="512"/>
      <c r="DG4" s="512"/>
      <c r="DH4" s="512"/>
      <c r="DI4" s="512"/>
      <c r="DJ4" s="512"/>
      <c r="DK4" s="512"/>
      <c r="DL4" s="512"/>
      <c r="DM4" s="512"/>
      <c r="DN4" s="512"/>
      <c r="DO4" s="512"/>
      <c r="DP4" s="512"/>
      <c r="DQ4" s="512"/>
      <c r="DR4" s="512"/>
      <c r="DS4" s="512"/>
      <c r="DT4" s="512"/>
      <c r="DU4" s="512"/>
      <c r="DV4" s="512"/>
      <c r="DW4" s="512"/>
      <c r="DX4" s="512"/>
      <c r="DY4" s="512"/>
      <c r="DZ4" s="512"/>
      <c r="EA4" s="512"/>
      <c r="EB4" s="512"/>
      <c r="EC4" s="512"/>
      <c r="ED4" s="512"/>
      <c r="EE4" s="512"/>
      <c r="EF4" s="512"/>
      <c r="EG4" s="512"/>
      <c r="EH4" s="512"/>
      <c r="EI4" s="512"/>
      <c r="EJ4" s="512"/>
      <c r="EK4" s="512"/>
      <c r="EL4" s="512"/>
      <c r="EM4" s="512"/>
      <c r="EN4" s="512"/>
      <c r="EO4" s="512"/>
      <c r="EP4" s="512"/>
      <c r="EQ4" s="512"/>
      <c r="ER4" s="512"/>
      <c r="ES4" s="512"/>
      <c r="ET4" s="512"/>
      <c r="EU4" s="512"/>
      <c r="EV4" s="512"/>
      <c r="EW4" s="512"/>
      <c r="EX4" s="512"/>
      <c r="EY4" s="512"/>
      <c r="EZ4" s="512"/>
      <c r="FA4" s="512"/>
      <c r="FB4" s="512"/>
      <c r="FC4" s="512"/>
      <c r="FD4" s="512"/>
      <c r="FE4" s="512"/>
      <c r="FF4" s="512"/>
      <c r="FG4" s="512"/>
      <c r="FH4" s="512"/>
      <c r="FI4" s="512"/>
      <c r="FJ4" s="512"/>
      <c r="FK4" s="512"/>
      <c r="FL4" s="512"/>
      <c r="FM4" s="512"/>
      <c r="FN4" s="512"/>
      <c r="FO4" s="512"/>
      <c r="FP4" s="512"/>
      <c r="FQ4" s="512"/>
      <c r="FR4" s="512"/>
      <c r="FS4" s="512"/>
      <c r="FT4" s="512"/>
      <c r="FU4" s="512"/>
      <c r="FV4" s="512"/>
      <c r="FW4" s="512"/>
      <c r="FX4" s="512"/>
      <c r="FY4" s="512"/>
      <c r="FZ4" s="512"/>
      <c r="GA4" s="512"/>
      <c r="GB4" s="512"/>
      <c r="GC4" s="512"/>
      <c r="GD4" s="512"/>
      <c r="GE4" s="512"/>
      <c r="GF4" s="512"/>
      <c r="GG4" s="512"/>
      <c r="GH4" s="512"/>
      <c r="GI4" s="512"/>
      <c r="GJ4" s="512"/>
      <c r="GK4" s="512"/>
      <c r="GL4" s="512"/>
      <c r="GM4" s="512"/>
      <c r="GN4" s="512"/>
      <c r="GO4" s="512"/>
      <c r="GP4" s="512"/>
      <c r="GQ4" s="512"/>
      <c r="GR4" s="512"/>
      <c r="GS4" s="512"/>
      <c r="GT4" s="512"/>
      <c r="GU4" s="512"/>
      <c r="GV4" s="512"/>
      <c r="GW4" s="512"/>
      <c r="GX4" s="512"/>
      <c r="GY4" s="512"/>
      <c r="GZ4" s="512"/>
      <c r="HA4" s="512"/>
      <c r="HB4" s="512"/>
      <c r="HC4" s="512"/>
      <c r="HD4" s="512"/>
      <c r="HE4" s="512"/>
      <c r="HF4" s="512"/>
      <c r="HG4" s="512"/>
      <c r="HH4" s="512"/>
      <c r="HI4" s="512"/>
      <c r="HJ4" s="512"/>
      <c r="HK4" s="512"/>
      <c r="HL4" s="512"/>
      <c r="HM4" s="512"/>
      <c r="HN4" s="512"/>
      <c r="HO4" s="512"/>
      <c r="HP4" s="512"/>
      <c r="HQ4" s="512"/>
      <c r="HR4" s="512"/>
      <c r="HS4" s="512"/>
      <c r="HT4" s="512"/>
      <c r="HU4" s="512"/>
      <c r="HV4" s="512"/>
      <c r="HW4" s="512"/>
      <c r="HX4" s="512"/>
      <c r="HY4" s="512"/>
      <c r="HZ4" s="512"/>
      <c r="IA4" s="512"/>
      <c r="IB4" s="512"/>
      <c r="IC4" s="512"/>
      <c r="ID4" s="512"/>
      <c r="IE4" s="512"/>
      <c r="IF4" s="512"/>
      <c r="IG4" s="512"/>
      <c r="IH4" s="512"/>
      <c r="II4" s="512"/>
      <c r="IJ4" s="512"/>
    </row>
    <row r="5" spans="2:244" s="43" customFormat="1" ht="18.600000000000001" customHeight="1">
      <c r="B5" s="520" t="s">
        <v>205</v>
      </c>
      <c r="C5" s="521"/>
      <c r="D5" s="549">
        <v>6073.9406379287238</v>
      </c>
      <c r="E5" s="547">
        <v>10904.941710049337</v>
      </c>
      <c r="F5" s="586">
        <v>11682.597097617412</v>
      </c>
      <c r="G5" s="83">
        <v>28661.479445595469</v>
      </c>
      <c r="H5" s="587">
        <v>1413.6169563884901</v>
      </c>
      <c r="I5" s="83">
        <v>30075.096401983959</v>
      </c>
      <c r="J5" s="587">
        <v>8688.5667848436096</v>
      </c>
      <c r="K5" s="541">
        <v>-9.3197426554978051</v>
      </c>
      <c r="L5" s="545">
        <v>-1.3721607736970896</v>
      </c>
      <c r="M5" s="546">
        <v>8.8472810755060749</v>
      </c>
      <c r="N5" s="591">
        <v>0.89770439106224842</v>
      </c>
      <c r="O5" s="591">
        <v>-1.6316008936211299</v>
      </c>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c r="FX5" s="512"/>
      <c r="FY5" s="512"/>
      <c r="FZ5" s="512"/>
      <c r="GA5" s="512"/>
      <c r="GB5" s="512"/>
      <c r="GC5" s="512"/>
      <c r="GD5" s="512"/>
      <c r="GE5" s="512"/>
      <c r="GF5" s="512"/>
      <c r="GG5" s="512"/>
      <c r="GH5" s="512"/>
      <c r="GI5" s="512"/>
      <c r="GJ5" s="512"/>
      <c r="GK5" s="512"/>
      <c r="GL5" s="512"/>
      <c r="GM5" s="512"/>
      <c r="GN5" s="512"/>
      <c r="GO5" s="512"/>
      <c r="GP5" s="512"/>
      <c r="GQ5" s="512"/>
      <c r="GR5" s="512"/>
      <c r="GS5" s="512"/>
      <c r="GT5" s="512"/>
      <c r="GU5" s="512"/>
      <c r="GV5" s="512"/>
      <c r="GW5" s="512"/>
      <c r="GX5" s="512"/>
      <c r="GY5" s="512"/>
      <c r="GZ5" s="512"/>
      <c r="HA5" s="512"/>
      <c r="HB5" s="512"/>
      <c r="HC5" s="512"/>
      <c r="HD5" s="512"/>
      <c r="HE5" s="512"/>
      <c r="HF5" s="512"/>
      <c r="HG5" s="512"/>
      <c r="HH5" s="512"/>
      <c r="HI5" s="512"/>
      <c r="HJ5" s="512"/>
      <c r="HK5" s="512"/>
      <c r="HL5" s="512"/>
      <c r="HM5" s="512"/>
      <c r="HN5" s="512"/>
      <c r="HO5" s="512"/>
      <c r="HP5" s="512"/>
      <c r="HQ5" s="512"/>
      <c r="HR5" s="512"/>
      <c r="HS5" s="512"/>
      <c r="HT5" s="512"/>
      <c r="HU5" s="512"/>
      <c r="HV5" s="512"/>
      <c r="HW5" s="512"/>
      <c r="HX5" s="512"/>
      <c r="HY5" s="512"/>
      <c r="HZ5" s="512"/>
      <c r="IA5" s="512"/>
      <c r="IB5" s="512"/>
      <c r="IC5" s="512"/>
      <c r="ID5" s="512"/>
      <c r="IE5" s="512"/>
      <c r="IF5" s="512"/>
      <c r="IG5" s="512"/>
      <c r="IH5" s="512"/>
      <c r="II5" s="512"/>
      <c r="IJ5" s="512"/>
    </row>
    <row r="6" spans="2:244" s="43" customFormat="1" ht="18.600000000000001" customHeight="1">
      <c r="B6" s="520" t="s">
        <v>206</v>
      </c>
      <c r="C6" s="521"/>
      <c r="D6" s="549">
        <v>6051.2134910042751</v>
      </c>
      <c r="E6" s="547">
        <v>10715.112458465226</v>
      </c>
      <c r="F6" s="586">
        <v>12010.429771592828</v>
      </c>
      <c r="G6" s="83">
        <v>28776.755721062331</v>
      </c>
      <c r="H6" s="587">
        <v>1447.1487027980365</v>
      </c>
      <c r="I6" s="83">
        <v>30223.904423860367</v>
      </c>
      <c r="J6" s="587">
        <v>8604.3652579406207</v>
      </c>
      <c r="K6" s="541">
        <v>-0.37417466319195114</v>
      </c>
      <c r="L6" s="545">
        <v>-1.7407635605165694</v>
      </c>
      <c r="M6" s="546">
        <v>2.8061626300737146</v>
      </c>
      <c r="N6" s="591">
        <v>0.49478817918797802</v>
      </c>
      <c r="O6" s="591">
        <v>0.56285570946754104</v>
      </c>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c r="EQ6" s="512"/>
      <c r="ER6" s="512"/>
      <c r="ES6" s="512"/>
      <c r="ET6" s="512"/>
      <c r="EU6" s="512"/>
      <c r="EV6" s="512"/>
      <c r="EW6" s="512"/>
      <c r="EX6" s="512"/>
      <c r="EY6" s="512"/>
      <c r="EZ6" s="512"/>
      <c r="FA6" s="512"/>
      <c r="FB6" s="512"/>
      <c r="FC6" s="512"/>
      <c r="FD6" s="512"/>
      <c r="FE6" s="512"/>
      <c r="FF6" s="512"/>
      <c r="FG6" s="512"/>
      <c r="FH6" s="512"/>
      <c r="FI6" s="512"/>
      <c r="FJ6" s="512"/>
      <c r="FK6" s="512"/>
      <c r="FL6" s="512"/>
      <c r="FM6" s="512"/>
      <c r="FN6" s="512"/>
      <c r="FO6" s="512"/>
      <c r="FP6" s="512"/>
      <c r="FQ6" s="512"/>
      <c r="FR6" s="512"/>
      <c r="FS6" s="512"/>
      <c r="FT6" s="512"/>
      <c r="FU6" s="512"/>
      <c r="FV6" s="512"/>
      <c r="FW6" s="512"/>
      <c r="FX6" s="512"/>
      <c r="FY6" s="512"/>
      <c r="FZ6" s="512"/>
      <c r="GA6" s="512"/>
      <c r="GB6" s="512"/>
      <c r="GC6" s="512"/>
      <c r="GD6" s="512"/>
      <c r="GE6" s="512"/>
      <c r="GF6" s="512"/>
      <c r="GG6" s="512"/>
      <c r="GH6" s="512"/>
      <c r="GI6" s="512"/>
      <c r="GJ6" s="512"/>
      <c r="GK6" s="512"/>
      <c r="GL6" s="512"/>
      <c r="GM6" s="512"/>
      <c r="GN6" s="512"/>
      <c r="GO6" s="512"/>
      <c r="GP6" s="512"/>
      <c r="GQ6" s="512"/>
      <c r="GR6" s="512"/>
      <c r="GS6" s="512"/>
      <c r="GT6" s="512"/>
      <c r="GU6" s="512"/>
      <c r="GV6" s="512"/>
      <c r="GW6" s="512"/>
      <c r="GX6" s="512"/>
      <c r="GY6" s="512"/>
      <c r="GZ6" s="512"/>
      <c r="HA6" s="512"/>
      <c r="HB6" s="512"/>
      <c r="HC6" s="512"/>
      <c r="HD6" s="512"/>
      <c r="HE6" s="512"/>
      <c r="HF6" s="512"/>
      <c r="HG6" s="512"/>
      <c r="HH6" s="512"/>
      <c r="HI6" s="512"/>
      <c r="HJ6" s="512"/>
      <c r="HK6" s="512"/>
      <c r="HL6" s="512"/>
      <c r="HM6" s="512"/>
      <c r="HN6" s="512"/>
      <c r="HO6" s="512"/>
      <c r="HP6" s="512"/>
      <c r="HQ6" s="512"/>
      <c r="HR6" s="512"/>
      <c r="HS6" s="512"/>
      <c r="HT6" s="512"/>
      <c r="HU6" s="512"/>
      <c r="HV6" s="512"/>
      <c r="HW6" s="512"/>
      <c r="HX6" s="512"/>
      <c r="HY6" s="512"/>
      <c r="HZ6" s="512"/>
      <c r="IA6" s="512"/>
      <c r="IB6" s="512"/>
      <c r="IC6" s="512"/>
      <c r="ID6" s="512"/>
      <c r="IE6" s="512"/>
      <c r="IF6" s="512"/>
      <c r="IG6" s="512"/>
      <c r="IH6" s="512"/>
      <c r="II6" s="512"/>
      <c r="IJ6" s="512"/>
    </row>
    <row r="7" spans="2:244" s="43" customFormat="1" ht="18.600000000000001" customHeight="1">
      <c r="B7" s="520" t="s">
        <v>207</v>
      </c>
      <c r="C7" s="521"/>
      <c r="D7" s="549">
        <v>6338.9716899629193</v>
      </c>
      <c r="E7" s="547">
        <v>10608.546335913326</v>
      </c>
      <c r="F7" s="586">
        <v>12630.911384833731</v>
      </c>
      <c r="G7" s="83">
        <v>29578.429410709978</v>
      </c>
      <c r="H7" s="587">
        <v>1540.9652856980499</v>
      </c>
      <c r="I7" s="83">
        <v>31119.394696408028</v>
      </c>
      <c r="J7" s="587">
        <v>8834.6905065775391</v>
      </c>
      <c r="K7" s="541">
        <v>4.7553800471000613</v>
      </c>
      <c r="L7" s="545">
        <v>-0.99454040230543228</v>
      </c>
      <c r="M7" s="546">
        <v>5.1661899285941644</v>
      </c>
      <c r="N7" s="591">
        <v>2.9628543684803219</v>
      </c>
      <c r="O7" s="591">
        <v>5.3003463588261504</v>
      </c>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2"/>
      <c r="FQ7" s="512"/>
      <c r="FR7" s="512"/>
      <c r="FS7" s="512"/>
      <c r="FT7" s="512"/>
      <c r="FU7" s="512"/>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512"/>
      <c r="IE7" s="512"/>
      <c r="IF7" s="512"/>
      <c r="IG7" s="512"/>
      <c r="IH7" s="512"/>
      <c r="II7" s="512"/>
      <c r="IJ7" s="512"/>
    </row>
    <row r="8" spans="2:244" s="43" customFormat="1" ht="18.600000000000001" customHeight="1">
      <c r="B8" s="520" t="s">
        <v>208</v>
      </c>
      <c r="C8" s="521"/>
      <c r="D8" s="549">
        <v>6313.0624919047332</v>
      </c>
      <c r="E8" s="547">
        <v>10309.19649694745</v>
      </c>
      <c r="F8" s="586">
        <v>12892.784274752474</v>
      </c>
      <c r="G8" s="83">
        <v>29515.043263604661</v>
      </c>
      <c r="H8" s="587">
        <v>1521.9990862776201</v>
      </c>
      <c r="I8" s="83">
        <v>31037.042349882282</v>
      </c>
      <c r="J8" s="587">
        <v>8814.3522889993437</v>
      </c>
      <c r="K8" s="541">
        <v>-0.40872872329136101</v>
      </c>
      <c r="L8" s="545">
        <v>-2.8217800015868448</v>
      </c>
      <c r="M8" s="546">
        <v>2.073269948146276</v>
      </c>
      <c r="N8" s="591">
        <v>-0.26463351016030856</v>
      </c>
      <c r="O8" s="591">
        <v>1.5336321472700301</v>
      </c>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c r="GD8" s="512"/>
      <c r="GE8" s="512"/>
      <c r="GF8" s="512"/>
      <c r="GG8" s="512"/>
      <c r="GH8" s="512"/>
      <c r="GI8" s="512"/>
      <c r="GJ8" s="512"/>
      <c r="GK8" s="512"/>
      <c r="GL8" s="512"/>
      <c r="GM8" s="512"/>
      <c r="GN8" s="512"/>
      <c r="GO8" s="512"/>
      <c r="GP8" s="512"/>
      <c r="GQ8" s="512"/>
      <c r="GR8" s="512"/>
      <c r="GS8" s="512"/>
      <c r="GT8" s="512"/>
      <c r="GU8" s="512"/>
      <c r="GV8" s="512"/>
      <c r="GW8" s="512"/>
      <c r="GX8" s="512"/>
      <c r="GY8" s="512"/>
      <c r="GZ8" s="512"/>
      <c r="HA8" s="512"/>
      <c r="HB8" s="512"/>
      <c r="HC8" s="512"/>
      <c r="HD8" s="512"/>
      <c r="HE8" s="512"/>
      <c r="HF8" s="512"/>
      <c r="HG8" s="512"/>
      <c r="HH8" s="512"/>
      <c r="HI8" s="512"/>
      <c r="HJ8" s="512"/>
      <c r="HK8" s="512"/>
      <c r="HL8" s="512"/>
      <c r="HM8" s="512"/>
      <c r="HN8" s="512"/>
      <c r="HO8" s="512"/>
      <c r="HP8" s="512"/>
      <c r="HQ8" s="512"/>
      <c r="HR8" s="512"/>
      <c r="HS8" s="512"/>
      <c r="HT8" s="512"/>
      <c r="HU8" s="512"/>
      <c r="HV8" s="512"/>
      <c r="HW8" s="512"/>
      <c r="HX8" s="512"/>
      <c r="HY8" s="512"/>
      <c r="HZ8" s="512"/>
      <c r="IA8" s="512"/>
      <c r="IB8" s="512"/>
      <c r="IC8" s="512"/>
      <c r="ID8" s="512"/>
      <c r="IE8" s="512"/>
      <c r="IF8" s="512"/>
      <c r="IG8" s="512"/>
      <c r="IH8" s="512"/>
      <c r="II8" s="512"/>
      <c r="IJ8" s="512"/>
    </row>
    <row r="9" spans="2:244" s="43" customFormat="1" ht="18.600000000000001" customHeight="1">
      <c r="B9" s="520" t="s">
        <v>209</v>
      </c>
      <c r="C9" s="521"/>
      <c r="D9" s="549">
        <v>6316.2093032517741</v>
      </c>
      <c r="E9" s="547">
        <v>10321.641488591918</v>
      </c>
      <c r="F9" s="586">
        <v>13092.908708765603</v>
      </c>
      <c r="G9" s="83">
        <v>29730.759500609296</v>
      </c>
      <c r="H9" s="587">
        <v>1532.3678276898625</v>
      </c>
      <c r="I9" s="83">
        <v>31263.127328299157</v>
      </c>
      <c r="J9" s="587">
        <v>8865.6821391122721</v>
      </c>
      <c r="K9" s="541">
        <v>4.9846035122840249E-2</v>
      </c>
      <c r="L9" s="545">
        <v>0.12071737742269306</v>
      </c>
      <c r="M9" s="546">
        <v>1.552220449426315</v>
      </c>
      <c r="N9" s="591">
        <v>0.72843596328608839</v>
      </c>
      <c r="O9" s="591">
        <v>0.18315584117507899</v>
      </c>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c r="GD9" s="512"/>
      <c r="GE9" s="512"/>
      <c r="GF9" s="512"/>
      <c r="GG9" s="512"/>
      <c r="GH9" s="512"/>
      <c r="GI9" s="512"/>
      <c r="GJ9" s="512"/>
      <c r="GK9" s="512"/>
      <c r="GL9" s="512"/>
      <c r="GM9" s="512"/>
      <c r="GN9" s="512"/>
      <c r="GO9" s="512"/>
      <c r="GP9" s="512"/>
      <c r="GQ9" s="512"/>
      <c r="GR9" s="512"/>
      <c r="GS9" s="512"/>
      <c r="GT9" s="512"/>
      <c r="GU9" s="512"/>
      <c r="GV9" s="512"/>
      <c r="GW9" s="512"/>
      <c r="GX9" s="512"/>
      <c r="GY9" s="512"/>
      <c r="GZ9" s="512"/>
      <c r="HA9" s="512"/>
      <c r="HB9" s="512"/>
      <c r="HC9" s="512"/>
      <c r="HD9" s="512"/>
      <c r="HE9" s="512"/>
      <c r="HF9" s="512"/>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2"/>
      <c r="IG9" s="512"/>
      <c r="IH9" s="512"/>
      <c r="II9" s="512"/>
      <c r="IJ9" s="512"/>
    </row>
    <row r="10" spans="2:244" s="43" customFormat="1" ht="18.600000000000001" customHeight="1">
      <c r="B10" s="520" t="s">
        <v>210</v>
      </c>
      <c r="C10" s="521"/>
      <c r="D10" s="549">
        <v>6349.2113527345509</v>
      </c>
      <c r="E10" s="547">
        <v>10532.324136459883</v>
      </c>
      <c r="F10" s="586">
        <v>13382.791470299297</v>
      </c>
      <c r="G10" s="83">
        <v>30264.326959493741</v>
      </c>
      <c r="H10" s="587">
        <v>1594.065704142615</v>
      </c>
      <c r="I10" s="83">
        <v>31858.392663636358</v>
      </c>
      <c r="J10" s="587">
        <v>8937.3541876824529</v>
      </c>
      <c r="K10" s="541">
        <v>0.52249771814538803</v>
      </c>
      <c r="L10" s="545">
        <v>2.0411738588365296</v>
      </c>
      <c r="M10" s="546">
        <v>2.2140440140670847</v>
      </c>
      <c r="N10" s="591">
        <v>1.9040492305399255</v>
      </c>
      <c r="O10" s="591">
        <v>0.61428314171088505</v>
      </c>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row>
    <row r="11" spans="2:244" s="43" customFormat="1" ht="18.600000000000001" customHeight="1">
      <c r="B11" s="520" t="s">
        <v>211</v>
      </c>
      <c r="C11" s="521"/>
      <c r="D11" s="549">
        <v>6396.05205236243</v>
      </c>
      <c r="E11" s="547">
        <v>10728.523660712626</v>
      </c>
      <c r="F11" s="586">
        <v>13288.548839932319</v>
      </c>
      <c r="G11" s="83">
        <v>30413.124553007379</v>
      </c>
      <c r="H11" s="587">
        <v>1595.1148043861049</v>
      </c>
      <c r="I11" s="83">
        <v>32008.239357393482</v>
      </c>
      <c r="J11" s="587">
        <v>9025.3675173939919</v>
      </c>
      <c r="K11" s="541">
        <v>0.73774043775853215</v>
      </c>
      <c r="L11" s="545">
        <v>1.8628321888950978</v>
      </c>
      <c r="M11" s="546">
        <v>-0.70420756817539143</v>
      </c>
      <c r="N11" s="591">
        <v>0.47035233490659323</v>
      </c>
      <c r="O11" s="591">
        <v>-0.146262454808024</v>
      </c>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c r="HB11" s="512"/>
      <c r="HC11" s="512"/>
      <c r="HD11" s="512"/>
      <c r="HE11" s="512"/>
      <c r="HF11" s="512"/>
      <c r="HG11" s="512"/>
      <c r="HH11" s="512"/>
      <c r="HI11" s="512"/>
      <c r="HJ11" s="512"/>
      <c r="HK11" s="512"/>
      <c r="HL11" s="512"/>
      <c r="HM11" s="512"/>
      <c r="HN11" s="512"/>
      <c r="HO11" s="512"/>
      <c r="HP11" s="512"/>
      <c r="HQ11" s="512"/>
      <c r="HR11" s="512"/>
      <c r="HS11" s="512"/>
      <c r="HT11" s="512"/>
      <c r="HU11" s="512"/>
      <c r="HV11" s="512"/>
      <c r="HW11" s="512"/>
      <c r="HX11" s="512"/>
      <c r="HY11" s="512"/>
      <c r="HZ11" s="512"/>
      <c r="IA11" s="512"/>
      <c r="IB11" s="512"/>
      <c r="IC11" s="512"/>
      <c r="ID11" s="512"/>
      <c r="IE11" s="512"/>
      <c r="IF11" s="512"/>
      <c r="IG11" s="512"/>
      <c r="IH11" s="512"/>
      <c r="II11" s="512"/>
      <c r="IJ11" s="512"/>
    </row>
    <row r="12" spans="2:244" s="43" customFormat="1" ht="18.600000000000001" customHeight="1">
      <c r="B12" s="520" t="s">
        <v>212</v>
      </c>
      <c r="C12" s="521"/>
      <c r="D12" s="533">
        <v>6451.9190917322612</v>
      </c>
      <c r="E12" s="547">
        <v>10976.867107369</v>
      </c>
      <c r="F12" s="586">
        <v>13768.104372063017</v>
      </c>
      <c r="G12" s="83">
        <v>31196.890571164276</v>
      </c>
      <c r="H12" s="587">
        <v>1608.8909703682623</v>
      </c>
      <c r="I12" s="83">
        <v>32805.781541532539</v>
      </c>
      <c r="J12" s="587">
        <v>9108.2296637784984</v>
      </c>
      <c r="K12" s="544">
        <v>0.87346129944636175</v>
      </c>
      <c r="L12" s="545">
        <v>2.3147960941335839</v>
      </c>
      <c r="M12" s="543">
        <v>3.6087878210570636</v>
      </c>
      <c r="N12" s="591">
        <v>2.4916777684456832</v>
      </c>
      <c r="O12" s="591">
        <v>1.6412273913545901</v>
      </c>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c r="GD12" s="512"/>
      <c r="GE12" s="512"/>
      <c r="GF12" s="512"/>
      <c r="GG12" s="512"/>
      <c r="GH12" s="512"/>
      <c r="GI12" s="512"/>
      <c r="GJ12" s="512"/>
      <c r="GK12" s="512"/>
      <c r="GL12" s="512"/>
      <c r="GM12" s="512"/>
      <c r="GN12" s="512"/>
      <c r="GO12" s="512"/>
      <c r="GP12" s="512"/>
      <c r="GQ12" s="512"/>
      <c r="GR12" s="512"/>
      <c r="GS12" s="512"/>
      <c r="GT12" s="512"/>
      <c r="GU12" s="512"/>
      <c r="GV12" s="512"/>
      <c r="GW12" s="512"/>
      <c r="GX12" s="512"/>
      <c r="GY12" s="512"/>
      <c r="GZ12" s="512"/>
      <c r="HA12" s="512"/>
      <c r="HB12" s="512"/>
      <c r="HC12" s="512"/>
      <c r="HD12" s="512"/>
      <c r="HE12" s="512"/>
      <c r="HF12" s="512"/>
      <c r="HG12" s="512"/>
      <c r="HH12" s="512"/>
      <c r="HI12" s="512"/>
      <c r="HJ12" s="512"/>
      <c r="HK12" s="512"/>
      <c r="HL12" s="512"/>
      <c r="HM12" s="512"/>
      <c r="HN12" s="512"/>
      <c r="HO12" s="512"/>
      <c r="HP12" s="512"/>
      <c r="HQ12" s="512"/>
      <c r="HR12" s="512"/>
      <c r="HS12" s="512"/>
      <c r="HT12" s="512"/>
      <c r="HU12" s="512"/>
      <c r="HV12" s="512"/>
      <c r="HW12" s="512"/>
      <c r="HX12" s="512"/>
      <c r="HY12" s="512"/>
      <c r="HZ12" s="512"/>
      <c r="IA12" s="512"/>
      <c r="IB12" s="512"/>
      <c r="IC12" s="512"/>
      <c r="ID12" s="512"/>
      <c r="IE12" s="512"/>
      <c r="IF12" s="512"/>
      <c r="IG12" s="512"/>
      <c r="IH12" s="512"/>
      <c r="II12" s="512"/>
      <c r="IJ12" s="512"/>
    </row>
    <row r="13" spans="2:244" s="43" customFormat="1" ht="18.600000000000001" customHeight="1">
      <c r="B13" s="520" t="s">
        <v>213</v>
      </c>
      <c r="C13" s="521"/>
      <c r="D13" s="533">
        <v>6462.2024065241721</v>
      </c>
      <c r="E13" s="547">
        <v>11058.36565967465</v>
      </c>
      <c r="F13" s="586">
        <v>13906.354503091907</v>
      </c>
      <c r="G13" s="83">
        <v>31426.922569290728</v>
      </c>
      <c r="H13" s="587">
        <v>1634.8870917546126</v>
      </c>
      <c r="I13" s="83">
        <v>33061.809661045343</v>
      </c>
      <c r="J13" s="587">
        <v>9115.9386844752262</v>
      </c>
      <c r="K13" s="541">
        <v>0.1593838150433271</v>
      </c>
      <c r="L13" s="545">
        <v>0.74245731052839403</v>
      </c>
      <c r="M13" s="546">
        <v>1.0041333744492391</v>
      </c>
      <c r="N13" s="591">
        <v>0.78043597037513734</v>
      </c>
      <c r="O13" s="591">
        <v>0.345267060786213</v>
      </c>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row>
    <row r="14" spans="2:244" s="43" customFormat="1" ht="18.600000000000001" customHeight="1">
      <c r="B14" s="520" t="s">
        <v>214</v>
      </c>
      <c r="C14" s="521"/>
      <c r="D14" s="533">
        <v>6486.1594022294794</v>
      </c>
      <c r="E14" s="547">
        <v>10877.843217533515</v>
      </c>
      <c r="F14" s="586">
        <v>13691.192325274475</v>
      </c>
      <c r="G14" s="83">
        <v>31055.194945037467</v>
      </c>
      <c r="H14" s="587">
        <v>1623.0411946159127</v>
      </c>
      <c r="I14" s="83">
        <v>32678.236139653378</v>
      </c>
      <c r="J14" s="587">
        <v>9149.4415565610107</v>
      </c>
      <c r="K14" s="541">
        <v>0.37072493552850005</v>
      </c>
      <c r="L14" s="545">
        <v>-1.632451373889964</v>
      </c>
      <c r="M14" s="546">
        <v>-1.5472220111287527</v>
      </c>
      <c r="N14" s="591">
        <v>-1.1601709807309959</v>
      </c>
      <c r="O14" s="591">
        <v>0.189029032643376</v>
      </c>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c r="HB14" s="512"/>
      <c r="HC14" s="512"/>
      <c r="HD14" s="512"/>
      <c r="HE14" s="512"/>
      <c r="HF14" s="512"/>
      <c r="HG14" s="512"/>
      <c r="HH14" s="512"/>
      <c r="HI14" s="512"/>
      <c r="HJ14" s="512"/>
      <c r="HK14" s="512"/>
      <c r="HL14" s="512"/>
      <c r="HM14" s="512"/>
      <c r="HN14" s="512"/>
      <c r="HO14" s="512"/>
      <c r="HP14" s="512"/>
      <c r="HQ14" s="512"/>
      <c r="HR14" s="512"/>
      <c r="HS14" s="512"/>
      <c r="HT14" s="512"/>
      <c r="HU14" s="512"/>
      <c r="HV14" s="512"/>
      <c r="HW14" s="512"/>
      <c r="HX14" s="512"/>
      <c r="HY14" s="512"/>
      <c r="HZ14" s="512"/>
      <c r="IA14" s="512"/>
      <c r="IB14" s="512"/>
      <c r="IC14" s="512"/>
      <c r="ID14" s="512"/>
      <c r="IE14" s="512"/>
      <c r="IF14" s="512"/>
      <c r="IG14" s="512"/>
      <c r="IH14" s="512"/>
      <c r="II14" s="512"/>
      <c r="IJ14" s="512"/>
    </row>
    <row r="15" spans="2:244" s="43" customFormat="1" ht="18.600000000000001" customHeight="1">
      <c r="B15" s="520" t="s">
        <v>215</v>
      </c>
      <c r="C15" s="521"/>
      <c r="D15" s="549">
        <v>6527.6348220386662</v>
      </c>
      <c r="E15" s="547">
        <v>10852.041352738643</v>
      </c>
      <c r="F15" s="586">
        <v>13670.685090634597</v>
      </c>
      <c r="G15" s="83">
        <v>31050.36126541191</v>
      </c>
      <c r="H15" s="587">
        <v>1636.6958081250825</v>
      </c>
      <c r="I15" s="83">
        <v>32687.057073536991</v>
      </c>
      <c r="J15" s="587">
        <v>9254.3935425078944</v>
      </c>
      <c r="K15" s="541">
        <v>0.6394449663838202</v>
      </c>
      <c r="L15" s="545">
        <v>-0.23719651293818345</v>
      </c>
      <c r="M15" s="546">
        <v>-0.14978413970578686</v>
      </c>
      <c r="N15" s="591">
        <v>2.6993298677197686E-2</v>
      </c>
      <c r="O15" s="591">
        <v>0.48161284885273398</v>
      </c>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c r="HB15" s="512"/>
      <c r="HC15" s="512"/>
      <c r="HD15" s="512"/>
      <c r="HE15" s="512"/>
      <c r="HF15" s="512"/>
      <c r="HG15" s="512"/>
      <c r="HH15" s="512"/>
      <c r="HI15" s="512"/>
      <c r="HJ15" s="512"/>
      <c r="HK15" s="512"/>
      <c r="HL15" s="512"/>
      <c r="HM15" s="512"/>
      <c r="HN15" s="512"/>
      <c r="HO15" s="512"/>
      <c r="HP15" s="512"/>
      <c r="HQ15" s="512"/>
      <c r="HR15" s="512"/>
      <c r="HS15" s="512"/>
      <c r="HT15" s="512"/>
      <c r="HU15" s="512"/>
      <c r="HV15" s="512"/>
      <c r="HW15" s="512"/>
      <c r="HX15" s="512"/>
      <c r="HY15" s="512"/>
      <c r="HZ15" s="512"/>
      <c r="IA15" s="512"/>
      <c r="IB15" s="512"/>
      <c r="IC15" s="512"/>
      <c r="ID15" s="512"/>
      <c r="IE15" s="512"/>
      <c r="IF15" s="512"/>
      <c r="IG15" s="512"/>
      <c r="IH15" s="512"/>
      <c r="II15" s="512"/>
      <c r="IJ15" s="512"/>
    </row>
    <row r="16" spans="2:244" s="43" customFormat="1" ht="18.600000000000001" customHeight="1">
      <c r="B16" s="520" t="s">
        <v>216</v>
      </c>
      <c r="C16" s="521"/>
      <c r="D16" s="549">
        <v>6546.1148782246373</v>
      </c>
      <c r="E16" s="547">
        <v>10856.599971940317</v>
      </c>
      <c r="F16" s="586">
        <v>13599.895425261851</v>
      </c>
      <c r="G16" s="83">
        <v>31002.610275426807</v>
      </c>
      <c r="H16" s="587">
        <v>1649.4644164194301</v>
      </c>
      <c r="I16" s="83">
        <v>32652.074691846236</v>
      </c>
      <c r="J16" s="587">
        <v>9296.6342851968893</v>
      </c>
      <c r="K16" s="541">
        <v>0.28310493294721084</v>
      </c>
      <c r="L16" s="545">
        <v>4.2007020186332511E-2</v>
      </c>
      <c r="M16" s="546">
        <v>-0.51782090585381013</v>
      </c>
      <c r="N16" s="591">
        <v>-0.10702212074967576</v>
      </c>
      <c r="O16" s="591">
        <v>0.38061124289218601</v>
      </c>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row>
    <row r="17" spans="2:244" s="43" customFormat="1" ht="18.600000000000001" customHeight="1">
      <c r="B17" s="520" t="s">
        <v>217</v>
      </c>
      <c r="C17" s="521"/>
      <c r="D17" s="549">
        <v>6588.8786901009635</v>
      </c>
      <c r="E17" s="547">
        <v>10712.234552654918</v>
      </c>
      <c r="F17" s="586">
        <v>13523.383176792486</v>
      </c>
      <c r="G17" s="83">
        <v>30824.49641954837</v>
      </c>
      <c r="H17" s="587">
        <v>1627.2355569384099</v>
      </c>
      <c r="I17" s="83">
        <v>32451.731976486779</v>
      </c>
      <c r="J17" s="587">
        <v>9345.1611150171047</v>
      </c>
      <c r="K17" s="541">
        <v>0.65327011016225356</v>
      </c>
      <c r="L17" s="545">
        <v>-1.329747984254027</v>
      </c>
      <c r="M17" s="546">
        <v>-0.56259438824245933</v>
      </c>
      <c r="N17" s="591">
        <v>-0.61356810325283107</v>
      </c>
      <c r="O17" s="591">
        <v>0.49926249225838099</v>
      </c>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row>
    <row r="18" spans="2:244" s="43" customFormat="1" ht="18.600000000000001" customHeight="1">
      <c r="B18" s="520" t="s">
        <v>218</v>
      </c>
      <c r="C18" s="559"/>
      <c r="D18" s="533">
        <v>6637.4657783831908</v>
      </c>
      <c r="E18" s="547">
        <v>11107.39579891514</v>
      </c>
      <c r="F18" s="586">
        <v>13883.916586110248</v>
      </c>
      <c r="G18" s="83">
        <v>31628.778163408577</v>
      </c>
      <c r="H18" s="587">
        <v>1693.7322586305552</v>
      </c>
      <c r="I18" s="83">
        <v>33322.510422039129</v>
      </c>
      <c r="J18" s="587">
        <v>9431.3843875657076</v>
      </c>
      <c r="K18" s="541">
        <v>0.73741057572094348</v>
      </c>
      <c r="L18" s="545">
        <v>3.68887783699887</v>
      </c>
      <c r="M18" s="546">
        <v>2.6660001022264623</v>
      </c>
      <c r="N18" s="591">
        <v>2.6833034556777591</v>
      </c>
      <c r="O18" s="591">
        <v>0.92043074217056597</v>
      </c>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row>
    <row r="19" spans="2:244" s="43" customFormat="1" ht="18.600000000000001" customHeight="1">
      <c r="B19" s="520" t="s">
        <v>219</v>
      </c>
      <c r="C19" s="559"/>
      <c r="D19" s="550">
        <v>6706.0373139874418</v>
      </c>
      <c r="E19" s="547">
        <v>11321.141175717697</v>
      </c>
      <c r="F19" s="586">
        <v>14047.767400634995</v>
      </c>
      <c r="G19" s="83">
        <v>32074.945890340139</v>
      </c>
      <c r="H19" s="587">
        <v>1714.7978499743399</v>
      </c>
      <c r="I19" s="83">
        <v>33789.74374031448</v>
      </c>
      <c r="J19" s="587">
        <v>9521.7754469286774</v>
      </c>
      <c r="K19" s="541">
        <v>1.0330981415764882</v>
      </c>
      <c r="L19" s="545">
        <v>1.9243518523345671</v>
      </c>
      <c r="M19" s="546">
        <v>1.1801483645376152</v>
      </c>
      <c r="N19" s="591">
        <v>1.4021552168720319</v>
      </c>
      <c r="O19" s="591">
        <v>1.1830260015915399</v>
      </c>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2"/>
      <c r="DW19" s="512"/>
      <c r="DX19" s="512"/>
      <c r="DY19" s="512"/>
      <c r="DZ19" s="512"/>
      <c r="EA19" s="512"/>
      <c r="EB19" s="512"/>
      <c r="EC19" s="512"/>
      <c r="ED19" s="512"/>
      <c r="EE19" s="512"/>
      <c r="EF19" s="512"/>
      <c r="EG19" s="512"/>
      <c r="EH19" s="512"/>
      <c r="EI19" s="512"/>
      <c r="EJ19" s="512"/>
      <c r="EK19" s="512"/>
      <c r="EL19" s="512"/>
      <c r="EM19" s="512"/>
      <c r="EN19" s="512"/>
      <c r="EO19" s="512"/>
      <c r="EP19" s="512"/>
      <c r="EQ19" s="512"/>
      <c r="ER19" s="512"/>
      <c r="ES19" s="512"/>
      <c r="ET19" s="512"/>
      <c r="EU19" s="512"/>
      <c r="EV19" s="512"/>
      <c r="EW19" s="512"/>
      <c r="EX19" s="512"/>
      <c r="EY19" s="512"/>
      <c r="EZ19" s="512"/>
      <c r="FA19" s="512"/>
      <c r="FB19" s="512"/>
      <c r="FC19" s="512"/>
      <c r="FD19" s="512"/>
      <c r="FE19" s="512"/>
      <c r="FF19" s="512"/>
      <c r="FG19" s="512"/>
      <c r="FH19" s="512"/>
      <c r="FI19" s="512"/>
      <c r="FJ19" s="512"/>
      <c r="FK19" s="512"/>
      <c r="FL19" s="512"/>
      <c r="FM19" s="512"/>
      <c r="FN19" s="512"/>
      <c r="FO19" s="512"/>
      <c r="FP19" s="512"/>
      <c r="FQ19" s="512"/>
      <c r="FR19" s="512"/>
      <c r="FS19" s="512"/>
      <c r="FT19" s="512"/>
      <c r="FU19" s="512"/>
      <c r="FV19" s="512"/>
      <c r="FW19" s="512"/>
      <c r="FX19" s="512"/>
      <c r="FY19" s="512"/>
      <c r="FZ19" s="512"/>
      <c r="GA19" s="512"/>
      <c r="GB19" s="512"/>
      <c r="GC19" s="512"/>
      <c r="GD19" s="512"/>
      <c r="GE19" s="512"/>
      <c r="GF19" s="512"/>
      <c r="GG19" s="512"/>
      <c r="GH19" s="512"/>
      <c r="GI19" s="512"/>
      <c r="GJ19" s="512"/>
      <c r="GK19" s="512"/>
      <c r="GL19" s="512"/>
      <c r="GM19" s="512"/>
      <c r="GN19" s="512"/>
      <c r="GO19" s="512"/>
      <c r="GP19" s="512"/>
      <c r="GQ19" s="512"/>
      <c r="GR19" s="512"/>
      <c r="GS19" s="512"/>
      <c r="GT19" s="512"/>
      <c r="GU19" s="512"/>
      <c r="GV19" s="512"/>
      <c r="GW19" s="512"/>
      <c r="GX19" s="512"/>
      <c r="GY19" s="512"/>
      <c r="GZ19" s="512"/>
      <c r="HA19" s="512"/>
      <c r="HB19" s="512"/>
      <c r="HC19" s="512"/>
      <c r="HD19" s="512"/>
      <c r="HE19" s="512"/>
      <c r="HF19" s="512"/>
      <c r="HG19" s="512"/>
      <c r="HH19" s="512"/>
      <c r="HI19" s="512"/>
      <c r="HJ19" s="512"/>
      <c r="HK19" s="512"/>
      <c r="HL19" s="512"/>
      <c r="HM19" s="512"/>
      <c r="HN19" s="512"/>
      <c r="HO19" s="512"/>
      <c r="HP19" s="512"/>
      <c r="HQ19" s="512"/>
      <c r="HR19" s="512"/>
      <c r="HS19" s="512"/>
      <c r="HT19" s="512"/>
      <c r="HU19" s="512"/>
      <c r="HV19" s="512"/>
      <c r="HW19" s="512"/>
      <c r="HX19" s="512"/>
      <c r="HY19" s="512"/>
      <c r="HZ19" s="512"/>
      <c r="IA19" s="512"/>
      <c r="IB19" s="512"/>
      <c r="IC19" s="512"/>
      <c r="ID19" s="512"/>
      <c r="IE19" s="512"/>
      <c r="IF19" s="512"/>
      <c r="IG19" s="512"/>
      <c r="IH19" s="512"/>
      <c r="II19" s="512"/>
      <c r="IJ19" s="512"/>
    </row>
    <row r="20" spans="2:244" s="43" customFormat="1" ht="18.600000000000001" customHeight="1">
      <c r="B20" s="520" t="s">
        <v>220</v>
      </c>
      <c r="C20" s="559"/>
      <c r="D20" s="533">
        <v>6808.6866025833206</v>
      </c>
      <c r="E20" s="547">
        <v>11764.367383986546</v>
      </c>
      <c r="F20" s="586">
        <v>14107.457694301287</v>
      </c>
      <c r="G20" s="83">
        <v>32680.51168087115</v>
      </c>
      <c r="H20" s="587">
        <v>1730.0346778598423</v>
      </c>
      <c r="I20" s="83">
        <v>34613.103396144972</v>
      </c>
      <c r="J20" s="587">
        <v>9661.4353474800191</v>
      </c>
      <c r="K20" s="541">
        <v>1.5306996336237546</v>
      </c>
      <c r="L20" s="545">
        <v>3.9150311915507814</v>
      </c>
      <c r="M20" s="546">
        <v>0.42490946756133496</v>
      </c>
      <c r="N20" s="591">
        <v>2.4367147089314756</v>
      </c>
      <c r="O20" s="591">
        <v>1.5956346447593399</v>
      </c>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512"/>
      <c r="GM20" s="512"/>
      <c r="GN20" s="512"/>
      <c r="GO20" s="512"/>
      <c r="GP20" s="512"/>
      <c r="GQ20" s="512"/>
      <c r="GR20" s="512"/>
      <c r="GS20" s="512"/>
      <c r="GT20" s="512"/>
      <c r="GU20" s="512"/>
      <c r="GV20" s="512"/>
      <c r="GW20" s="512"/>
      <c r="GX20" s="512"/>
      <c r="GY20" s="512"/>
      <c r="GZ20" s="512"/>
      <c r="HA20" s="512"/>
      <c r="HB20" s="512"/>
      <c r="HC20" s="512"/>
      <c r="HD20" s="512"/>
      <c r="HE20" s="512"/>
      <c r="HF20" s="512"/>
      <c r="HG20" s="512"/>
      <c r="HH20" s="512"/>
      <c r="HI20" s="512"/>
      <c r="HJ20" s="512"/>
      <c r="HK20" s="512"/>
      <c r="HL20" s="512"/>
      <c r="HM20" s="512"/>
      <c r="HN20" s="512"/>
      <c r="HO20" s="512"/>
      <c r="HP20" s="512"/>
      <c r="HQ20" s="512"/>
      <c r="HR20" s="512"/>
      <c r="HS20" s="512"/>
      <c r="HT20" s="512"/>
      <c r="HU20" s="512"/>
      <c r="HV20" s="512"/>
      <c r="HW20" s="512"/>
      <c r="HX20" s="512"/>
      <c r="HY20" s="512"/>
      <c r="HZ20" s="512"/>
      <c r="IA20" s="512"/>
      <c r="IB20" s="512"/>
      <c r="IC20" s="512"/>
      <c r="ID20" s="512"/>
      <c r="IE20" s="512"/>
      <c r="IF20" s="512"/>
      <c r="IG20" s="512"/>
      <c r="IH20" s="512"/>
      <c r="II20" s="512"/>
      <c r="IJ20" s="512"/>
    </row>
    <row r="21" spans="2:244" s="43" customFormat="1" ht="18.600000000000001" customHeight="1">
      <c r="B21" s="520" t="s">
        <v>221</v>
      </c>
      <c r="C21" s="559"/>
      <c r="D21" s="550">
        <v>6867.2616365454496</v>
      </c>
      <c r="E21" s="547">
        <v>12247.244525657723</v>
      </c>
      <c r="F21" s="586">
        <v>14515.517582248121</v>
      </c>
      <c r="G21" s="83">
        <v>33630.023744451297</v>
      </c>
      <c r="H21" s="587">
        <v>1763.9375158251974</v>
      </c>
      <c r="I21" s="83">
        <v>35393.961260276497</v>
      </c>
      <c r="J21" s="587">
        <v>9793.7788227970723</v>
      </c>
      <c r="K21" s="541">
        <v>0.86029857711331204</v>
      </c>
      <c r="L21" s="545">
        <v>4.1045738024847935</v>
      </c>
      <c r="M21" s="546">
        <v>2.8925118670507999</v>
      </c>
      <c r="N21" s="591">
        <v>2.2559602795353442</v>
      </c>
      <c r="O21" s="591">
        <v>1.42820500029444</v>
      </c>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2"/>
      <c r="DW21" s="512"/>
      <c r="DX21" s="512"/>
      <c r="DY21" s="512"/>
      <c r="DZ21" s="512"/>
      <c r="EA21" s="512"/>
      <c r="EB21" s="512"/>
      <c r="EC21" s="512"/>
      <c r="ED21" s="512"/>
      <c r="EE21" s="512"/>
      <c r="EF21" s="512"/>
      <c r="EG21" s="512"/>
      <c r="EH21" s="512"/>
      <c r="EI21" s="512"/>
      <c r="EJ21" s="512"/>
      <c r="EK21" s="512"/>
      <c r="EL21" s="512"/>
      <c r="EM21" s="512"/>
      <c r="EN21" s="512"/>
      <c r="EO21" s="512"/>
      <c r="EP21" s="512"/>
      <c r="EQ21" s="512"/>
      <c r="ER21" s="512"/>
      <c r="ES21" s="512"/>
      <c r="ET21" s="512"/>
      <c r="EU21" s="512"/>
      <c r="EV21" s="512"/>
      <c r="EW21" s="512"/>
      <c r="EX21" s="512"/>
      <c r="EY21" s="512"/>
      <c r="EZ21" s="512"/>
      <c r="FA21" s="512"/>
      <c r="FB21" s="512"/>
      <c r="FC21" s="512"/>
      <c r="FD21" s="512"/>
      <c r="FE21" s="512"/>
      <c r="FF21" s="512"/>
      <c r="FG21" s="512"/>
      <c r="FH21" s="512"/>
      <c r="FI21" s="512"/>
      <c r="FJ21" s="512"/>
      <c r="FK21" s="512"/>
      <c r="FL21" s="512"/>
      <c r="FM21" s="512"/>
      <c r="FN21" s="512"/>
      <c r="FO21" s="512"/>
      <c r="FP21" s="512"/>
      <c r="FQ21" s="512"/>
      <c r="FR21" s="512"/>
      <c r="FS21" s="512"/>
      <c r="FT21" s="512"/>
      <c r="FU21" s="512"/>
      <c r="FV21" s="512"/>
      <c r="FW21" s="512"/>
      <c r="FX21" s="512"/>
      <c r="FY21" s="512"/>
      <c r="FZ21" s="512"/>
      <c r="GA21" s="512"/>
      <c r="GB21" s="512"/>
      <c r="GC21" s="512"/>
      <c r="GD21" s="512"/>
      <c r="GE21" s="512"/>
      <c r="GF21" s="512"/>
      <c r="GG21" s="512"/>
      <c r="GH21" s="512"/>
      <c r="GI21" s="512"/>
      <c r="GJ21" s="512"/>
      <c r="GK21" s="512"/>
      <c r="GL21" s="512"/>
      <c r="GM21" s="512"/>
      <c r="GN21" s="512"/>
      <c r="GO21" s="512"/>
      <c r="GP21" s="512"/>
      <c r="GQ21" s="512"/>
      <c r="GR21" s="512"/>
      <c r="GS21" s="512"/>
      <c r="GT21" s="512"/>
      <c r="GU21" s="512"/>
      <c r="GV21" s="512"/>
      <c r="GW21" s="512"/>
      <c r="GX21" s="512"/>
      <c r="GY21" s="512"/>
      <c r="GZ21" s="512"/>
      <c r="HA21" s="512"/>
      <c r="HB21" s="512"/>
      <c r="HC21" s="512"/>
      <c r="HD21" s="512"/>
      <c r="HE21" s="512"/>
      <c r="HF21" s="512"/>
      <c r="HG21" s="512"/>
      <c r="HH21" s="512"/>
      <c r="HI21" s="512"/>
      <c r="HJ21" s="512"/>
      <c r="HK21" s="512"/>
      <c r="HL21" s="512"/>
      <c r="HM21" s="512"/>
      <c r="HN21" s="512"/>
      <c r="HO21" s="512"/>
      <c r="HP21" s="512"/>
      <c r="HQ21" s="512"/>
      <c r="HR21" s="512"/>
      <c r="HS21" s="512"/>
      <c r="HT21" s="512"/>
      <c r="HU21" s="512"/>
      <c r="HV21" s="512"/>
      <c r="HW21" s="512"/>
      <c r="HX21" s="512"/>
      <c r="HY21" s="512"/>
      <c r="HZ21" s="512"/>
      <c r="IA21" s="512"/>
      <c r="IB21" s="512"/>
      <c r="IC21" s="512"/>
      <c r="ID21" s="512"/>
      <c r="IE21" s="512"/>
      <c r="IF21" s="512"/>
      <c r="IG21" s="512"/>
      <c r="IH21" s="512"/>
      <c r="II21" s="512"/>
      <c r="IJ21" s="512"/>
    </row>
    <row r="22" spans="2:244" s="43" customFormat="1" ht="18.600000000000001" customHeight="1">
      <c r="B22" s="520" t="s">
        <v>222</v>
      </c>
      <c r="C22" s="559"/>
      <c r="D22" s="550">
        <v>7005.2360806223915</v>
      </c>
      <c r="E22" s="547">
        <v>12654.196859551148</v>
      </c>
      <c r="F22" s="586">
        <v>14593.548369335706</v>
      </c>
      <c r="G22" s="83">
        <v>34252.98130950924</v>
      </c>
      <c r="H22" s="587">
        <v>1751.618527718995</v>
      </c>
      <c r="I22" s="83">
        <v>36004.599837228234</v>
      </c>
      <c r="J22" s="587">
        <v>9987.7347977846166</v>
      </c>
      <c r="K22" s="541">
        <v>2.0091624781366306</v>
      </c>
      <c r="L22" s="545">
        <v>3.3228072897611298</v>
      </c>
      <c r="M22" s="546">
        <v>0.53756806566107684</v>
      </c>
      <c r="N22" s="591">
        <v>1.7252620368239775</v>
      </c>
      <c r="O22" s="591">
        <v>1.9436582306611401</v>
      </c>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c r="CK22" s="512"/>
      <c r="CL22" s="512"/>
      <c r="CM22" s="512"/>
      <c r="CN22" s="512"/>
      <c r="CO22" s="512"/>
      <c r="CP22" s="512"/>
      <c r="CQ22" s="512"/>
      <c r="CR22" s="512"/>
      <c r="CS22" s="512"/>
      <c r="CT22" s="512"/>
      <c r="CU22" s="512"/>
      <c r="CV22" s="512"/>
      <c r="CW22" s="512"/>
      <c r="CX22" s="512"/>
      <c r="CY22" s="512"/>
      <c r="CZ22" s="512"/>
      <c r="DA22" s="512"/>
      <c r="DB22" s="512"/>
      <c r="DC22" s="512"/>
      <c r="DD22" s="512"/>
      <c r="DE22" s="512"/>
      <c r="DF22" s="512"/>
      <c r="DG22" s="512"/>
      <c r="DH22" s="512"/>
      <c r="DI22" s="512"/>
      <c r="DJ22" s="512"/>
      <c r="DK22" s="512"/>
      <c r="DL22" s="512"/>
      <c r="DM22" s="512"/>
      <c r="DN22" s="512"/>
      <c r="DO22" s="512"/>
      <c r="DP22" s="512"/>
      <c r="DQ22" s="512"/>
      <c r="DR22" s="512"/>
      <c r="DS22" s="512"/>
      <c r="DT22" s="512"/>
      <c r="DU22" s="512"/>
      <c r="DV22" s="512"/>
      <c r="DW22" s="512"/>
      <c r="DX22" s="512"/>
      <c r="DY22" s="512"/>
      <c r="DZ22" s="512"/>
      <c r="EA22" s="512"/>
      <c r="EB22" s="512"/>
      <c r="EC22" s="512"/>
      <c r="ED22" s="512"/>
      <c r="EE22" s="512"/>
      <c r="EF22" s="512"/>
      <c r="EG22" s="512"/>
      <c r="EH22" s="512"/>
      <c r="EI22" s="512"/>
      <c r="EJ22" s="512"/>
      <c r="EK22" s="512"/>
      <c r="EL22" s="512"/>
      <c r="EM22" s="512"/>
      <c r="EN22" s="512"/>
      <c r="EO22" s="512"/>
      <c r="EP22" s="512"/>
      <c r="EQ22" s="512"/>
      <c r="ER22" s="512"/>
      <c r="ES22" s="512"/>
      <c r="ET22" s="512"/>
      <c r="EU22" s="512"/>
      <c r="EV22" s="512"/>
      <c r="EW22" s="512"/>
      <c r="EX22" s="512"/>
      <c r="EY22" s="512"/>
      <c r="EZ22" s="512"/>
      <c r="FA22" s="512"/>
      <c r="FB22" s="512"/>
      <c r="FC22" s="512"/>
      <c r="FD22" s="512"/>
      <c r="FE22" s="512"/>
      <c r="FF22" s="512"/>
      <c r="FG22" s="512"/>
      <c r="FH22" s="512"/>
      <c r="FI22" s="512"/>
      <c r="FJ22" s="512"/>
      <c r="FK22" s="512"/>
      <c r="FL22" s="512"/>
      <c r="FM22" s="512"/>
      <c r="FN22" s="512"/>
      <c r="FO22" s="512"/>
      <c r="FP22" s="512"/>
      <c r="FQ22" s="512"/>
      <c r="FR22" s="512"/>
      <c r="FS22" s="512"/>
      <c r="FT22" s="512"/>
      <c r="FU22" s="512"/>
      <c r="FV22" s="512"/>
      <c r="FW22" s="512"/>
      <c r="FX22" s="512"/>
      <c r="FY22" s="512"/>
      <c r="FZ22" s="512"/>
      <c r="GA22" s="512"/>
      <c r="GB22" s="512"/>
      <c r="GC22" s="512"/>
      <c r="GD22" s="512"/>
      <c r="GE22" s="512"/>
      <c r="GF22" s="512"/>
      <c r="GG22" s="512"/>
      <c r="GH22" s="512"/>
      <c r="GI22" s="512"/>
      <c r="GJ22" s="512"/>
      <c r="GK22" s="512"/>
      <c r="GL22" s="512"/>
      <c r="GM22" s="512"/>
      <c r="GN22" s="512"/>
      <c r="GO22" s="512"/>
      <c r="GP22" s="512"/>
      <c r="GQ22" s="512"/>
      <c r="GR22" s="512"/>
      <c r="GS22" s="512"/>
      <c r="GT22" s="512"/>
      <c r="GU22" s="512"/>
      <c r="GV22" s="512"/>
      <c r="GW22" s="512"/>
      <c r="GX22" s="512"/>
      <c r="GY22" s="512"/>
      <c r="GZ22" s="512"/>
      <c r="HA22" s="512"/>
      <c r="HB22" s="512"/>
      <c r="HC22" s="512"/>
      <c r="HD22" s="512"/>
      <c r="HE22" s="512"/>
      <c r="HF22" s="512"/>
      <c r="HG22" s="512"/>
      <c r="HH22" s="512"/>
      <c r="HI22" s="512"/>
      <c r="HJ22" s="512"/>
      <c r="HK22" s="512"/>
      <c r="HL22" s="512"/>
      <c r="HM22" s="512"/>
      <c r="HN22" s="512"/>
      <c r="HO22" s="512"/>
      <c r="HP22" s="512"/>
      <c r="HQ22" s="512"/>
      <c r="HR22" s="512"/>
      <c r="HS22" s="512"/>
      <c r="HT22" s="512"/>
      <c r="HU22" s="512"/>
      <c r="HV22" s="512"/>
      <c r="HW22" s="512"/>
      <c r="HX22" s="512"/>
      <c r="HY22" s="512"/>
      <c r="HZ22" s="512"/>
      <c r="IA22" s="512"/>
      <c r="IB22" s="512"/>
      <c r="IC22" s="512"/>
      <c r="ID22" s="512"/>
      <c r="IE22" s="512"/>
      <c r="IF22" s="512"/>
      <c r="IG22" s="512"/>
      <c r="IH22" s="512"/>
      <c r="II22" s="512"/>
      <c r="IJ22" s="512"/>
    </row>
    <row r="23" spans="2:244" s="43" customFormat="1" ht="18.600000000000001" customHeight="1">
      <c r="B23" s="520" t="s">
        <v>223</v>
      </c>
      <c r="C23" s="559"/>
      <c r="D23" s="550">
        <v>7122.7397010866944</v>
      </c>
      <c r="E23" s="547">
        <v>13088.871749893849</v>
      </c>
      <c r="F23" s="586">
        <v>14531.979751604604</v>
      </c>
      <c r="G23" s="83">
        <v>34743.59120258515</v>
      </c>
      <c r="H23" s="587">
        <v>1792.8852987112825</v>
      </c>
      <c r="I23" s="83">
        <v>36536.476501296434</v>
      </c>
      <c r="J23" s="587">
        <v>10140.467181904009</v>
      </c>
      <c r="K23" s="541">
        <v>1.6773684585639614</v>
      </c>
      <c r="L23" s="545">
        <v>3.4350255110391856</v>
      </c>
      <c r="M23" s="546">
        <v>-0.42188929089014948</v>
      </c>
      <c r="N23" s="591">
        <v>1.4772464253810256</v>
      </c>
      <c r="O23" s="591">
        <v>1.3271515247290899</v>
      </c>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2"/>
      <c r="CT23" s="512"/>
      <c r="CU23" s="512"/>
      <c r="CV23" s="512"/>
      <c r="CW23" s="512"/>
      <c r="CX23" s="512"/>
      <c r="CY23" s="512"/>
      <c r="CZ23" s="512"/>
      <c r="DA23" s="512"/>
      <c r="DB23" s="512"/>
      <c r="DC23" s="512"/>
      <c r="DD23" s="512"/>
      <c r="DE23" s="512"/>
      <c r="DF23" s="512"/>
      <c r="DG23" s="512"/>
      <c r="DH23" s="512"/>
      <c r="DI23" s="512"/>
      <c r="DJ23" s="512"/>
      <c r="DK23" s="512"/>
      <c r="DL23" s="512"/>
      <c r="DM23" s="512"/>
      <c r="DN23" s="512"/>
      <c r="DO23" s="512"/>
      <c r="DP23" s="512"/>
      <c r="DQ23" s="512"/>
      <c r="DR23" s="512"/>
      <c r="DS23" s="512"/>
      <c r="DT23" s="512"/>
      <c r="DU23" s="512"/>
      <c r="DV23" s="512"/>
      <c r="DW23" s="512"/>
      <c r="DX23" s="512"/>
      <c r="DY23" s="512"/>
      <c r="DZ23" s="512"/>
      <c r="EA23" s="512"/>
      <c r="EB23" s="512"/>
      <c r="EC23" s="512"/>
      <c r="ED23" s="512"/>
      <c r="EE23" s="512"/>
      <c r="EF23" s="512"/>
      <c r="EG23" s="512"/>
      <c r="EH23" s="512"/>
      <c r="EI23" s="512"/>
      <c r="EJ23" s="512"/>
      <c r="EK23" s="512"/>
      <c r="EL23" s="512"/>
      <c r="EM23" s="512"/>
      <c r="EN23" s="512"/>
      <c r="EO23" s="512"/>
      <c r="EP23" s="512"/>
      <c r="EQ23" s="512"/>
      <c r="ER23" s="512"/>
      <c r="ES23" s="512"/>
      <c r="ET23" s="512"/>
      <c r="EU23" s="512"/>
      <c r="EV23" s="512"/>
      <c r="EW23" s="512"/>
      <c r="EX23" s="512"/>
      <c r="EY23" s="512"/>
      <c r="EZ23" s="512"/>
      <c r="FA23" s="512"/>
      <c r="FB23" s="512"/>
      <c r="FC23" s="512"/>
      <c r="FD23" s="512"/>
      <c r="FE23" s="512"/>
      <c r="FF23" s="512"/>
      <c r="FG23" s="512"/>
      <c r="FH23" s="512"/>
      <c r="FI23" s="512"/>
      <c r="FJ23" s="512"/>
      <c r="FK23" s="512"/>
      <c r="FL23" s="512"/>
      <c r="FM23" s="512"/>
      <c r="FN23" s="512"/>
      <c r="FO23" s="512"/>
      <c r="FP23" s="512"/>
      <c r="FQ23" s="512"/>
      <c r="FR23" s="512"/>
      <c r="FS23" s="512"/>
      <c r="FT23" s="512"/>
      <c r="FU23" s="512"/>
      <c r="FV23" s="512"/>
      <c r="FW23" s="512"/>
      <c r="FX23" s="512"/>
      <c r="FY23" s="512"/>
      <c r="FZ23" s="512"/>
      <c r="GA23" s="512"/>
      <c r="GB23" s="512"/>
      <c r="GC23" s="512"/>
      <c r="GD23" s="512"/>
      <c r="GE23" s="512"/>
      <c r="GF23" s="512"/>
      <c r="GG23" s="512"/>
      <c r="GH23" s="512"/>
      <c r="GI23" s="512"/>
      <c r="GJ23" s="512"/>
      <c r="GK23" s="512"/>
      <c r="GL23" s="512"/>
      <c r="GM23" s="512"/>
      <c r="GN23" s="512"/>
      <c r="GO23" s="512"/>
      <c r="GP23" s="512"/>
      <c r="GQ23" s="512"/>
      <c r="GR23" s="512"/>
      <c r="GS23" s="512"/>
      <c r="GT23" s="512"/>
      <c r="GU23" s="512"/>
      <c r="GV23" s="512"/>
      <c r="GW23" s="512"/>
      <c r="GX23" s="512"/>
      <c r="GY23" s="512"/>
      <c r="GZ23" s="512"/>
      <c r="HA23" s="512"/>
      <c r="HB23" s="512"/>
      <c r="HC23" s="512"/>
      <c r="HD23" s="512"/>
      <c r="HE23" s="512"/>
      <c r="HF23" s="512"/>
      <c r="HG23" s="512"/>
      <c r="HH23" s="512"/>
      <c r="HI23" s="512"/>
      <c r="HJ23" s="512"/>
      <c r="HK23" s="512"/>
      <c r="HL23" s="512"/>
      <c r="HM23" s="512"/>
      <c r="HN23" s="512"/>
      <c r="HO23" s="512"/>
      <c r="HP23" s="512"/>
      <c r="HQ23" s="512"/>
      <c r="HR23" s="512"/>
      <c r="HS23" s="512"/>
      <c r="HT23" s="512"/>
      <c r="HU23" s="512"/>
      <c r="HV23" s="512"/>
      <c r="HW23" s="512"/>
      <c r="HX23" s="512"/>
      <c r="HY23" s="512"/>
      <c r="HZ23" s="512"/>
      <c r="IA23" s="512"/>
      <c r="IB23" s="512"/>
      <c r="IC23" s="512"/>
      <c r="ID23" s="512"/>
      <c r="IE23" s="512"/>
      <c r="IF23" s="512"/>
      <c r="IG23" s="512"/>
      <c r="IH23" s="512"/>
      <c r="II23" s="512"/>
      <c r="IJ23" s="512"/>
    </row>
    <row r="24" spans="2:244" s="43" customFormat="1" ht="18.600000000000001" customHeight="1">
      <c r="B24" s="520" t="s">
        <v>224</v>
      </c>
      <c r="C24" s="559"/>
      <c r="D24" s="550">
        <v>7253.5560877304779</v>
      </c>
      <c r="E24" s="547">
        <v>13546.785610221485</v>
      </c>
      <c r="F24" s="586">
        <v>14865.688324913242</v>
      </c>
      <c r="G24" s="83">
        <v>35666.030022865212</v>
      </c>
      <c r="H24" s="587">
        <v>1823.1568155964023</v>
      </c>
      <c r="I24" s="83">
        <v>37489.186838461617</v>
      </c>
      <c r="J24" s="587">
        <v>10301.136456596429</v>
      </c>
      <c r="K24" s="541">
        <v>1.8366020960140617</v>
      </c>
      <c r="L24" s="545">
        <v>3.4984975716592999</v>
      </c>
      <c r="M24" s="546">
        <v>2.2963737839766196</v>
      </c>
      <c r="N24" s="591">
        <v>2.6075594266222595</v>
      </c>
      <c r="O24" s="591">
        <v>1.1134927949384199</v>
      </c>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c r="CF24" s="512"/>
      <c r="CG24" s="512"/>
      <c r="CH24" s="512"/>
      <c r="CI24" s="512"/>
      <c r="CJ24" s="512"/>
      <c r="CK24" s="512"/>
      <c r="CL24" s="512"/>
      <c r="CM24" s="512"/>
      <c r="CN24" s="512"/>
      <c r="CO24" s="512"/>
      <c r="CP24" s="512"/>
      <c r="CQ24" s="512"/>
      <c r="CR24" s="512"/>
      <c r="CS24" s="512"/>
      <c r="CT24" s="512"/>
      <c r="CU24" s="512"/>
      <c r="CV24" s="512"/>
      <c r="CW24" s="512"/>
      <c r="CX24" s="512"/>
      <c r="CY24" s="512"/>
      <c r="CZ24" s="512"/>
      <c r="DA24" s="512"/>
      <c r="DB24" s="512"/>
      <c r="DC24" s="512"/>
      <c r="DD24" s="512"/>
      <c r="DE24" s="512"/>
      <c r="DF24" s="512"/>
      <c r="DG24" s="512"/>
      <c r="DH24" s="512"/>
      <c r="DI24" s="512"/>
      <c r="DJ24" s="512"/>
      <c r="DK24" s="512"/>
      <c r="DL24" s="512"/>
      <c r="DM24" s="512"/>
      <c r="DN24" s="512"/>
      <c r="DO24" s="512"/>
      <c r="DP24" s="512"/>
      <c r="DQ24" s="512"/>
      <c r="DR24" s="512"/>
      <c r="DS24" s="512"/>
      <c r="DT24" s="512"/>
      <c r="DU24" s="512"/>
      <c r="DV24" s="512"/>
      <c r="DW24" s="512"/>
      <c r="DX24" s="512"/>
      <c r="DY24" s="512"/>
      <c r="DZ24" s="512"/>
      <c r="EA24" s="512"/>
      <c r="EB24" s="512"/>
      <c r="EC24" s="512"/>
      <c r="ED24" s="512"/>
      <c r="EE24" s="512"/>
      <c r="EF24" s="512"/>
      <c r="EG24" s="512"/>
      <c r="EH24" s="512"/>
      <c r="EI24" s="512"/>
      <c r="EJ24" s="512"/>
      <c r="EK24" s="512"/>
      <c r="EL24" s="512"/>
      <c r="EM24" s="512"/>
      <c r="EN24" s="512"/>
      <c r="EO24" s="512"/>
      <c r="EP24" s="512"/>
      <c r="EQ24" s="512"/>
      <c r="ER24" s="512"/>
      <c r="ES24" s="512"/>
      <c r="ET24" s="512"/>
      <c r="EU24" s="512"/>
      <c r="EV24" s="512"/>
      <c r="EW24" s="512"/>
      <c r="EX24" s="512"/>
      <c r="EY24" s="512"/>
      <c r="EZ24" s="512"/>
      <c r="FA24" s="512"/>
      <c r="FB24" s="512"/>
      <c r="FC24" s="512"/>
      <c r="FD24" s="512"/>
      <c r="FE24" s="512"/>
      <c r="FF24" s="512"/>
      <c r="FG24" s="512"/>
      <c r="FH24" s="512"/>
      <c r="FI24" s="512"/>
      <c r="FJ24" s="512"/>
      <c r="FK24" s="512"/>
      <c r="FL24" s="512"/>
      <c r="FM24" s="512"/>
      <c r="FN24" s="512"/>
      <c r="FO24" s="512"/>
      <c r="FP24" s="512"/>
      <c r="FQ24" s="512"/>
      <c r="FR24" s="512"/>
      <c r="FS24" s="512"/>
      <c r="FT24" s="512"/>
      <c r="FU24" s="512"/>
      <c r="FV24" s="512"/>
      <c r="FW24" s="512"/>
      <c r="FX24" s="512"/>
      <c r="FY24" s="512"/>
      <c r="FZ24" s="512"/>
      <c r="GA24" s="512"/>
      <c r="GB24" s="512"/>
      <c r="GC24" s="512"/>
      <c r="GD24" s="512"/>
      <c r="GE24" s="512"/>
      <c r="GF24" s="512"/>
      <c r="GG24" s="512"/>
      <c r="GH24" s="512"/>
      <c r="GI24" s="512"/>
      <c r="GJ24" s="512"/>
      <c r="GK24" s="512"/>
      <c r="GL24" s="512"/>
      <c r="GM24" s="512"/>
      <c r="GN24" s="512"/>
      <c r="GO24" s="512"/>
      <c r="GP24" s="512"/>
      <c r="GQ24" s="512"/>
      <c r="GR24" s="512"/>
      <c r="GS24" s="512"/>
      <c r="GT24" s="512"/>
      <c r="GU24" s="512"/>
      <c r="GV24" s="512"/>
      <c r="GW24" s="512"/>
      <c r="GX24" s="512"/>
      <c r="GY24" s="512"/>
      <c r="GZ24" s="512"/>
      <c r="HA24" s="512"/>
      <c r="HB24" s="512"/>
      <c r="HC24" s="512"/>
      <c r="HD24" s="512"/>
      <c r="HE24" s="512"/>
      <c r="HF24" s="512"/>
      <c r="HG24" s="512"/>
      <c r="HH24" s="512"/>
      <c r="HI24" s="512"/>
      <c r="HJ24" s="512"/>
      <c r="HK24" s="512"/>
      <c r="HL24" s="512"/>
      <c r="HM24" s="512"/>
      <c r="HN24" s="512"/>
      <c r="HO24" s="512"/>
      <c r="HP24" s="512"/>
      <c r="HQ24" s="512"/>
      <c r="HR24" s="512"/>
      <c r="HS24" s="512"/>
      <c r="HT24" s="512"/>
      <c r="HU24" s="512"/>
      <c r="HV24" s="512"/>
      <c r="HW24" s="512"/>
      <c r="HX24" s="512"/>
      <c r="HY24" s="512"/>
      <c r="HZ24" s="512"/>
      <c r="IA24" s="512"/>
      <c r="IB24" s="512"/>
      <c r="IC24" s="512"/>
      <c r="ID24" s="512"/>
      <c r="IE24" s="512"/>
      <c r="IF24" s="512"/>
      <c r="IG24" s="512"/>
      <c r="IH24" s="512"/>
      <c r="II24" s="512"/>
      <c r="IJ24" s="512"/>
    </row>
    <row r="25" spans="2:244" s="43" customFormat="1" ht="18.600000000000001" customHeight="1">
      <c r="B25" s="520" t="s">
        <v>225</v>
      </c>
      <c r="C25" s="559"/>
      <c r="D25" s="550">
        <v>7368.3707945425185</v>
      </c>
      <c r="E25" s="547">
        <v>13827.721180674042</v>
      </c>
      <c r="F25" s="586">
        <v>14733.68675434461</v>
      </c>
      <c r="G25" s="83">
        <v>35929.778729561171</v>
      </c>
      <c r="H25" s="587">
        <v>1854.0420311226273</v>
      </c>
      <c r="I25" s="83">
        <v>37783.820760683797</v>
      </c>
      <c r="J25" s="587">
        <v>10435.878598784841</v>
      </c>
      <c r="K25" s="541">
        <v>1.5828747365206368</v>
      </c>
      <c r="L25" s="545">
        <v>2.0738172031052216</v>
      </c>
      <c r="M25" s="546">
        <v>-0.88796137577708123</v>
      </c>
      <c r="N25" s="591">
        <v>0.78591707921469833</v>
      </c>
      <c r="O25" s="591">
        <v>0.96605842195532399</v>
      </c>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12"/>
      <c r="CI25" s="512"/>
      <c r="CJ25" s="512"/>
      <c r="CK25" s="512"/>
      <c r="CL25" s="512"/>
      <c r="CM25" s="512"/>
      <c r="CN25" s="512"/>
      <c r="CO25" s="512"/>
      <c r="CP25" s="512"/>
      <c r="CQ25" s="512"/>
      <c r="CR25" s="512"/>
      <c r="CS25" s="512"/>
      <c r="CT25" s="512"/>
      <c r="CU25" s="512"/>
      <c r="CV25" s="512"/>
      <c r="CW25" s="512"/>
      <c r="CX25" s="512"/>
      <c r="CY25" s="512"/>
      <c r="CZ25" s="512"/>
      <c r="DA25" s="512"/>
      <c r="DB25" s="512"/>
      <c r="DC25" s="512"/>
      <c r="DD25" s="512"/>
      <c r="DE25" s="512"/>
      <c r="DF25" s="512"/>
      <c r="DG25" s="512"/>
      <c r="DH25" s="512"/>
      <c r="DI25" s="512"/>
      <c r="DJ25" s="512"/>
      <c r="DK25" s="512"/>
      <c r="DL25" s="512"/>
      <c r="DM25" s="512"/>
      <c r="DN25" s="512"/>
      <c r="DO25" s="512"/>
      <c r="DP25" s="512"/>
      <c r="DQ25" s="512"/>
      <c r="DR25" s="512"/>
      <c r="DS25" s="512"/>
      <c r="DT25" s="512"/>
      <c r="DU25" s="512"/>
      <c r="DV25" s="512"/>
      <c r="DW25" s="512"/>
      <c r="DX25" s="512"/>
      <c r="DY25" s="512"/>
      <c r="DZ25" s="512"/>
      <c r="EA25" s="512"/>
      <c r="EB25" s="512"/>
      <c r="EC25" s="512"/>
      <c r="ED25" s="512"/>
      <c r="EE25" s="512"/>
      <c r="EF25" s="512"/>
      <c r="EG25" s="512"/>
      <c r="EH25" s="512"/>
      <c r="EI25" s="512"/>
      <c r="EJ25" s="512"/>
      <c r="EK25" s="512"/>
      <c r="EL25" s="512"/>
      <c r="EM25" s="512"/>
      <c r="EN25" s="512"/>
      <c r="EO25" s="512"/>
      <c r="EP25" s="512"/>
      <c r="EQ25" s="512"/>
      <c r="ER25" s="512"/>
      <c r="ES25" s="512"/>
      <c r="ET25" s="512"/>
      <c r="EU25" s="512"/>
      <c r="EV25" s="512"/>
      <c r="EW25" s="512"/>
      <c r="EX25" s="512"/>
      <c r="EY25" s="512"/>
      <c r="EZ25" s="512"/>
      <c r="FA25" s="512"/>
      <c r="FB25" s="512"/>
      <c r="FC25" s="512"/>
      <c r="FD25" s="512"/>
      <c r="FE25" s="512"/>
      <c r="FF25" s="512"/>
      <c r="FG25" s="512"/>
      <c r="FH25" s="512"/>
      <c r="FI25" s="512"/>
      <c r="FJ25" s="512"/>
      <c r="FK25" s="512"/>
      <c r="FL25" s="512"/>
      <c r="FM25" s="512"/>
      <c r="FN25" s="512"/>
      <c r="FO25" s="512"/>
      <c r="FP25" s="512"/>
      <c r="FQ25" s="512"/>
      <c r="FR25" s="512"/>
      <c r="FS25" s="512"/>
      <c r="FT25" s="512"/>
      <c r="FU25" s="512"/>
      <c r="FV25" s="512"/>
      <c r="FW25" s="512"/>
      <c r="FX25" s="512"/>
      <c r="FY25" s="512"/>
      <c r="FZ25" s="512"/>
      <c r="GA25" s="512"/>
      <c r="GB25" s="512"/>
      <c r="GC25" s="512"/>
      <c r="GD25" s="512"/>
      <c r="GE25" s="512"/>
      <c r="GF25" s="512"/>
      <c r="GG25" s="512"/>
      <c r="GH25" s="512"/>
      <c r="GI25" s="512"/>
      <c r="GJ25" s="512"/>
      <c r="GK25" s="512"/>
      <c r="GL25" s="512"/>
      <c r="GM25" s="512"/>
      <c r="GN25" s="512"/>
      <c r="GO25" s="512"/>
      <c r="GP25" s="512"/>
      <c r="GQ25" s="512"/>
      <c r="GR25" s="512"/>
      <c r="GS25" s="512"/>
      <c r="GT25" s="512"/>
      <c r="GU25" s="512"/>
      <c r="GV25" s="512"/>
      <c r="GW25" s="512"/>
      <c r="GX25" s="512"/>
      <c r="GY25" s="512"/>
      <c r="GZ25" s="512"/>
      <c r="HA25" s="512"/>
      <c r="HB25" s="512"/>
      <c r="HC25" s="512"/>
      <c r="HD25" s="512"/>
      <c r="HE25" s="512"/>
      <c r="HF25" s="512"/>
      <c r="HG25" s="512"/>
      <c r="HH25" s="512"/>
      <c r="HI25" s="512"/>
      <c r="HJ25" s="512"/>
      <c r="HK25" s="512"/>
      <c r="HL25" s="512"/>
      <c r="HM25" s="512"/>
      <c r="HN25" s="512"/>
      <c r="HO25" s="512"/>
      <c r="HP25" s="512"/>
      <c r="HQ25" s="512"/>
      <c r="HR25" s="512"/>
      <c r="HS25" s="512"/>
      <c r="HT25" s="512"/>
      <c r="HU25" s="512"/>
      <c r="HV25" s="512"/>
      <c r="HW25" s="512"/>
      <c r="HX25" s="512"/>
      <c r="HY25" s="512"/>
      <c r="HZ25" s="512"/>
      <c r="IA25" s="512"/>
      <c r="IB25" s="512"/>
      <c r="IC25" s="512"/>
      <c r="ID25" s="512"/>
      <c r="IE25" s="512"/>
      <c r="IF25" s="512"/>
      <c r="IG25" s="512"/>
      <c r="IH25" s="512"/>
      <c r="II25" s="512"/>
      <c r="IJ25" s="512"/>
    </row>
    <row r="26" spans="2:244" s="43" customFormat="1" ht="18.600000000000001" customHeight="1">
      <c r="B26" s="520" t="s">
        <v>226</v>
      </c>
      <c r="C26" s="559"/>
      <c r="D26" s="550">
        <v>7390.4413407245502</v>
      </c>
      <c r="E26" s="547">
        <v>14262.464597235905</v>
      </c>
      <c r="F26" s="586">
        <v>14831.504575915686</v>
      </c>
      <c r="G26" s="83">
        <v>36484.410513876144</v>
      </c>
      <c r="H26" s="587">
        <v>1911.6408705978747</v>
      </c>
      <c r="I26" s="83">
        <v>38396.05138447402</v>
      </c>
      <c r="J26" s="587">
        <v>10516.329951204438</v>
      </c>
      <c r="K26" s="541">
        <v>0.29953088406433892</v>
      </c>
      <c r="L26" s="545">
        <v>3.1439990066437673</v>
      </c>
      <c r="M26" s="546">
        <v>0.66390594018996296</v>
      </c>
      <c r="N26" s="591">
        <v>1.6203512812216161</v>
      </c>
      <c r="O26" s="591">
        <v>1.4183416716289801</v>
      </c>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c r="CF26" s="512"/>
      <c r="CG26" s="512"/>
      <c r="CH26" s="512"/>
      <c r="CI26" s="512"/>
      <c r="CJ26" s="512"/>
      <c r="CK26" s="512"/>
      <c r="CL26" s="512"/>
      <c r="CM26" s="512"/>
      <c r="CN26" s="512"/>
      <c r="CO26" s="512"/>
      <c r="CP26" s="512"/>
      <c r="CQ26" s="512"/>
      <c r="CR26" s="512"/>
      <c r="CS26" s="512"/>
      <c r="CT26" s="512"/>
      <c r="CU26" s="512"/>
      <c r="CV26" s="512"/>
      <c r="CW26" s="512"/>
      <c r="CX26" s="512"/>
      <c r="CY26" s="512"/>
      <c r="CZ26" s="512"/>
      <c r="DA26" s="512"/>
      <c r="DB26" s="512"/>
      <c r="DC26" s="512"/>
      <c r="DD26" s="512"/>
      <c r="DE26" s="512"/>
      <c r="DF26" s="512"/>
      <c r="DG26" s="512"/>
      <c r="DH26" s="512"/>
      <c r="DI26" s="512"/>
      <c r="DJ26" s="512"/>
      <c r="DK26" s="512"/>
      <c r="DL26" s="512"/>
      <c r="DM26" s="512"/>
      <c r="DN26" s="512"/>
      <c r="DO26" s="512"/>
      <c r="DP26" s="512"/>
      <c r="DQ26" s="512"/>
      <c r="DR26" s="512"/>
      <c r="DS26" s="512"/>
      <c r="DT26" s="512"/>
      <c r="DU26" s="512"/>
      <c r="DV26" s="512"/>
      <c r="DW26" s="512"/>
      <c r="DX26" s="512"/>
      <c r="DY26" s="512"/>
      <c r="DZ26" s="512"/>
      <c r="EA26" s="512"/>
      <c r="EB26" s="512"/>
      <c r="EC26" s="512"/>
      <c r="ED26" s="512"/>
      <c r="EE26" s="512"/>
      <c r="EF26" s="512"/>
      <c r="EG26" s="512"/>
      <c r="EH26" s="512"/>
      <c r="EI26" s="512"/>
      <c r="EJ26" s="512"/>
      <c r="EK26" s="512"/>
      <c r="EL26" s="512"/>
      <c r="EM26" s="512"/>
      <c r="EN26" s="512"/>
      <c r="EO26" s="512"/>
      <c r="EP26" s="512"/>
      <c r="EQ26" s="512"/>
      <c r="ER26" s="512"/>
      <c r="ES26" s="512"/>
      <c r="ET26" s="512"/>
      <c r="EU26" s="512"/>
      <c r="EV26" s="512"/>
      <c r="EW26" s="512"/>
      <c r="EX26" s="512"/>
      <c r="EY26" s="512"/>
      <c r="EZ26" s="512"/>
      <c r="FA26" s="512"/>
      <c r="FB26" s="512"/>
      <c r="FC26" s="512"/>
      <c r="FD26" s="512"/>
      <c r="FE26" s="512"/>
      <c r="FF26" s="512"/>
      <c r="FG26" s="512"/>
      <c r="FH26" s="512"/>
      <c r="FI26" s="512"/>
      <c r="FJ26" s="512"/>
      <c r="FK26" s="512"/>
      <c r="FL26" s="512"/>
      <c r="FM26" s="512"/>
      <c r="FN26" s="512"/>
      <c r="FO26" s="512"/>
      <c r="FP26" s="512"/>
      <c r="FQ26" s="512"/>
      <c r="FR26" s="512"/>
      <c r="FS26" s="512"/>
      <c r="FT26" s="512"/>
      <c r="FU26" s="512"/>
      <c r="FV26" s="512"/>
      <c r="FW26" s="512"/>
      <c r="FX26" s="512"/>
      <c r="FY26" s="512"/>
      <c r="FZ26" s="512"/>
      <c r="GA26" s="512"/>
      <c r="GB26" s="512"/>
      <c r="GC26" s="512"/>
      <c r="GD26" s="512"/>
      <c r="GE26" s="512"/>
      <c r="GF26" s="512"/>
      <c r="GG26" s="512"/>
      <c r="GH26" s="512"/>
      <c r="GI26" s="512"/>
      <c r="GJ26" s="512"/>
      <c r="GK26" s="512"/>
      <c r="GL26" s="512"/>
      <c r="GM26" s="512"/>
      <c r="GN26" s="512"/>
      <c r="GO26" s="512"/>
      <c r="GP26" s="512"/>
      <c r="GQ26" s="512"/>
      <c r="GR26" s="512"/>
      <c r="GS26" s="512"/>
      <c r="GT26" s="512"/>
      <c r="GU26" s="512"/>
      <c r="GV26" s="512"/>
      <c r="GW26" s="512"/>
      <c r="GX26" s="512"/>
      <c r="GY26" s="512"/>
      <c r="GZ26" s="512"/>
      <c r="HA26" s="512"/>
      <c r="HB26" s="512"/>
      <c r="HC26" s="512"/>
      <c r="HD26" s="512"/>
      <c r="HE26" s="512"/>
      <c r="HF26" s="512"/>
      <c r="HG26" s="512"/>
      <c r="HH26" s="512"/>
      <c r="HI26" s="512"/>
      <c r="HJ26" s="512"/>
      <c r="HK26" s="512"/>
      <c r="HL26" s="512"/>
      <c r="HM26" s="512"/>
      <c r="HN26" s="512"/>
      <c r="HO26" s="512"/>
      <c r="HP26" s="512"/>
      <c r="HQ26" s="512"/>
      <c r="HR26" s="512"/>
      <c r="HS26" s="512"/>
      <c r="HT26" s="512"/>
      <c r="HU26" s="512"/>
      <c r="HV26" s="512"/>
      <c r="HW26" s="512"/>
      <c r="HX26" s="512"/>
      <c r="HY26" s="512"/>
      <c r="HZ26" s="512"/>
      <c r="IA26" s="512"/>
      <c r="IB26" s="512"/>
      <c r="IC26" s="512"/>
      <c r="ID26" s="512"/>
      <c r="IE26" s="512"/>
      <c r="IF26" s="512"/>
      <c r="IG26" s="512"/>
      <c r="IH26" s="512"/>
      <c r="II26" s="512"/>
      <c r="IJ26" s="512"/>
    </row>
    <row r="27" spans="2:244" s="43" customFormat="1" ht="18.600000000000001" customHeight="1">
      <c r="B27" s="520" t="s">
        <v>227</v>
      </c>
      <c r="C27" s="559"/>
      <c r="D27" s="550">
        <v>7470.0248379682907</v>
      </c>
      <c r="E27" s="547">
        <v>14463.595163325072</v>
      </c>
      <c r="F27" s="586">
        <v>14940.342872097128</v>
      </c>
      <c r="G27" s="83">
        <v>36873.96287339049</v>
      </c>
      <c r="H27" s="587">
        <v>1927.8035495407426</v>
      </c>
      <c r="I27" s="83">
        <v>38801.766422931236</v>
      </c>
      <c r="J27" s="587">
        <v>10652.436288191089</v>
      </c>
      <c r="K27" s="541">
        <v>1.0768436359165747</v>
      </c>
      <c r="L27" s="545">
        <v>1.410209047096572</v>
      </c>
      <c r="M27" s="546">
        <v>0.73383179450439684</v>
      </c>
      <c r="N27" s="591">
        <v>1.0566582339278625</v>
      </c>
      <c r="O27" s="591">
        <v>1.4386321959067301</v>
      </c>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512"/>
      <c r="CM27" s="512"/>
      <c r="CN27" s="512"/>
      <c r="CO27" s="512"/>
      <c r="CP27" s="512"/>
      <c r="CQ27" s="512"/>
      <c r="CR27" s="512"/>
      <c r="CS27" s="512"/>
      <c r="CT27" s="512"/>
      <c r="CU27" s="512"/>
      <c r="CV27" s="512"/>
      <c r="CW27" s="512"/>
      <c r="CX27" s="512"/>
      <c r="CY27" s="512"/>
      <c r="CZ27" s="512"/>
      <c r="DA27" s="512"/>
      <c r="DB27" s="512"/>
      <c r="DC27" s="512"/>
      <c r="DD27" s="512"/>
      <c r="DE27" s="512"/>
      <c r="DF27" s="512"/>
      <c r="DG27" s="512"/>
      <c r="DH27" s="512"/>
      <c r="DI27" s="512"/>
      <c r="DJ27" s="512"/>
      <c r="DK27" s="512"/>
      <c r="DL27" s="512"/>
      <c r="DM27" s="512"/>
      <c r="DN27" s="512"/>
      <c r="DO27" s="512"/>
      <c r="DP27" s="512"/>
      <c r="DQ27" s="512"/>
      <c r="DR27" s="512"/>
      <c r="DS27" s="512"/>
      <c r="DT27" s="512"/>
      <c r="DU27" s="512"/>
      <c r="DV27" s="512"/>
      <c r="DW27" s="512"/>
      <c r="DX27" s="512"/>
      <c r="DY27" s="512"/>
      <c r="DZ27" s="512"/>
      <c r="EA27" s="512"/>
      <c r="EB27" s="512"/>
      <c r="EC27" s="512"/>
      <c r="ED27" s="512"/>
      <c r="EE27" s="512"/>
      <c r="EF27" s="512"/>
      <c r="EG27" s="512"/>
      <c r="EH27" s="512"/>
      <c r="EI27" s="512"/>
      <c r="EJ27" s="512"/>
      <c r="EK27" s="512"/>
      <c r="EL27" s="512"/>
      <c r="EM27" s="512"/>
      <c r="EN27" s="512"/>
      <c r="EO27" s="512"/>
      <c r="EP27" s="512"/>
      <c r="EQ27" s="512"/>
      <c r="ER27" s="512"/>
      <c r="ES27" s="512"/>
      <c r="ET27" s="512"/>
      <c r="EU27" s="512"/>
      <c r="EV27" s="512"/>
      <c r="EW27" s="512"/>
      <c r="EX27" s="512"/>
      <c r="EY27" s="512"/>
      <c r="EZ27" s="512"/>
      <c r="FA27" s="512"/>
      <c r="FB27" s="512"/>
      <c r="FC27" s="512"/>
      <c r="FD27" s="512"/>
      <c r="FE27" s="512"/>
      <c r="FF27" s="512"/>
      <c r="FG27" s="512"/>
      <c r="FH27" s="512"/>
      <c r="FI27" s="512"/>
      <c r="FJ27" s="512"/>
      <c r="FK27" s="512"/>
      <c r="FL27" s="512"/>
      <c r="FM27" s="512"/>
      <c r="FN27" s="512"/>
      <c r="FO27" s="512"/>
      <c r="FP27" s="512"/>
      <c r="FQ27" s="512"/>
      <c r="FR27" s="512"/>
      <c r="FS27" s="512"/>
      <c r="FT27" s="512"/>
      <c r="FU27" s="512"/>
      <c r="FV27" s="512"/>
      <c r="FW27" s="512"/>
      <c r="FX27" s="512"/>
      <c r="FY27" s="512"/>
      <c r="FZ27" s="512"/>
      <c r="GA27" s="512"/>
      <c r="GB27" s="512"/>
      <c r="GC27" s="512"/>
      <c r="GD27" s="512"/>
      <c r="GE27" s="512"/>
      <c r="GF27" s="512"/>
      <c r="GG27" s="512"/>
      <c r="GH27" s="512"/>
      <c r="GI27" s="512"/>
      <c r="GJ27" s="512"/>
      <c r="GK27" s="512"/>
      <c r="GL27" s="512"/>
      <c r="GM27" s="512"/>
      <c r="GN27" s="512"/>
      <c r="GO27" s="512"/>
      <c r="GP27" s="512"/>
      <c r="GQ27" s="512"/>
      <c r="GR27" s="512"/>
      <c r="GS27" s="512"/>
      <c r="GT27" s="512"/>
      <c r="GU27" s="512"/>
      <c r="GV27" s="512"/>
      <c r="GW27" s="512"/>
      <c r="GX27" s="512"/>
      <c r="GY27" s="512"/>
      <c r="GZ27" s="512"/>
      <c r="HA27" s="512"/>
      <c r="HB27" s="512"/>
      <c r="HC27" s="512"/>
      <c r="HD27" s="512"/>
      <c r="HE27" s="512"/>
      <c r="HF27" s="512"/>
      <c r="HG27" s="512"/>
      <c r="HH27" s="512"/>
      <c r="HI27" s="512"/>
      <c r="HJ27" s="512"/>
      <c r="HK27" s="512"/>
      <c r="HL27" s="512"/>
      <c r="HM27" s="512"/>
      <c r="HN27" s="512"/>
      <c r="HO27" s="512"/>
      <c r="HP27" s="512"/>
      <c r="HQ27" s="512"/>
      <c r="HR27" s="512"/>
      <c r="HS27" s="512"/>
      <c r="HT27" s="512"/>
      <c r="HU27" s="512"/>
      <c r="HV27" s="512"/>
      <c r="HW27" s="512"/>
      <c r="HX27" s="512"/>
      <c r="HY27" s="512"/>
      <c r="HZ27" s="512"/>
      <c r="IA27" s="512"/>
      <c r="IB27" s="512"/>
      <c r="IC27" s="512"/>
      <c r="ID27" s="512"/>
      <c r="IE27" s="512"/>
      <c r="IF27" s="512"/>
      <c r="IG27" s="512"/>
      <c r="IH27" s="512"/>
      <c r="II27" s="512"/>
      <c r="IJ27" s="512"/>
    </row>
    <row r="28" spans="2:244" s="43" customFormat="1" ht="18.600000000000001" customHeight="1">
      <c r="B28" s="520" t="s">
        <v>228</v>
      </c>
      <c r="C28" s="559"/>
      <c r="D28" s="550">
        <v>7590.3474714853546</v>
      </c>
      <c r="E28" s="547">
        <v>14755.208690530106</v>
      </c>
      <c r="F28" s="586">
        <v>15100.305579609978</v>
      </c>
      <c r="G28" s="83">
        <v>37445.861741625442</v>
      </c>
      <c r="H28" s="587">
        <v>1926.1897538681776</v>
      </c>
      <c r="I28" s="83">
        <v>39372.051495493622</v>
      </c>
      <c r="J28" s="587">
        <v>10938.460439532813</v>
      </c>
      <c r="K28" s="541">
        <v>1.610739403509001</v>
      </c>
      <c r="L28" s="545">
        <v>2.016189777936205</v>
      </c>
      <c r="M28" s="546">
        <v>1.0706762815437116</v>
      </c>
      <c r="N28" s="591">
        <v>1.4697399761299295</v>
      </c>
      <c r="O28" s="591">
        <v>2.5934899392392099</v>
      </c>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c r="CF28" s="512"/>
      <c r="CG28" s="512"/>
      <c r="CH28" s="512"/>
      <c r="CI28" s="512"/>
      <c r="CJ28" s="512"/>
      <c r="CK28" s="512"/>
      <c r="CL28" s="512"/>
      <c r="CM28" s="512"/>
      <c r="CN28" s="512"/>
      <c r="CO28" s="512"/>
      <c r="CP28" s="512"/>
      <c r="CQ28" s="512"/>
      <c r="CR28" s="512"/>
      <c r="CS28" s="512"/>
      <c r="CT28" s="512"/>
      <c r="CU28" s="512"/>
      <c r="CV28" s="512"/>
      <c r="CW28" s="512"/>
      <c r="CX28" s="512"/>
      <c r="CY28" s="512"/>
      <c r="CZ28" s="512"/>
      <c r="DA28" s="512"/>
      <c r="DB28" s="512"/>
      <c r="DC28" s="512"/>
      <c r="DD28" s="512"/>
      <c r="DE28" s="512"/>
      <c r="DF28" s="512"/>
      <c r="DG28" s="512"/>
      <c r="DH28" s="512"/>
      <c r="DI28" s="512"/>
      <c r="DJ28" s="512"/>
      <c r="DK28" s="512"/>
      <c r="DL28" s="512"/>
      <c r="DM28" s="512"/>
      <c r="DN28" s="512"/>
      <c r="DO28" s="512"/>
      <c r="DP28" s="512"/>
      <c r="DQ28" s="512"/>
      <c r="DR28" s="512"/>
      <c r="DS28" s="512"/>
      <c r="DT28" s="512"/>
      <c r="DU28" s="512"/>
      <c r="DV28" s="512"/>
      <c r="DW28" s="512"/>
      <c r="DX28" s="512"/>
      <c r="DY28" s="512"/>
      <c r="DZ28" s="512"/>
      <c r="EA28" s="512"/>
      <c r="EB28" s="512"/>
      <c r="EC28" s="512"/>
      <c r="ED28" s="512"/>
      <c r="EE28" s="512"/>
      <c r="EF28" s="512"/>
      <c r="EG28" s="512"/>
      <c r="EH28" s="512"/>
      <c r="EI28" s="512"/>
      <c r="EJ28" s="512"/>
      <c r="EK28" s="512"/>
      <c r="EL28" s="512"/>
      <c r="EM28" s="512"/>
      <c r="EN28" s="512"/>
      <c r="EO28" s="512"/>
      <c r="EP28" s="512"/>
      <c r="EQ28" s="512"/>
      <c r="ER28" s="512"/>
      <c r="ES28" s="512"/>
      <c r="ET28" s="512"/>
      <c r="EU28" s="512"/>
      <c r="EV28" s="512"/>
      <c r="EW28" s="512"/>
      <c r="EX28" s="512"/>
      <c r="EY28" s="512"/>
      <c r="EZ28" s="512"/>
      <c r="FA28" s="512"/>
      <c r="FB28" s="512"/>
      <c r="FC28" s="512"/>
      <c r="FD28" s="512"/>
      <c r="FE28" s="512"/>
      <c r="FF28" s="512"/>
      <c r="FG28" s="512"/>
      <c r="FH28" s="512"/>
      <c r="FI28" s="512"/>
      <c r="FJ28" s="512"/>
      <c r="FK28" s="512"/>
      <c r="FL28" s="512"/>
      <c r="FM28" s="512"/>
      <c r="FN28" s="512"/>
      <c r="FO28" s="512"/>
      <c r="FP28" s="512"/>
      <c r="FQ28" s="512"/>
      <c r="FR28" s="512"/>
      <c r="FS28" s="512"/>
      <c r="FT28" s="512"/>
      <c r="FU28" s="512"/>
      <c r="FV28" s="512"/>
      <c r="FW28" s="512"/>
      <c r="FX28" s="512"/>
      <c r="FY28" s="512"/>
      <c r="FZ28" s="512"/>
      <c r="GA28" s="512"/>
      <c r="GB28" s="512"/>
      <c r="GC28" s="512"/>
      <c r="GD28" s="512"/>
      <c r="GE28" s="512"/>
      <c r="GF28" s="512"/>
      <c r="GG28" s="512"/>
      <c r="GH28" s="512"/>
      <c r="GI28" s="512"/>
      <c r="GJ28" s="512"/>
      <c r="GK28" s="512"/>
      <c r="GL28" s="512"/>
      <c r="GM28" s="512"/>
      <c r="GN28" s="512"/>
      <c r="GO28" s="512"/>
      <c r="GP28" s="512"/>
      <c r="GQ28" s="512"/>
      <c r="GR28" s="512"/>
      <c r="GS28" s="512"/>
      <c r="GT28" s="512"/>
      <c r="GU28" s="512"/>
      <c r="GV28" s="512"/>
      <c r="GW28" s="512"/>
      <c r="GX28" s="512"/>
      <c r="GY28" s="512"/>
      <c r="GZ28" s="512"/>
      <c r="HA28" s="512"/>
      <c r="HB28" s="512"/>
      <c r="HC28" s="512"/>
      <c r="HD28" s="512"/>
      <c r="HE28" s="512"/>
      <c r="HF28" s="512"/>
      <c r="HG28" s="512"/>
      <c r="HH28" s="512"/>
      <c r="HI28" s="512"/>
      <c r="HJ28" s="512"/>
      <c r="HK28" s="512"/>
      <c r="HL28" s="512"/>
      <c r="HM28" s="512"/>
      <c r="HN28" s="512"/>
      <c r="HO28" s="512"/>
      <c r="HP28" s="512"/>
      <c r="HQ28" s="512"/>
      <c r="HR28" s="512"/>
      <c r="HS28" s="512"/>
      <c r="HT28" s="512"/>
      <c r="HU28" s="512"/>
      <c r="HV28" s="512"/>
      <c r="HW28" s="512"/>
      <c r="HX28" s="512"/>
      <c r="HY28" s="512"/>
      <c r="HZ28" s="512"/>
      <c r="IA28" s="512"/>
      <c r="IB28" s="512"/>
      <c r="IC28" s="512"/>
      <c r="ID28" s="512"/>
      <c r="IE28" s="512"/>
      <c r="IF28" s="512"/>
      <c r="IG28" s="512"/>
      <c r="IH28" s="512"/>
      <c r="II28" s="512"/>
      <c r="IJ28" s="512"/>
    </row>
    <row r="29" spans="2:244" s="43" customFormat="1" ht="18.600000000000001" customHeight="1">
      <c r="B29" s="520" t="s">
        <v>229</v>
      </c>
      <c r="C29" s="559"/>
      <c r="D29" s="550">
        <v>7673.745287456446</v>
      </c>
      <c r="E29" s="547">
        <v>15229.428066079579</v>
      </c>
      <c r="F29" s="586">
        <v>15330.274317470401</v>
      </c>
      <c r="G29" s="83">
        <v>38233.447671006419</v>
      </c>
      <c r="H29" s="587">
        <v>1970.6508689488551</v>
      </c>
      <c r="I29" s="83">
        <v>40204.098539955274</v>
      </c>
      <c r="J29" s="587">
        <v>11104.184919081263</v>
      </c>
      <c r="K29" s="541">
        <v>1.0987351538831689</v>
      </c>
      <c r="L29" s="545">
        <v>3.2139116802450047</v>
      </c>
      <c r="M29" s="546">
        <v>1.5229409540622214</v>
      </c>
      <c r="N29" s="591">
        <v>2.1132936000474416</v>
      </c>
      <c r="O29" s="591">
        <v>1.51506220152791</v>
      </c>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c r="CF29" s="512"/>
      <c r="CG29" s="512"/>
      <c r="CH29" s="512"/>
      <c r="CI29" s="512"/>
      <c r="CJ29" s="512"/>
      <c r="CK29" s="512"/>
      <c r="CL29" s="512"/>
      <c r="CM29" s="512"/>
      <c r="CN29" s="512"/>
      <c r="CO29" s="512"/>
      <c r="CP29" s="512"/>
      <c r="CQ29" s="512"/>
      <c r="CR29" s="512"/>
      <c r="CS29" s="512"/>
      <c r="CT29" s="512"/>
      <c r="CU29" s="512"/>
      <c r="CV29" s="512"/>
      <c r="CW29" s="512"/>
      <c r="CX29" s="512"/>
      <c r="CY29" s="512"/>
      <c r="CZ29" s="512"/>
      <c r="DA29" s="512"/>
      <c r="DB29" s="512"/>
      <c r="DC29" s="512"/>
      <c r="DD29" s="512"/>
      <c r="DE29" s="512"/>
      <c r="DF29" s="512"/>
      <c r="DG29" s="512"/>
      <c r="DH29" s="512"/>
      <c r="DI29" s="512"/>
      <c r="DJ29" s="512"/>
      <c r="DK29" s="512"/>
      <c r="DL29" s="512"/>
      <c r="DM29" s="512"/>
      <c r="DN29" s="512"/>
      <c r="DO29" s="512"/>
      <c r="DP29" s="512"/>
      <c r="DQ29" s="512"/>
      <c r="DR29" s="512"/>
      <c r="DS29" s="512"/>
      <c r="DT29" s="512"/>
      <c r="DU29" s="512"/>
      <c r="DV29" s="512"/>
      <c r="DW29" s="512"/>
      <c r="DX29" s="512"/>
      <c r="DY29" s="512"/>
      <c r="DZ29" s="512"/>
      <c r="EA29" s="512"/>
      <c r="EB29" s="512"/>
      <c r="EC29" s="512"/>
      <c r="ED29" s="512"/>
      <c r="EE29" s="512"/>
      <c r="EF29" s="512"/>
      <c r="EG29" s="512"/>
      <c r="EH29" s="512"/>
      <c r="EI29" s="512"/>
      <c r="EJ29" s="512"/>
      <c r="EK29" s="512"/>
      <c r="EL29" s="512"/>
      <c r="EM29" s="512"/>
      <c r="EN29" s="512"/>
      <c r="EO29" s="512"/>
      <c r="EP29" s="512"/>
      <c r="EQ29" s="512"/>
      <c r="ER29" s="512"/>
      <c r="ES29" s="512"/>
      <c r="ET29" s="512"/>
      <c r="EU29" s="512"/>
      <c r="EV29" s="512"/>
      <c r="EW29" s="512"/>
      <c r="EX29" s="512"/>
      <c r="EY29" s="512"/>
      <c r="EZ29" s="512"/>
      <c r="FA29" s="512"/>
      <c r="FB29" s="512"/>
      <c r="FC29" s="512"/>
      <c r="FD29" s="512"/>
      <c r="FE29" s="512"/>
      <c r="FF29" s="512"/>
      <c r="FG29" s="512"/>
      <c r="FH29" s="512"/>
      <c r="FI29" s="512"/>
      <c r="FJ29" s="512"/>
      <c r="FK29" s="512"/>
      <c r="FL29" s="512"/>
      <c r="FM29" s="512"/>
      <c r="FN29" s="512"/>
      <c r="FO29" s="512"/>
      <c r="FP29" s="512"/>
      <c r="FQ29" s="512"/>
      <c r="FR29" s="512"/>
      <c r="FS29" s="512"/>
      <c r="FT29" s="512"/>
      <c r="FU29" s="512"/>
      <c r="FV29" s="512"/>
      <c r="FW29" s="512"/>
      <c r="FX29" s="512"/>
      <c r="FY29" s="512"/>
      <c r="FZ29" s="512"/>
      <c r="GA29" s="512"/>
      <c r="GB29" s="512"/>
      <c r="GC29" s="512"/>
      <c r="GD29" s="512"/>
      <c r="GE29" s="512"/>
      <c r="GF29" s="512"/>
      <c r="GG29" s="512"/>
      <c r="GH29" s="512"/>
      <c r="GI29" s="512"/>
      <c r="GJ29" s="512"/>
      <c r="GK29" s="512"/>
      <c r="GL29" s="512"/>
      <c r="GM29" s="512"/>
      <c r="GN29" s="512"/>
      <c r="GO29" s="512"/>
      <c r="GP29" s="512"/>
      <c r="GQ29" s="512"/>
      <c r="GR29" s="512"/>
      <c r="GS29" s="512"/>
      <c r="GT29" s="512"/>
      <c r="GU29" s="512"/>
      <c r="GV29" s="512"/>
      <c r="GW29" s="512"/>
      <c r="GX29" s="512"/>
      <c r="GY29" s="512"/>
      <c r="GZ29" s="512"/>
      <c r="HA29" s="512"/>
      <c r="HB29" s="512"/>
      <c r="HC29" s="512"/>
      <c r="HD29" s="512"/>
      <c r="HE29" s="512"/>
      <c r="HF29" s="512"/>
      <c r="HG29" s="512"/>
      <c r="HH29" s="512"/>
      <c r="HI29" s="512"/>
      <c r="HJ29" s="512"/>
      <c r="HK29" s="512"/>
      <c r="HL29" s="512"/>
      <c r="HM29" s="512"/>
      <c r="HN29" s="512"/>
      <c r="HO29" s="512"/>
      <c r="HP29" s="512"/>
      <c r="HQ29" s="512"/>
      <c r="HR29" s="512"/>
      <c r="HS29" s="512"/>
      <c r="HT29" s="512"/>
      <c r="HU29" s="512"/>
      <c r="HV29" s="512"/>
      <c r="HW29" s="512"/>
      <c r="HX29" s="512"/>
      <c r="HY29" s="512"/>
      <c r="HZ29" s="512"/>
      <c r="IA29" s="512"/>
      <c r="IB29" s="512"/>
      <c r="IC29" s="512"/>
      <c r="ID29" s="512"/>
      <c r="IE29" s="512"/>
      <c r="IF29" s="512"/>
      <c r="IG29" s="512"/>
      <c r="IH29" s="512"/>
      <c r="II29" s="512"/>
      <c r="IJ29" s="512"/>
    </row>
    <row r="30" spans="2:244" s="43" customFormat="1" ht="18.600000000000001" customHeight="1">
      <c r="B30" s="520" t="s">
        <v>230</v>
      </c>
      <c r="C30" s="559"/>
      <c r="D30" s="550">
        <v>7753.1308630991907</v>
      </c>
      <c r="E30" s="547">
        <v>15393.570919834994</v>
      </c>
      <c r="F30" s="586">
        <v>15614.196141622988</v>
      </c>
      <c r="G30" s="83">
        <v>38760.897924557175</v>
      </c>
      <c r="H30" s="587">
        <v>1967.1249536902124</v>
      </c>
      <c r="I30" s="83">
        <v>40728.022878247386</v>
      </c>
      <c r="J30" s="587">
        <v>11246.659745754881</v>
      </c>
      <c r="K30" s="541">
        <v>1.0345088697758769</v>
      </c>
      <c r="L30" s="545">
        <v>1.0778005125550862</v>
      </c>
      <c r="M30" s="546">
        <v>1.8520335531702017</v>
      </c>
      <c r="N30" s="591">
        <v>1.3031615116837685</v>
      </c>
      <c r="O30" s="591">
        <v>1.2830732531191</v>
      </c>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c r="CT30" s="512"/>
      <c r="CU30" s="512"/>
      <c r="CV30" s="512"/>
      <c r="CW30" s="512"/>
      <c r="CX30" s="512"/>
      <c r="CY30" s="512"/>
      <c r="CZ30" s="512"/>
      <c r="DA30" s="512"/>
      <c r="DB30" s="512"/>
      <c r="DC30" s="512"/>
      <c r="DD30" s="512"/>
      <c r="DE30" s="512"/>
      <c r="DF30" s="512"/>
      <c r="DG30" s="512"/>
      <c r="DH30" s="512"/>
      <c r="DI30" s="512"/>
      <c r="DJ30" s="512"/>
      <c r="DK30" s="512"/>
      <c r="DL30" s="512"/>
      <c r="DM30" s="512"/>
      <c r="DN30" s="512"/>
      <c r="DO30" s="512"/>
      <c r="DP30" s="512"/>
      <c r="DQ30" s="512"/>
      <c r="DR30" s="512"/>
      <c r="DS30" s="512"/>
      <c r="DT30" s="512"/>
      <c r="DU30" s="512"/>
      <c r="DV30" s="512"/>
      <c r="DW30" s="512"/>
      <c r="DX30" s="512"/>
      <c r="DY30" s="512"/>
      <c r="DZ30" s="512"/>
      <c r="EA30" s="512"/>
      <c r="EB30" s="512"/>
      <c r="EC30" s="512"/>
      <c r="ED30" s="512"/>
      <c r="EE30" s="512"/>
      <c r="EF30" s="512"/>
      <c r="EG30" s="512"/>
      <c r="EH30" s="512"/>
      <c r="EI30" s="512"/>
      <c r="EJ30" s="512"/>
      <c r="EK30" s="512"/>
      <c r="EL30" s="512"/>
      <c r="EM30" s="512"/>
      <c r="EN30" s="512"/>
      <c r="EO30" s="512"/>
      <c r="EP30" s="512"/>
      <c r="EQ30" s="512"/>
      <c r="ER30" s="512"/>
      <c r="ES30" s="512"/>
      <c r="ET30" s="512"/>
      <c r="EU30" s="512"/>
      <c r="EV30" s="512"/>
      <c r="EW30" s="512"/>
      <c r="EX30" s="512"/>
      <c r="EY30" s="512"/>
      <c r="EZ30" s="512"/>
      <c r="FA30" s="512"/>
      <c r="FB30" s="512"/>
      <c r="FC30" s="512"/>
      <c r="FD30" s="512"/>
      <c r="FE30" s="512"/>
      <c r="FF30" s="512"/>
      <c r="FG30" s="512"/>
      <c r="FH30" s="512"/>
      <c r="FI30" s="512"/>
      <c r="FJ30" s="512"/>
      <c r="FK30" s="512"/>
      <c r="FL30" s="512"/>
      <c r="FM30" s="512"/>
      <c r="FN30" s="512"/>
      <c r="FO30" s="512"/>
      <c r="FP30" s="512"/>
      <c r="FQ30" s="512"/>
      <c r="FR30" s="512"/>
      <c r="FS30" s="512"/>
      <c r="FT30" s="512"/>
      <c r="FU30" s="512"/>
      <c r="FV30" s="512"/>
      <c r="FW30" s="512"/>
      <c r="FX30" s="512"/>
      <c r="FY30" s="512"/>
      <c r="FZ30" s="512"/>
      <c r="GA30" s="512"/>
      <c r="GB30" s="512"/>
      <c r="GC30" s="512"/>
      <c r="GD30" s="512"/>
      <c r="GE30" s="512"/>
      <c r="GF30" s="512"/>
      <c r="GG30" s="512"/>
      <c r="GH30" s="512"/>
      <c r="GI30" s="512"/>
      <c r="GJ30" s="512"/>
      <c r="GK30" s="512"/>
      <c r="GL30" s="512"/>
      <c r="GM30" s="512"/>
      <c r="GN30" s="512"/>
      <c r="GO30" s="512"/>
      <c r="GP30" s="512"/>
      <c r="GQ30" s="512"/>
      <c r="GR30" s="512"/>
      <c r="GS30" s="512"/>
      <c r="GT30" s="512"/>
      <c r="GU30" s="512"/>
      <c r="GV30" s="512"/>
      <c r="GW30" s="512"/>
      <c r="GX30" s="512"/>
      <c r="GY30" s="512"/>
      <c r="GZ30" s="512"/>
      <c r="HA30" s="512"/>
      <c r="HB30" s="512"/>
      <c r="HC30" s="512"/>
      <c r="HD30" s="512"/>
      <c r="HE30" s="512"/>
      <c r="HF30" s="512"/>
      <c r="HG30" s="512"/>
      <c r="HH30" s="512"/>
      <c r="HI30" s="512"/>
      <c r="HJ30" s="512"/>
      <c r="HK30" s="512"/>
      <c r="HL30" s="512"/>
      <c r="HM30" s="512"/>
      <c r="HN30" s="512"/>
      <c r="HO30" s="512"/>
      <c r="HP30" s="512"/>
      <c r="HQ30" s="512"/>
      <c r="HR30" s="512"/>
      <c r="HS30" s="512"/>
      <c r="HT30" s="512"/>
      <c r="HU30" s="512"/>
      <c r="HV30" s="512"/>
      <c r="HW30" s="512"/>
      <c r="HX30" s="512"/>
      <c r="HY30" s="512"/>
      <c r="HZ30" s="512"/>
      <c r="IA30" s="512"/>
      <c r="IB30" s="512"/>
      <c r="IC30" s="512"/>
      <c r="ID30" s="512"/>
      <c r="IE30" s="512"/>
      <c r="IF30" s="512"/>
      <c r="IG30" s="512"/>
      <c r="IH30" s="512"/>
      <c r="II30" s="512"/>
      <c r="IJ30" s="512"/>
    </row>
    <row r="31" spans="2:244" s="43" customFormat="1" ht="18.600000000000001" customHeight="1">
      <c r="B31" s="520" t="s">
        <v>231</v>
      </c>
      <c r="C31" s="559"/>
      <c r="D31" s="550">
        <v>7817.7625844825425</v>
      </c>
      <c r="E31" s="547">
        <v>15384.320460019815</v>
      </c>
      <c r="F31" s="586">
        <v>16079.192852972377</v>
      </c>
      <c r="G31" s="83">
        <v>39281.275897474734</v>
      </c>
      <c r="H31" s="587">
        <v>2045.6220978609149</v>
      </c>
      <c r="I31" s="83">
        <v>41326.897995335647</v>
      </c>
      <c r="J31" s="587">
        <v>11395.309063732468</v>
      </c>
      <c r="K31" s="541">
        <v>0.83362092714007474</v>
      </c>
      <c r="L31" s="545">
        <v>-6.0093008070396081E-2</v>
      </c>
      <c r="M31" s="546">
        <v>2.9780381079615097</v>
      </c>
      <c r="N31" s="591">
        <v>1.4704252128283883</v>
      </c>
      <c r="O31" s="591">
        <v>1.32171970467671</v>
      </c>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c r="CI31" s="512"/>
      <c r="CJ31" s="512"/>
      <c r="CK31" s="512"/>
      <c r="CL31" s="512"/>
      <c r="CM31" s="512"/>
      <c r="CN31" s="512"/>
      <c r="CO31" s="512"/>
      <c r="CP31" s="512"/>
      <c r="CQ31" s="512"/>
      <c r="CR31" s="512"/>
      <c r="CS31" s="512"/>
      <c r="CT31" s="512"/>
      <c r="CU31" s="512"/>
      <c r="CV31" s="512"/>
      <c r="CW31" s="512"/>
      <c r="CX31" s="512"/>
      <c r="CY31" s="512"/>
      <c r="CZ31" s="512"/>
      <c r="DA31" s="512"/>
      <c r="DB31" s="512"/>
      <c r="DC31" s="512"/>
      <c r="DD31" s="512"/>
      <c r="DE31" s="512"/>
      <c r="DF31" s="512"/>
      <c r="DG31" s="512"/>
      <c r="DH31" s="512"/>
      <c r="DI31" s="512"/>
      <c r="DJ31" s="512"/>
      <c r="DK31" s="512"/>
      <c r="DL31" s="512"/>
      <c r="DM31" s="512"/>
      <c r="DN31" s="512"/>
      <c r="DO31" s="512"/>
      <c r="DP31" s="512"/>
      <c r="DQ31" s="512"/>
      <c r="DR31" s="512"/>
      <c r="DS31" s="512"/>
      <c r="DT31" s="512"/>
      <c r="DU31" s="512"/>
      <c r="DV31" s="512"/>
      <c r="DW31" s="512"/>
      <c r="DX31" s="512"/>
      <c r="DY31" s="512"/>
      <c r="DZ31" s="512"/>
      <c r="EA31" s="512"/>
      <c r="EB31" s="512"/>
      <c r="EC31" s="512"/>
      <c r="ED31" s="512"/>
      <c r="EE31" s="512"/>
      <c r="EF31" s="512"/>
      <c r="EG31" s="512"/>
      <c r="EH31" s="512"/>
      <c r="EI31" s="512"/>
      <c r="EJ31" s="512"/>
      <c r="EK31" s="512"/>
      <c r="EL31" s="512"/>
      <c r="EM31" s="512"/>
      <c r="EN31" s="512"/>
      <c r="EO31" s="512"/>
      <c r="EP31" s="512"/>
      <c r="EQ31" s="512"/>
      <c r="ER31" s="512"/>
      <c r="ES31" s="512"/>
      <c r="ET31" s="512"/>
      <c r="EU31" s="512"/>
      <c r="EV31" s="512"/>
      <c r="EW31" s="512"/>
      <c r="EX31" s="512"/>
      <c r="EY31" s="512"/>
      <c r="EZ31" s="512"/>
      <c r="FA31" s="512"/>
      <c r="FB31" s="512"/>
      <c r="FC31" s="512"/>
      <c r="FD31" s="512"/>
      <c r="FE31" s="512"/>
      <c r="FF31" s="512"/>
      <c r="FG31" s="512"/>
      <c r="FH31" s="512"/>
      <c r="FI31" s="512"/>
      <c r="FJ31" s="512"/>
      <c r="FK31" s="512"/>
      <c r="FL31" s="512"/>
      <c r="FM31" s="512"/>
      <c r="FN31" s="512"/>
      <c r="FO31" s="512"/>
      <c r="FP31" s="512"/>
      <c r="FQ31" s="512"/>
      <c r="FR31" s="512"/>
      <c r="FS31" s="512"/>
      <c r="FT31" s="512"/>
      <c r="FU31" s="512"/>
      <c r="FV31" s="512"/>
      <c r="FW31" s="512"/>
      <c r="FX31" s="512"/>
      <c r="FY31" s="512"/>
      <c r="FZ31" s="512"/>
      <c r="GA31" s="512"/>
      <c r="GB31" s="512"/>
      <c r="GC31" s="512"/>
      <c r="GD31" s="512"/>
      <c r="GE31" s="512"/>
      <c r="GF31" s="512"/>
      <c r="GG31" s="512"/>
      <c r="GH31" s="512"/>
      <c r="GI31" s="512"/>
      <c r="GJ31" s="512"/>
      <c r="GK31" s="512"/>
      <c r="GL31" s="512"/>
      <c r="GM31" s="512"/>
      <c r="GN31" s="512"/>
      <c r="GO31" s="512"/>
      <c r="GP31" s="512"/>
      <c r="GQ31" s="512"/>
      <c r="GR31" s="512"/>
      <c r="GS31" s="512"/>
      <c r="GT31" s="512"/>
      <c r="GU31" s="512"/>
      <c r="GV31" s="512"/>
      <c r="GW31" s="512"/>
      <c r="GX31" s="512"/>
      <c r="GY31" s="512"/>
      <c r="GZ31" s="512"/>
      <c r="HA31" s="512"/>
      <c r="HB31" s="512"/>
      <c r="HC31" s="512"/>
      <c r="HD31" s="512"/>
      <c r="HE31" s="512"/>
      <c r="HF31" s="512"/>
      <c r="HG31" s="512"/>
      <c r="HH31" s="512"/>
      <c r="HI31" s="512"/>
      <c r="HJ31" s="512"/>
      <c r="HK31" s="512"/>
      <c r="HL31" s="512"/>
      <c r="HM31" s="512"/>
      <c r="HN31" s="512"/>
      <c r="HO31" s="512"/>
      <c r="HP31" s="512"/>
      <c r="HQ31" s="512"/>
      <c r="HR31" s="512"/>
      <c r="HS31" s="512"/>
      <c r="HT31" s="512"/>
      <c r="HU31" s="512"/>
      <c r="HV31" s="512"/>
      <c r="HW31" s="512"/>
      <c r="HX31" s="512"/>
      <c r="HY31" s="512"/>
      <c r="HZ31" s="512"/>
      <c r="IA31" s="512"/>
      <c r="IB31" s="512"/>
      <c r="IC31" s="512"/>
      <c r="ID31" s="512"/>
      <c r="IE31" s="512"/>
      <c r="IF31" s="512"/>
      <c r="IG31" s="512"/>
      <c r="IH31" s="512"/>
      <c r="II31" s="512"/>
      <c r="IJ31" s="512"/>
    </row>
    <row r="32" spans="2:244" s="43" customFormat="1" ht="18.600000000000001" customHeight="1">
      <c r="B32" s="520" t="s">
        <v>232</v>
      </c>
      <c r="C32" s="559"/>
      <c r="D32" s="550">
        <v>8030.5251390794128</v>
      </c>
      <c r="E32" s="547">
        <v>15437.767988066522</v>
      </c>
      <c r="F32" s="586">
        <v>16493.435091305058</v>
      </c>
      <c r="G32" s="83">
        <v>39961.728218450997</v>
      </c>
      <c r="H32" s="587">
        <v>2024.9791671225701</v>
      </c>
      <c r="I32" s="83">
        <v>41986.707385573565</v>
      </c>
      <c r="J32" s="587">
        <v>11707.275591148667</v>
      </c>
      <c r="K32" s="541">
        <v>2.7215274485206606</v>
      </c>
      <c r="L32" s="545">
        <v>0.34741559229478014</v>
      </c>
      <c r="M32" s="546">
        <v>2.5762626402985518</v>
      </c>
      <c r="N32" s="591">
        <v>1.5965616154214786</v>
      </c>
      <c r="O32" s="591">
        <v>2.6917376221552001</v>
      </c>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c r="CF32" s="512"/>
      <c r="CG32" s="512"/>
      <c r="CH32" s="512"/>
      <c r="CI32" s="512"/>
      <c r="CJ32" s="512"/>
      <c r="CK32" s="512"/>
      <c r="CL32" s="512"/>
      <c r="CM32" s="512"/>
      <c r="CN32" s="512"/>
      <c r="CO32" s="512"/>
      <c r="CP32" s="512"/>
      <c r="CQ32" s="512"/>
      <c r="CR32" s="512"/>
      <c r="CS32" s="512"/>
      <c r="CT32" s="512"/>
      <c r="CU32" s="512"/>
      <c r="CV32" s="512"/>
      <c r="CW32" s="512"/>
      <c r="CX32" s="512"/>
      <c r="CY32" s="512"/>
      <c r="CZ32" s="512"/>
      <c r="DA32" s="512"/>
      <c r="DB32" s="512"/>
      <c r="DC32" s="512"/>
      <c r="DD32" s="512"/>
      <c r="DE32" s="512"/>
      <c r="DF32" s="512"/>
      <c r="DG32" s="512"/>
      <c r="DH32" s="512"/>
      <c r="DI32" s="512"/>
      <c r="DJ32" s="512"/>
      <c r="DK32" s="512"/>
      <c r="DL32" s="512"/>
      <c r="DM32" s="512"/>
      <c r="DN32" s="512"/>
      <c r="DO32" s="512"/>
      <c r="DP32" s="512"/>
      <c r="DQ32" s="512"/>
      <c r="DR32" s="512"/>
      <c r="DS32" s="512"/>
      <c r="DT32" s="512"/>
      <c r="DU32" s="512"/>
      <c r="DV32" s="512"/>
      <c r="DW32" s="512"/>
      <c r="DX32" s="512"/>
      <c r="DY32" s="512"/>
      <c r="DZ32" s="512"/>
      <c r="EA32" s="512"/>
      <c r="EB32" s="512"/>
      <c r="EC32" s="512"/>
      <c r="ED32" s="512"/>
      <c r="EE32" s="512"/>
      <c r="EF32" s="512"/>
      <c r="EG32" s="512"/>
      <c r="EH32" s="512"/>
      <c r="EI32" s="512"/>
      <c r="EJ32" s="512"/>
      <c r="EK32" s="512"/>
      <c r="EL32" s="512"/>
      <c r="EM32" s="512"/>
      <c r="EN32" s="512"/>
      <c r="EO32" s="512"/>
      <c r="EP32" s="512"/>
      <c r="EQ32" s="512"/>
      <c r="ER32" s="512"/>
      <c r="ES32" s="512"/>
      <c r="ET32" s="512"/>
      <c r="EU32" s="512"/>
      <c r="EV32" s="512"/>
      <c r="EW32" s="512"/>
      <c r="EX32" s="512"/>
      <c r="EY32" s="512"/>
      <c r="EZ32" s="512"/>
      <c r="FA32" s="512"/>
      <c r="FB32" s="512"/>
      <c r="FC32" s="512"/>
      <c r="FD32" s="512"/>
      <c r="FE32" s="512"/>
      <c r="FF32" s="512"/>
      <c r="FG32" s="512"/>
      <c r="FH32" s="512"/>
      <c r="FI32" s="512"/>
      <c r="FJ32" s="512"/>
      <c r="FK32" s="512"/>
      <c r="FL32" s="512"/>
      <c r="FM32" s="512"/>
      <c r="FN32" s="512"/>
      <c r="FO32" s="512"/>
      <c r="FP32" s="512"/>
      <c r="FQ32" s="512"/>
      <c r="FR32" s="512"/>
      <c r="FS32" s="512"/>
      <c r="FT32" s="512"/>
      <c r="FU32" s="512"/>
      <c r="FV32" s="512"/>
      <c r="FW32" s="512"/>
      <c r="FX32" s="512"/>
      <c r="FY32" s="512"/>
      <c r="FZ32" s="512"/>
      <c r="GA32" s="512"/>
      <c r="GB32" s="512"/>
      <c r="GC32" s="512"/>
      <c r="GD32" s="512"/>
      <c r="GE32" s="512"/>
      <c r="GF32" s="512"/>
      <c r="GG32" s="512"/>
      <c r="GH32" s="512"/>
      <c r="GI32" s="512"/>
      <c r="GJ32" s="512"/>
      <c r="GK32" s="512"/>
      <c r="GL32" s="512"/>
      <c r="GM32" s="512"/>
      <c r="GN32" s="512"/>
      <c r="GO32" s="512"/>
      <c r="GP32" s="512"/>
      <c r="GQ32" s="512"/>
      <c r="GR32" s="512"/>
      <c r="GS32" s="512"/>
      <c r="GT32" s="512"/>
      <c r="GU32" s="512"/>
      <c r="GV32" s="512"/>
      <c r="GW32" s="512"/>
      <c r="GX32" s="512"/>
      <c r="GY32" s="512"/>
      <c r="GZ32" s="512"/>
      <c r="HA32" s="512"/>
      <c r="HB32" s="512"/>
      <c r="HC32" s="512"/>
      <c r="HD32" s="512"/>
      <c r="HE32" s="512"/>
      <c r="HF32" s="512"/>
      <c r="HG32" s="512"/>
      <c r="HH32" s="512"/>
      <c r="HI32" s="512"/>
      <c r="HJ32" s="512"/>
      <c r="HK32" s="512"/>
      <c r="HL32" s="512"/>
      <c r="HM32" s="512"/>
      <c r="HN32" s="512"/>
      <c r="HO32" s="512"/>
      <c r="HP32" s="512"/>
      <c r="HQ32" s="512"/>
      <c r="HR32" s="512"/>
      <c r="HS32" s="512"/>
      <c r="HT32" s="512"/>
      <c r="HU32" s="512"/>
      <c r="HV32" s="512"/>
      <c r="HW32" s="512"/>
      <c r="HX32" s="512"/>
      <c r="HY32" s="512"/>
      <c r="HZ32" s="512"/>
      <c r="IA32" s="512"/>
      <c r="IB32" s="512"/>
      <c r="IC32" s="512"/>
      <c r="ID32" s="512"/>
      <c r="IE32" s="512"/>
      <c r="IF32" s="512"/>
      <c r="IG32" s="512"/>
      <c r="IH32" s="512"/>
      <c r="II32" s="512"/>
      <c r="IJ32" s="512"/>
    </row>
    <row r="33" spans="1:244" s="43" customFormat="1" ht="18.600000000000001" customHeight="1">
      <c r="A33" s="512"/>
      <c r="B33" s="520" t="s">
        <v>233</v>
      </c>
      <c r="C33" s="559"/>
      <c r="D33" s="550">
        <v>8125.2809801421545</v>
      </c>
      <c r="E33" s="547">
        <v>15191.710542863992</v>
      </c>
      <c r="F33" s="586">
        <v>16133.267532062877</v>
      </c>
      <c r="G33" s="83">
        <v>39450.259055069022</v>
      </c>
      <c r="H33" s="587">
        <v>1972.4679957338749</v>
      </c>
      <c r="I33" s="83">
        <v>41422.727050802896</v>
      </c>
      <c r="J33" s="587">
        <v>11744.504138940811</v>
      </c>
      <c r="K33" s="541">
        <v>1.1799457622220189</v>
      </c>
      <c r="L33" s="545">
        <v>-1.5938667130684649</v>
      </c>
      <c r="M33" s="546">
        <v>-2.1837025292084462</v>
      </c>
      <c r="N33" s="591">
        <v>-1.3432354425687834</v>
      </c>
      <c r="O33" s="591">
        <v>0.28520934898921302</v>
      </c>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row>
    <row r="34" spans="1:244" s="43" customFormat="1" ht="18.600000000000001" customHeight="1">
      <c r="A34" s="512"/>
      <c r="B34" s="520" t="s">
        <v>234</v>
      </c>
      <c r="C34" s="559"/>
      <c r="D34" s="550">
        <v>8183.2939733395051</v>
      </c>
      <c r="E34" s="547">
        <v>14911.32166155467</v>
      </c>
      <c r="F34" s="586">
        <v>16008.990112637624</v>
      </c>
      <c r="G34" s="83">
        <v>39103.605747531801</v>
      </c>
      <c r="H34" s="587">
        <v>1979.0012828613601</v>
      </c>
      <c r="I34" s="83">
        <v>41082.607030393163</v>
      </c>
      <c r="J34" s="587">
        <v>11768.351312218198</v>
      </c>
      <c r="K34" s="541">
        <v>0.7139813790948466</v>
      </c>
      <c r="L34" s="545">
        <v>-1.8456702457448415</v>
      </c>
      <c r="M34" s="546">
        <v>-0.7703177250254214</v>
      </c>
      <c r="N34" s="591">
        <v>-0.82109519248356833</v>
      </c>
      <c r="O34" s="591">
        <v>0.48300745371329901</v>
      </c>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row>
    <row r="35" spans="1:244" s="43" customFormat="1" ht="18.600000000000001" customHeight="1">
      <c r="A35" s="512"/>
      <c r="B35" s="520" t="s">
        <v>235</v>
      </c>
      <c r="C35" s="559"/>
      <c r="D35" s="550">
        <v>8387.1858077984689</v>
      </c>
      <c r="E35" s="547">
        <v>15000.306016478973</v>
      </c>
      <c r="F35" s="586">
        <v>16188.599145422291</v>
      </c>
      <c r="G35" s="83">
        <v>39576.090969699741</v>
      </c>
      <c r="H35" s="587">
        <v>1963.2031710812898</v>
      </c>
      <c r="I35" s="83">
        <v>41539.294140781029</v>
      </c>
      <c r="J35" s="587">
        <v>12024.256123901183</v>
      </c>
      <c r="K35" s="541">
        <v>2.4915618957748222</v>
      </c>
      <c r="L35" s="545">
        <v>0.59675699407470972</v>
      </c>
      <c r="M35" s="546">
        <v>1.121926064798302</v>
      </c>
      <c r="N35" s="591">
        <v>1.1116312799964305</v>
      </c>
      <c r="O35" s="591">
        <v>1.92131521576529</v>
      </c>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row>
    <row r="36" spans="1:244" s="43" customFormat="1" ht="18.600000000000001" customHeight="1">
      <c r="A36" s="512"/>
      <c r="B36" s="520" t="s">
        <v>236</v>
      </c>
      <c r="C36" s="559"/>
      <c r="D36" s="550">
        <v>8479.5421990282994</v>
      </c>
      <c r="E36" s="547">
        <v>14988.31055133309</v>
      </c>
      <c r="F36" s="586">
        <v>16529.47361978194</v>
      </c>
      <c r="G36" s="83">
        <v>39997.326370143339</v>
      </c>
      <c r="H36" s="587">
        <v>1956.2835641941774</v>
      </c>
      <c r="I36" s="83">
        <v>41953.609934337517</v>
      </c>
      <c r="J36" s="587">
        <v>12124.692459513193</v>
      </c>
      <c r="K36" s="541">
        <v>1.1011606675502179</v>
      </c>
      <c r="L36" s="545">
        <v>-7.9968136201387097E-2</v>
      </c>
      <c r="M36" s="546">
        <v>2.1056452834341712</v>
      </c>
      <c r="N36" s="591">
        <v>0.99740691825991235</v>
      </c>
      <c r="O36" s="591">
        <v>0.83528107333283685</v>
      </c>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row>
    <row r="37" spans="1:244" s="43" customFormat="1" ht="18.600000000000001" customHeight="1">
      <c r="A37" s="512"/>
      <c r="B37" s="520" t="s">
        <v>237</v>
      </c>
      <c r="C37" s="559"/>
      <c r="D37" s="550">
        <v>8689.0882101814022</v>
      </c>
      <c r="E37" s="547">
        <v>14806.425309810729</v>
      </c>
      <c r="F37" s="586">
        <v>16935.266215557142</v>
      </c>
      <c r="G37" s="83">
        <v>40430.779735549258</v>
      </c>
      <c r="H37" s="587">
        <v>1944.9602753218776</v>
      </c>
      <c r="I37" s="83">
        <v>42375.740010871137</v>
      </c>
      <c r="J37" s="587">
        <v>12310.741229161446</v>
      </c>
      <c r="K37" s="541">
        <v>2.471194862113137</v>
      </c>
      <c r="L37" s="545">
        <v>-1.213513964095057</v>
      </c>
      <c r="M37" s="546">
        <v>2.4549638125775743</v>
      </c>
      <c r="N37" s="591">
        <v>1.0061829654094225</v>
      </c>
      <c r="O37" s="591">
        <v>1.5344617627994097</v>
      </c>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row>
    <row r="38" spans="1:244" s="43" customFormat="1" ht="18.600000000000001" customHeight="1">
      <c r="A38" s="512"/>
      <c r="B38" s="520" t="s">
        <v>238</v>
      </c>
      <c r="C38" s="559"/>
      <c r="D38" s="550">
        <v>8835.7596298715744</v>
      </c>
      <c r="E38" s="547">
        <v>14794.332217523526</v>
      </c>
      <c r="F38" s="586">
        <v>17396.398452914018</v>
      </c>
      <c r="G38" s="83">
        <v>41026.490300309117</v>
      </c>
      <c r="H38" s="587">
        <v>1930.7348796454298</v>
      </c>
      <c r="I38" s="83">
        <v>42957.225179954548</v>
      </c>
      <c r="J38" s="587">
        <v>12452.897040668984</v>
      </c>
      <c r="K38" s="541">
        <v>1.6879955196945815</v>
      </c>
      <c r="L38" s="545">
        <v>-8.1674624591471456E-2</v>
      </c>
      <c r="M38" s="546">
        <v>2.7229110631474356</v>
      </c>
      <c r="N38" s="591">
        <v>1.372212423745836</v>
      </c>
      <c r="O38" s="591">
        <v>1.1547299131818676</v>
      </c>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row>
    <row r="39" spans="1:244" s="43" customFormat="1" ht="18.600000000000001" customHeight="1">
      <c r="A39" s="512"/>
      <c r="B39" s="520" t="s">
        <v>239</v>
      </c>
      <c r="C39" s="559"/>
      <c r="D39" s="550">
        <v>9096.4774223144123</v>
      </c>
      <c r="E39" s="547">
        <v>14928.5261811373</v>
      </c>
      <c r="F39" s="586">
        <v>17704.925050090398</v>
      </c>
      <c r="G39" s="83">
        <v>41729.928653542105</v>
      </c>
      <c r="H39" s="587">
        <v>1918.0938252600372</v>
      </c>
      <c r="I39" s="83">
        <v>43648.022478802144</v>
      </c>
      <c r="J39" s="587">
        <v>12717.680694386978</v>
      </c>
      <c r="K39" s="541">
        <v>2.950711691628797</v>
      </c>
      <c r="L39" s="545">
        <v>0.90706333777488624</v>
      </c>
      <c r="M39" s="546">
        <v>1.773508453554058</v>
      </c>
      <c r="N39" s="591">
        <v>1.6081050299541886</v>
      </c>
      <c r="O39" s="591">
        <v>2.126281562059475</v>
      </c>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row>
    <row r="40" spans="1:244" s="43" customFormat="1" ht="18.600000000000001" customHeight="1">
      <c r="A40" s="512"/>
      <c r="B40" s="520" t="s">
        <v>240</v>
      </c>
      <c r="C40" s="559"/>
      <c r="D40" s="550">
        <v>9205.7100764937568</v>
      </c>
      <c r="E40" s="547">
        <v>14918.912977429811</v>
      </c>
      <c r="F40" s="586">
        <v>17931.798216346288</v>
      </c>
      <c r="G40" s="83">
        <v>42056.42127026985</v>
      </c>
      <c r="H40" s="587">
        <v>1960.8687543835167</v>
      </c>
      <c r="I40" s="83">
        <v>44017.290024653368</v>
      </c>
      <c r="J40" s="587">
        <v>12827.773214392295</v>
      </c>
      <c r="K40" s="541">
        <v>1.2008236717148151</v>
      </c>
      <c r="L40" s="545">
        <v>-6.4394861159414063E-2</v>
      </c>
      <c r="M40" s="546">
        <v>1.2814127459677138</v>
      </c>
      <c r="N40" s="591">
        <v>0.84601208687189455</v>
      </c>
      <c r="O40" s="591">
        <v>0.86566507408780069</v>
      </c>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row>
    <row r="41" spans="1:244" s="43" customFormat="1" ht="18.600000000000001" customHeight="1">
      <c r="A41" s="512"/>
      <c r="B41" s="520" t="s">
        <v>241</v>
      </c>
      <c r="C41" s="559"/>
      <c r="D41" s="550">
        <v>9285.2026844136417</v>
      </c>
      <c r="E41" s="547">
        <v>15067.880570710415</v>
      </c>
      <c r="F41" s="586">
        <v>18139.157951126948</v>
      </c>
      <c r="G41" s="83">
        <v>42492.241206251019</v>
      </c>
      <c r="H41" s="587">
        <v>1900.0281415097236</v>
      </c>
      <c r="I41" s="83">
        <v>44392.269347760746</v>
      </c>
      <c r="J41" s="587">
        <v>12920.307062947464</v>
      </c>
      <c r="K41" s="541">
        <v>0.86351413697967416</v>
      </c>
      <c r="L41" s="545">
        <v>0.99851506276611701</v>
      </c>
      <c r="M41" s="546">
        <v>1.1563800366191685</v>
      </c>
      <c r="N41" s="591">
        <v>0.85189097942503622</v>
      </c>
      <c r="O41" s="591">
        <v>0.72135550737169751</v>
      </c>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row>
    <row r="42" spans="1:244" s="43" customFormat="1" ht="18.600000000000001" customHeight="1">
      <c r="A42" s="512"/>
      <c r="B42" s="520" t="s">
        <v>242</v>
      </c>
      <c r="C42" s="559"/>
      <c r="D42" s="550">
        <v>9379.1100419222148</v>
      </c>
      <c r="E42" s="547">
        <v>15104.212237347432</v>
      </c>
      <c r="F42" s="586">
        <v>18327.225330875353</v>
      </c>
      <c r="G42" s="83">
        <v>42810.547610144997</v>
      </c>
      <c r="H42" s="587">
        <v>1821.0712824902539</v>
      </c>
      <c r="I42" s="83">
        <v>44631.618892635248</v>
      </c>
      <c r="J42" s="587">
        <v>13012.484996798357</v>
      </c>
      <c r="K42" s="541">
        <v>1.0113657256637794</v>
      </c>
      <c r="L42" s="545">
        <v>0.24111995357623073</v>
      </c>
      <c r="M42" s="546">
        <v>1.0368032532442868</v>
      </c>
      <c r="N42" s="591">
        <v>0.53916942835132886</v>
      </c>
      <c r="O42" s="591">
        <v>0.71343454456464883</v>
      </c>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row>
    <row r="43" spans="1:244" s="43" customFormat="1" ht="18.600000000000001" customHeight="1">
      <c r="A43" s="512"/>
      <c r="B43" s="520" t="s">
        <v>243</v>
      </c>
      <c r="C43" s="559"/>
      <c r="D43" s="550">
        <v>9474.4024156730702</v>
      </c>
      <c r="E43" s="547">
        <v>15066.750435642673</v>
      </c>
      <c r="F43" s="586">
        <v>18681.167361448468</v>
      </c>
      <c r="G43" s="83">
        <v>43222.3202127642</v>
      </c>
      <c r="H43" s="587">
        <v>1769.070796199183</v>
      </c>
      <c r="I43" s="83">
        <v>44991.391008963386</v>
      </c>
      <c r="J43" s="587">
        <v>13102.493689271301</v>
      </c>
      <c r="K43" s="541">
        <v>1.0160065648544787</v>
      </c>
      <c r="L43" s="545">
        <v>-0.24802221470464758</v>
      </c>
      <c r="M43" s="546">
        <v>1.9312363120064902</v>
      </c>
      <c r="N43" s="591">
        <v>0.806092463716368</v>
      </c>
      <c r="O43" s="591">
        <v>0.69171024977234197</v>
      </c>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row>
    <row r="44" spans="1:244" s="43" customFormat="1" ht="18.600000000000001" customHeight="1">
      <c r="A44" s="512"/>
      <c r="B44" s="520" t="s">
        <v>244</v>
      </c>
      <c r="C44" s="559"/>
      <c r="D44" s="550">
        <v>9594.0757175746257</v>
      </c>
      <c r="E44" s="547">
        <v>14940.601091937135</v>
      </c>
      <c r="F44" s="586">
        <v>19172.858416575789</v>
      </c>
      <c r="G44" s="83">
        <v>43707.53522608753</v>
      </c>
      <c r="H44" s="587">
        <v>1780.5145483450801</v>
      </c>
      <c r="I44" s="83">
        <v>45488.049774432613</v>
      </c>
      <c r="J44" s="587">
        <v>13211.385303382958</v>
      </c>
      <c r="K44" s="541">
        <v>1.2631224287411129</v>
      </c>
      <c r="L44" s="545">
        <v>-0.8372697499993933</v>
      </c>
      <c r="M44" s="546">
        <v>2.6320146145791767</v>
      </c>
      <c r="N44" s="591">
        <v>1.1038973330926467</v>
      </c>
      <c r="O44" s="591">
        <v>0.83107549367353784</v>
      </c>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row>
    <row r="45" spans="1:244" ht="15.75" customHeight="1">
      <c r="B45" s="106" t="s">
        <v>245</v>
      </c>
      <c r="C45" s="107"/>
      <c r="D45" s="107" t="s">
        <v>246</v>
      </c>
      <c r="E45" s="107"/>
      <c r="F45" s="107"/>
      <c r="G45" s="107"/>
      <c r="H45" s="107"/>
      <c r="I45" s="107"/>
      <c r="J45" s="107"/>
      <c r="K45" s="107"/>
      <c r="L45" s="107"/>
      <c r="M45" s="107"/>
      <c r="N45" s="107"/>
      <c r="O45" s="59"/>
    </row>
  </sheetData>
  <mergeCells count="5">
    <mergeCell ref="B1:O1"/>
    <mergeCell ref="D2:G2"/>
    <mergeCell ref="K2:O2"/>
    <mergeCell ref="B2:B3"/>
    <mergeCell ref="C2:C3"/>
  </mergeCells>
  <printOptions horizontalCentered="1"/>
  <pageMargins left="0.25" right="0.3" top="0.5" bottom="0.48" header="0.3" footer="0.13"/>
  <pageSetup scale="69" fitToWidth="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45"/>
  <sheetViews>
    <sheetView topLeftCell="G1" workbookViewId="0">
      <selection activeCell="G36" sqref="A1:XFD1048576"/>
    </sheetView>
  </sheetViews>
  <sheetFormatPr defaultColWidth="6.44140625" defaultRowHeight="13.8"/>
  <cols>
    <col min="1" max="1" width="1.33203125" style="2" customWidth="1"/>
    <col min="2" max="2" width="6.21875" style="2" customWidth="1"/>
    <col min="3" max="3" width="5.33203125" style="2" customWidth="1"/>
    <col min="4" max="4" width="15.109375" style="2" customWidth="1"/>
    <col min="5" max="5" width="15" style="2" customWidth="1"/>
    <col min="6" max="6" width="19.44140625" style="2" customWidth="1"/>
    <col min="7" max="7" width="12.88671875" style="2" customWidth="1"/>
    <col min="8" max="8" width="16" style="2" customWidth="1"/>
    <col min="9" max="9" width="13.33203125" style="2" customWidth="1"/>
    <col min="10" max="22" width="6.88671875" style="2" customWidth="1"/>
    <col min="23" max="26" width="6.33203125" style="2" customWidth="1"/>
    <col min="27" max="27" width="7.21875" style="1" customWidth="1"/>
    <col min="28" max="28" width="1.77734375" style="2" customWidth="1"/>
    <col min="29" max="242" width="9.109375" style="2" customWidth="1"/>
    <col min="243" max="243" width="6" style="2" customWidth="1"/>
    <col min="244" max="244" width="3.33203125" style="2" customWidth="1"/>
    <col min="245" max="245" width="8.21875" style="2" customWidth="1"/>
    <col min="246" max="247" width="6.44140625" style="2" customWidth="1"/>
    <col min="248" max="248" width="6.332031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16384" width="6.44140625" style="2"/>
  </cols>
  <sheetData>
    <row r="1" spans="2:27" s="90" customFormat="1" ht="27.75" customHeight="1">
      <c r="B1" s="54" t="s">
        <v>53</v>
      </c>
      <c r="C1" s="557"/>
      <c r="D1" s="85"/>
      <c r="E1" s="85"/>
      <c r="F1" s="85"/>
      <c r="G1" s="85"/>
      <c r="H1" s="85"/>
      <c r="I1" s="97"/>
      <c r="J1" s="98"/>
      <c r="K1" s="98"/>
      <c r="L1" s="98"/>
      <c r="M1" s="98"/>
      <c r="N1" s="98"/>
      <c r="O1" s="98"/>
      <c r="P1" s="98"/>
      <c r="Q1" s="98"/>
      <c r="R1" s="98"/>
      <c r="S1" s="98"/>
      <c r="T1" s="98"/>
      <c r="U1" s="98"/>
      <c r="V1" s="98"/>
      <c r="AA1" s="98"/>
    </row>
    <row r="2" spans="2:27" ht="24" customHeight="1">
      <c r="B2" s="700" t="s">
        <v>67</v>
      </c>
      <c r="C2" s="698" t="s">
        <v>68</v>
      </c>
      <c r="D2" s="693" t="s">
        <v>301</v>
      </c>
      <c r="E2" s="695"/>
      <c r="F2" s="695"/>
      <c r="G2" s="695"/>
      <c r="H2" s="695"/>
      <c r="I2" s="60"/>
    </row>
    <row r="3" spans="2:27" s="1" customFormat="1" ht="60.75" customHeight="1">
      <c r="B3" s="697"/>
      <c r="C3" s="699"/>
      <c r="D3" s="558" t="s">
        <v>69</v>
      </c>
      <c r="E3" s="558" t="s">
        <v>70</v>
      </c>
      <c r="F3" s="86" t="s">
        <v>249</v>
      </c>
      <c r="G3" s="86" t="s">
        <v>72</v>
      </c>
      <c r="H3" s="87" t="s">
        <v>103</v>
      </c>
      <c r="I3" s="562" t="s">
        <v>250</v>
      </c>
      <c r="J3" s="2"/>
      <c r="K3" s="2"/>
      <c r="L3" s="2"/>
      <c r="M3" s="2"/>
      <c r="N3" s="2"/>
      <c r="O3" s="2"/>
      <c r="P3" s="2"/>
      <c r="Q3" s="2"/>
      <c r="R3" s="2"/>
    </row>
    <row r="4" spans="2:27" ht="30" customHeight="1">
      <c r="B4" s="520" t="s">
        <v>204</v>
      </c>
      <c r="C4" s="521"/>
      <c r="D4" s="522">
        <v>5006.4310256199697</v>
      </c>
      <c r="E4" s="522">
        <v>696.03995536111995</v>
      </c>
      <c r="F4" s="522">
        <v>475.77875920448201</v>
      </c>
      <c r="G4" s="522">
        <v>519.94545224015599</v>
      </c>
      <c r="H4" s="99">
        <v>6698.1951924257273</v>
      </c>
      <c r="I4" s="522">
        <v>6222.4164332212449</v>
      </c>
      <c r="AA4" s="2"/>
    </row>
    <row r="5" spans="2:27" ht="30" customHeight="1">
      <c r="B5" s="520" t="s">
        <v>205</v>
      </c>
      <c r="C5" s="521"/>
      <c r="D5" s="522">
        <v>4452.0043720206049</v>
      </c>
      <c r="E5" s="522">
        <v>623.96550203325705</v>
      </c>
      <c r="F5" s="522">
        <v>478.30451351293448</v>
      </c>
      <c r="G5" s="522">
        <v>519.6662503619275</v>
      </c>
      <c r="H5" s="99">
        <v>6073.9406379287238</v>
      </c>
      <c r="I5" s="522">
        <v>5595.6361244157897</v>
      </c>
      <c r="AA5" s="2"/>
    </row>
    <row r="6" spans="2:27" ht="30" customHeight="1">
      <c r="B6" s="520" t="s">
        <v>206</v>
      </c>
      <c r="C6" s="521"/>
      <c r="D6" s="522">
        <v>4441.1699457278401</v>
      </c>
      <c r="E6" s="522">
        <v>648.59496543782871</v>
      </c>
      <c r="F6" s="522">
        <v>488.21391564938131</v>
      </c>
      <c r="G6" s="522">
        <v>473.23466418922527</v>
      </c>
      <c r="H6" s="99">
        <v>6051.2134910042751</v>
      </c>
      <c r="I6" s="522">
        <v>5562.9995753548938</v>
      </c>
      <c r="AA6" s="2"/>
    </row>
    <row r="7" spans="2:27" ht="30" customHeight="1">
      <c r="B7" s="520" t="s">
        <v>207</v>
      </c>
      <c r="C7" s="521"/>
      <c r="D7" s="522">
        <v>4630.3390789216919</v>
      </c>
      <c r="E7" s="522">
        <v>764.60906952748905</v>
      </c>
      <c r="F7" s="522">
        <v>503.43508527484096</v>
      </c>
      <c r="G7" s="522">
        <v>440.58845623889772</v>
      </c>
      <c r="H7" s="99">
        <v>6338.9716899629193</v>
      </c>
      <c r="I7" s="522">
        <v>5835.5366046880781</v>
      </c>
      <c r="AA7" s="2"/>
    </row>
    <row r="8" spans="2:27" ht="30" customHeight="1">
      <c r="B8" s="520" t="s">
        <v>208</v>
      </c>
      <c r="C8" s="521"/>
      <c r="D8" s="522">
        <v>4665.1520954879052</v>
      </c>
      <c r="E8" s="522">
        <v>771.13579288150072</v>
      </c>
      <c r="F8" s="522">
        <v>489.89346704983149</v>
      </c>
      <c r="G8" s="522">
        <v>386.88113648549597</v>
      </c>
      <c r="H8" s="99">
        <v>6313.0624919047332</v>
      </c>
      <c r="I8" s="522">
        <v>5823.1690248549021</v>
      </c>
      <c r="AA8" s="2"/>
    </row>
    <row r="9" spans="2:27" ht="30" customHeight="1">
      <c r="B9" s="520" t="s">
        <v>209</v>
      </c>
      <c r="C9" s="521"/>
      <c r="D9" s="522">
        <v>4692.9228231397728</v>
      </c>
      <c r="E9" s="522">
        <v>777.92211328769508</v>
      </c>
      <c r="F9" s="522">
        <v>495.76386103280004</v>
      </c>
      <c r="G9" s="522">
        <v>349.60050579150652</v>
      </c>
      <c r="H9" s="99">
        <v>6316.2093032517741</v>
      </c>
      <c r="I9" s="522">
        <v>5820.4454422189738</v>
      </c>
      <c r="AA9" s="2"/>
    </row>
    <row r="10" spans="2:27" ht="30" customHeight="1">
      <c r="B10" s="520" t="s">
        <v>210</v>
      </c>
      <c r="C10" s="521"/>
      <c r="D10" s="522">
        <v>4720.245970879485</v>
      </c>
      <c r="E10" s="522">
        <v>782.75952339217224</v>
      </c>
      <c r="F10" s="522">
        <v>502.26685410012948</v>
      </c>
      <c r="G10" s="522">
        <v>343.93900436276425</v>
      </c>
      <c r="H10" s="99">
        <v>6349.2113527345509</v>
      </c>
      <c r="I10" s="522">
        <v>5846.9444986344215</v>
      </c>
      <c r="AA10" s="2"/>
    </row>
    <row r="11" spans="2:27" ht="30" customHeight="1">
      <c r="B11" s="520" t="s">
        <v>211</v>
      </c>
      <c r="C11" s="521"/>
      <c r="D11" s="522">
        <v>4758.84991912637</v>
      </c>
      <c r="E11" s="522">
        <v>803.57338492766974</v>
      </c>
      <c r="F11" s="522">
        <v>495.682793076704</v>
      </c>
      <c r="G11" s="522">
        <v>337.94595523168698</v>
      </c>
      <c r="H11" s="99">
        <v>6396.05205236243</v>
      </c>
      <c r="I11" s="522">
        <v>5900.369259285726</v>
      </c>
      <c r="AA11" s="2"/>
    </row>
    <row r="12" spans="2:27" ht="30" customHeight="1">
      <c r="B12" s="520" t="s">
        <v>212</v>
      </c>
      <c r="C12" s="521"/>
      <c r="D12" s="523">
        <v>4767.8298658733202</v>
      </c>
      <c r="E12" s="522">
        <v>826.43093063618358</v>
      </c>
      <c r="F12" s="523">
        <v>512.10705450452394</v>
      </c>
      <c r="G12" s="523">
        <v>345.55124071823275</v>
      </c>
      <c r="H12" s="83">
        <v>6451.9190917322612</v>
      </c>
      <c r="I12" s="522">
        <v>5939.8120372277372</v>
      </c>
      <c r="AA12" s="2"/>
    </row>
    <row r="13" spans="2:27" ht="30" customHeight="1">
      <c r="B13" s="520" t="s">
        <v>213</v>
      </c>
      <c r="C13" s="521"/>
      <c r="D13" s="523">
        <v>4778.7930379941572</v>
      </c>
      <c r="E13" s="522">
        <v>837.41256000435203</v>
      </c>
      <c r="F13" s="523">
        <v>506.22778136486551</v>
      </c>
      <c r="G13" s="523">
        <v>339.76902716079769</v>
      </c>
      <c r="H13" s="83">
        <v>6462.2024065241721</v>
      </c>
      <c r="I13" s="522">
        <v>5955.9746251593069</v>
      </c>
      <c r="AA13" s="2"/>
    </row>
    <row r="14" spans="2:27" ht="30" customHeight="1">
      <c r="B14" s="520" t="s">
        <v>214</v>
      </c>
      <c r="C14" s="521"/>
      <c r="D14" s="523">
        <v>4805.4516630792405</v>
      </c>
      <c r="E14" s="522">
        <v>842.55604933430629</v>
      </c>
      <c r="F14" s="523">
        <v>490.48931735243303</v>
      </c>
      <c r="G14" s="523">
        <v>347.66237246349874</v>
      </c>
      <c r="H14" s="83">
        <v>6486.1594022294794</v>
      </c>
      <c r="I14" s="522">
        <v>5995.6700848770452</v>
      </c>
      <c r="AA14" s="2"/>
    </row>
    <row r="15" spans="2:27" ht="30" customHeight="1">
      <c r="B15" s="520" t="s">
        <v>215</v>
      </c>
      <c r="C15" s="521"/>
      <c r="D15" s="522">
        <v>4838.8523155470875</v>
      </c>
      <c r="E15" s="522">
        <v>845.75455172522379</v>
      </c>
      <c r="F15" s="523">
        <v>476.25371873106127</v>
      </c>
      <c r="G15" s="523">
        <v>366.774236035294</v>
      </c>
      <c r="H15" s="83">
        <v>6527.6348220386662</v>
      </c>
      <c r="I15" s="522">
        <v>6051.3811033076054</v>
      </c>
      <c r="AA15" s="2"/>
    </row>
    <row r="16" spans="2:27" ht="30" customHeight="1">
      <c r="B16" s="520" t="s">
        <v>216</v>
      </c>
      <c r="C16" s="521"/>
      <c r="D16" s="522">
        <v>4854.1927459592698</v>
      </c>
      <c r="E16" s="522">
        <v>852.88971893517783</v>
      </c>
      <c r="F16" s="523">
        <v>468.87161326069275</v>
      </c>
      <c r="G16" s="523">
        <v>370.1608000694975</v>
      </c>
      <c r="H16" s="83">
        <v>6546.1148782246373</v>
      </c>
      <c r="I16" s="522">
        <v>6077.243264963945</v>
      </c>
      <c r="AA16" s="2"/>
    </row>
    <row r="17" spans="2:9" ht="30" customHeight="1">
      <c r="B17" s="520" t="s">
        <v>217</v>
      </c>
      <c r="C17" s="521"/>
      <c r="D17" s="522">
        <v>4877.1228047505128</v>
      </c>
      <c r="E17" s="522">
        <v>861.96157573155176</v>
      </c>
      <c r="F17" s="523">
        <v>469.86684020423775</v>
      </c>
      <c r="G17" s="523">
        <v>379.92746941466197</v>
      </c>
      <c r="H17" s="83">
        <v>6588.8786901009635</v>
      </c>
      <c r="I17" s="522">
        <v>6119.0118498967258</v>
      </c>
    </row>
    <row r="18" spans="2:9" ht="30" customHeight="1">
      <c r="B18" s="520" t="s">
        <v>218</v>
      </c>
      <c r="C18" s="521"/>
      <c r="D18" s="522">
        <v>4905.2646439919081</v>
      </c>
      <c r="E18" s="522">
        <v>872.42585882722074</v>
      </c>
      <c r="F18" s="523">
        <v>477.822519632379</v>
      </c>
      <c r="G18" s="523">
        <v>381.9527559316827</v>
      </c>
      <c r="H18" s="83">
        <v>6637.4657783831908</v>
      </c>
      <c r="I18" s="522">
        <v>6159.6432587508116</v>
      </c>
    </row>
    <row r="19" spans="2:9" ht="30" customHeight="1">
      <c r="B19" s="520" t="s">
        <v>219</v>
      </c>
      <c r="C19" s="559"/>
      <c r="D19" s="523">
        <v>4946.9641852968125</v>
      </c>
      <c r="E19" s="522">
        <v>891.05555171576566</v>
      </c>
      <c r="F19" s="523">
        <v>489.8781411485113</v>
      </c>
      <c r="G19" s="523">
        <v>378.13943582635221</v>
      </c>
      <c r="H19" s="83">
        <v>6706.0373139874418</v>
      </c>
      <c r="I19" s="522">
        <v>6216.1591728389303</v>
      </c>
    </row>
    <row r="20" spans="2:9" ht="30" customHeight="1">
      <c r="B20" s="520" t="s">
        <v>220</v>
      </c>
      <c r="C20" s="559"/>
      <c r="D20" s="525">
        <v>5036.665550348328</v>
      </c>
      <c r="E20" s="523">
        <v>904.01710058350477</v>
      </c>
      <c r="F20" s="523">
        <v>496.66883255050078</v>
      </c>
      <c r="G20" s="523">
        <v>371.33511910098724</v>
      </c>
      <c r="H20" s="83">
        <v>6808.6866025833206</v>
      </c>
      <c r="I20" s="522">
        <v>6312.0177700328195</v>
      </c>
    </row>
    <row r="21" spans="2:9" ht="30" customHeight="1">
      <c r="B21" s="520" t="s">
        <v>221</v>
      </c>
      <c r="C21" s="559"/>
      <c r="D21" s="525">
        <v>5112.5309610239692</v>
      </c>
      <c r="E21" s="523">
        <v>915.04926273631725</v>
      </c>
      <c r="F21" s="523">
        <v>502.43597345462473</v>
      </c>
      <c r="G21" s="523">
        <v>337.24543933053775</v>
      </c>
      <c r="H21" s="83">
        <v>6867.2616365454496</v>
      </c>
      <c r="I21" s="522">
        <v>6364.8256630908245</v>
      </c>
    </row>
    <row r="22" spans="2:9" ht="30" customHeight="1">
      <c r="B22" s="520" t="s">
        <v>222</v>
      </c>
      <c r="C22" s="559"/>
      <c r="D22" s="525">
        <v>5203.8651317131826</v>
      </c>
      <c r="E22" s="523">
        <v>925.3820122048885</v>
      </c>
      <c r="F22" s="523">
        <v>505.42978653383523</v>
      </c>
      <c r="G22" s="523">
        <v>370.55915017048528</v>
      </c>
      <c r="H22" s="83">
        <v>7005.2360806223915</v>
      </c>
      <c r="I22" s="522">
        <v>6499.8062940885557</v>
      </c>
    </row>
    <row r="23" spans="2:9" ht="30" customHeight="1">
      <c r="B23" s="520" t="s">
        <v>223</v>
      </c>
      <c r="C23" s="559"/>
      <c r="D23" s="525">
        <v>5301.7043060358646</v>
      </c>
      <c r="E23" s="523">
        <v>941.55227038715589</v>
      </c>
      <c r="F23" s="523">
        <v>506.46209527867575</v>
      </c>
      <c r="G23" s="523">
        <v>373.02102938499905</v>
      </c>
      <c r="H23" s="83">
        <v>7122.7397010866944</v>
      </c>
      <c r="I23" s="522">
        <v>6616.277605808019</v>
      </c>
    </row>
    <row r="24" spans="2:9" ht="30" customHeight="1">
      <c r="B24" s="520" t="s">
        <v>224</v>
      </c>
      <c r="C24" s="559"/>
      <c r="D24" s="525">
        <v>5400.0480476043549</v>
      </c>
      <c r="E24" s="523">
        <v>953.70900973847665</v>
      </c>
      <c r="F24" s="523">
        <v>521.5301863832517</v>
      </c>
      <c r="G24" s="523">
        <v>378.26884400439479</v>
      </c>
      <c r="H24" s="83">
        <v>7253.5560877304779</v>
      </c>
      <c r="I24" s="522">
        <v>6732.025901347226</v>
      </c>
    </row>
    <row r="25" spans="2:9" ht="30" customHeight="1">
      <c r="B25" s="520" t="s">
        <v>225</v>
      </c>
      <c r="C25" s="559"/>
      <c r="D25" s="525">
        <v>5477.0877952900501</v>
      </c>
      <c r="E25" s="523">
        <v>964.6219411836197</v>
      </c>
      <c r="F25" s="523">
        <v>527.06691865632877</v>
      </c>
      <c r="G25" s="523">
        <v>399.59413941251933</v>
      </c>
      <c r="H25" s="83">
        <v>7368.3707945425185</v>
      </c>
      <c r="I25" s="522">
        <v>6841.3038758861894</v>
      </c>
    </row>
    <row r="26" spans="2:9" ht="30" customHeight="1">
      <c r="B26" s="520" t="s">
        <v>226</v>
      </c>
      <c r="C26" s="559"/>
      <c r="D26" s="525">
        <v>5537.841369038003</v>
      </c>
      <c r="E26" s="523">
        <v>975.24053546782955</v>
      </c>
      <c r="F26" s="523">
        <v>524.20295183228973</v>
      </c>
      <c r="G26" s="523">
        <v>353.15648438642847</v>
      </c>
      <c r="H26" s="83">
        <v>7390.4413407245502</v>
      </c>
      <c r="I26" s="522">
        <v>6866.2383888922614</v>
      </c>
    </row>
    <row r="27" spans="2:9" ht="30" customHeight="1">
      <c r="B27" s="520" t="s">
        <v>227</v>
      </c>
      <c r="C27" s="559"/>
      <c r="D27" s="525">
        <v>5611.7346379491128</v>
      </c>
      <c r="E27" s="523">
        <v>992.16739866687203</v>
      </c>
      <c r="F27" s="523">
        <v>518.36950809112477</v>
      </c>
      <c r="G27" s="523">
        <v>347.75329326118072</v>
      </c>
      <c r="H27" s="83">
        <v>7470.0248379682907</v>
      </c>
      <c r="I27" s="522">
        <v>6951.6553298771651</v>
      </c>
    </row>
    <row r="28" spans="2:9" ht="30" customHeight="1">
      <c r="B28" s="520" t="s">
        <v>228</v>
      </c>
      <c r="C28" s="559"/>
      <c r="D28" s="525">
        <v>5729.5510175015725</v>
      </c>
      <c r="E28" s="523">
        <v>1005.0358707569701</v>
      </c>
      <c r="F28" s="523">
        <v>514.31450642884647</v>
      </c>
      <c r="G28" s="523">
        <v>341.44607679796576</v>
      </c>
      <c r="H28" s="83">
        <v>7590.3474714853546</v>
      </c>
      <c r="I28" s="522">
        <v>7076.0329650565081</v>
      </c>
    </row>
    <row r="29" spans="2:9" ht="30" customHeight="1">
      <c r="B29" s="520" t="s">
        <v>229</v>
      </c>
      <c r="C29" s="559"/>
      <c r="D29" s="525">
        <v>5801.2756702132665</v>
      </c>
      <c r="E29" s="523">
        <v>1016.6521233161498</v>
      </c>
      <c r="F29" s="523">
        <v>510.56869245430551</v>
      </c>
      <c r="G29" s="523">
        <v>345.24880147272472</v>
      </c>
      <c r="H29" s="83">
        <v>7673.745287456446</v>
      </c>
      <c r="I29" s="522">
        <v>7163.1765950021409</v>
      </c>
    </row>
    <row r="30" spans="2:9" ht="30" customHeight="1">
      <c r="B30" s="520" t="s">
        <v>230</v>
      </c>
      <c r="C30" s="559"/>
      <c r="D30" s="525">
        <v>5865.6949303010097</v>
      </c>
      <c r="E30" s="523">
        <v>1027.9820350601979</v>
      </c>
      <c r="F30" s="523">
        <v>511.13086426171253</v>
      </c>
      <c r="G30" s="523">
        <v>348.32303347627101</v>
      </c>
      <c r="H30" s="83">
        <v>7753.1308630991907</v>
      </c>
      <c r="I30" s="522">
        <v>7241.9999988374784</v>
      </c>
    </row>
    <row r="31" spans="2:9" ht="30" customHeight="1">
      <c r="B31" s="520" t="s">
        <v>231</v>
      </c>
      <c r="C31" s="559"/>
      <c r="D31" s="525">
        <v>5908.8984559169048</v>
      </c>
      <c r="E31" s="523">
        <v>1045.9290828085905</v>
      </c>
      <c r="F31" s="523">
        <v>509.33830655048399</v>
      </c>
      <c r="G31" s="523">
        <v>353.59673920656275</v>
      </c>
      <c r="H31" s="83">
        <v>7817.7625844825425</v>
      </c>
      <c r="I31" s="522">
        <v>7308.4242779320584</v>
      </c>
    </row>
    <row r="32" spans="2:9" ht="30" customHeight="1">
      <c r="B32" s="520" t="s">
        <v>232</v>
      </c>
      <c r="C32" s="520"/>
      <c r="D32" s="525">
        <v>6102.7578613550177</v>
      </c>
      <c r="E32" s="523">
        <v>1059.7916317936233</v>
      </c>
      <c r="F32" s="523">
        <v>500.00233395000151</v>
      </c>
      <c r="G32" s="523">
        <v>367.97331198077097</v>
      </c>
      <c r="H32" s="83">
        <v>8030.5251390794128</v>
      </c>
      <c r="I32" s="522">
        <v>7530.5228051294116</v>
      </c>
    </row>
    <row r="33" spans="1:9" ht="30" customHeight="1">
      <c r="B33" s="520" t="s">
        <v>233</v>
      </c>
      <c r="C33" s="520"/>
      <c r="D33" s="525">
        <v>6195.5619913472046</v>
      </c>
      <c r="E33" s="523">
        <v>1072.2856088735127</v>
      </c>
      <c r="F33" s="523">
        <v>484.06499129763756</v>
      </c>
      <c r="G33" s="523">
        <v>373.36838862379977</v>
      </c>
      <c r="H33" s="83">
        <v>8125.2809801421545</v>
      </c>
      <c r="I33" s="522">
        <v>7641.2159888445167</v>
      </c>
    </row>
    <row r="34" spans="1:9" ht="30" customHeight="1">
      <c r="B34" s="520" t="s">
        <v>234</v>
      </c>
      <c r="C34" s="520"/>
      <c r="D34" s="525">
        <v>6240.917648017692</v>
      </c>
      <c r="E34" s="523">
        <v>1084.3436332658016</v>
      </c>
      <c r="F34" s="523">
        <v>471.77117185361578</v>
      </c>
      <c r="G34" s="523">
        <v>386.2615202023955</v>
      </c>
      <c r="H34" s="83">
        <v>8183.2939733395051</v>
      </c>
      <c r="I34" s="522">
        <v>7711.5228014858894</v>
      </c>
    </row>
    <row r="35" spans="1:9" ht="30" customHeight="1">
      <c r="B35" s="520" t="s">
        <v>235</v>
      </c>
      <c r="C35" s="520"/>
      <c r="D35" s="525">
        <v>6419.3314831720581</v>
      </c>
      <c r="E35" s="523">
        <v>1102.9110118745116</v>
      </c>
      <c r="F35" s="523">
        <v>461.48169056832796</v>
      </c>
      <c r="G35" s="523">
        <v>403.46162218357051</v>
      </c>
      <c r="H35" s="83">
        <v>8387.1858077984689</v>
      </c>
      <c r="I35" s="522">
        <v>7925.7041172301406</v>
      </c>
    </row>
    <row r="36" spans="1:9" ht="30" customHeight="1">
      <c r="B36" s="520" t="s">
        <v>236</v>
      </c>
      <c r="C36" s="520"/>
      <c r="D36" s="525">
        <v>6512.9156856991867</v>
      </c>
      <c r="E36" s="523">
        <v>1117.2156562838768</v>
      </c>
      <c r="F36" s="523">
        <v>459.47894362948836</v>
      </c>
      <c r="G36" s="523">
        <v>389.93191341574732</v>
      </c>
      <c r="H36" s="83">
        <v>8479.5421990282994</v>
      </c>
      <c r="I36" s="522">
        <v>8020.0632553988116</v>
      </c>
    </row>
    <row r="37" spans="1:9" ht="30" customHeight="1">
      <c r="B37" s="520" t="s">
        <v>237</v>
      </c>
      <c r="C37" s="520"/>
      <c r="D37" s="525">
        <v>6687.9701769729854</v>
      </c>
      <c r="E37" s="523">
        <v>1130.1904807172871</v>
      </c>
      <c r="F37" s="523">
        <v>469.57272268824215</v>
      </c>
      <c r="G37" s="523">
        <v>401.35482980288816</v>
      </c>
      <c r="H37" s="83">
        <v>8689.0882101814022</v>
      </c>
      <c r="I37" s="522">
        <v>8219.5154874931613</v>
      </c>
    </row>
    <row r="38" spans="1:9" ht="30" customHeight="1">
      <c r="B38" s="520" t="s">
        <v>238</v>
      </c>
      <c r="C38" s="520"/>
      <c r="D38" s="525">
        <v>6785.0451573021728</v>
      </c>
      <c r="E38" s="523">
        <v>1142.97232783093</v>
      </c>
      <c r="F38" s="523">
        <v>474.13068087597594</v>
      </c>
      <c r="G38" s="523">
        <v>433.61146386249442</v>
      </c>
      <c r="H38" s="83">
        <v>8835.7596298715744</v>
      </c>
      <c r="I38" s="522">
        <v>8361.628948995598</v>
      </c>
    </row>
    <row r="39" spans="1:9" ht="30" customHeight="1">
      <c r="B39" s="520" t="s">
        <v>239</v>
      </c>
      <c r="C39" s="512"/>
      <c r="D39" s="525">
        <v>6990.686366257426</v>
      </c>
      <c r="E39" s="523">
        <v>1163.3112601068435</v>
      </c>
      <c r="F39" s="523">
        <v>481.69161757093855</v>
      </c>
      <c r="G39" s="523">
        <v>460.78817837920417</v>
      </c>
      <c r="H39" s="83">
        <v>9096.4774223144123</v>
      </c>
      <c r="I39" s="522">
        <v>8614.7858047434729</v>
      </c>
    </row>
    <row r="40" spans="1:9" ht="30" customHeight="1">
      <c r="B40" s="520" t="s">
        <v>240</v>
      </c>
      <c r="C40" s="512"/>
      <c r="D40" s="525">
        <v>7064.2175348860474</v>
      </c>
      <c r="E40" s="523">
        <v>1178.6899977327578</v>
      </c>
      <c r="F40" s="523">
        <v>481.07048371998144</v>
      </c>
      <c r="G40" s="523">
        <v>481.73206015497072</v>
      </c>
      <c r="H40" s="83">
        <v>9205.7100764937568</v>
      </c>
      <c r="I40" s="522">
        <v>8724.6395927737758</v>
      </c>
    </row>
    <row r="41" spans="1:9" ht="30" customHeight="1">
      <c r="B41" s="520" t="s">
        <v>241</v>
      </c>
      <c r="C41" s="512"/>
      <c r="D41" s="525">
        <v>7121.8458528402416</v>
      </c>
      <c r="E41" s="523">
        <v>1192.6365560854449</v>
      </c>
      <c r="F41" s="523">
        <v>480.82596236518253</v>
      </c>
      <c r="G41" s="523">
        <v>489.89431312277191</v>
      </c>
      <c r="H41" s="83">
        <v>9285.2026844136417</v>
      </c>
      <c r="I41" s="522">
        <v>8804.3767220484588</v>
      </c>
    </row>
    <row r="42" spans="1:9" ht="30" customHeight="1">
      <c r="B42" s="520" t="s">
        <v>242</v>
      </c>
      <c r="C42" s="512"/>
      <c r="D42" s="525">
        <v>7183.1241598430315</v>
      </c>
      <c r="E42" s="523">
        <v>1206.2491846647372</v>
      </c>
      <c r="F42" s="523">
        <v>486.43248474527888</v>
      </c>
      <c r="G42" s="523">
        <v>503.30421266916721</v>
      </c>
      <c r="H42" s="83">
        <v>9379.1100419222148</v>
      </c>
      <c r="I42" s="522">
        <v>8892.6775571769358</v>
      </c>
    </row>
    <row r="43" spans="1:9" ht="30" customHeight="1">
      <c r="B43" s="520" t="s">
        <v>243</v>
      </c>
      <c r="C43" s="512"/>
      <c r="D43" s="525">
        <v>7256.1597436904085</v>
      </c>
      <c r="E43" s="523">
        <v>1227.3475560325826</v>
      </c>
      <c r="F43" s="523">
        <v>489.7495720901079</v>
      </c>
      <c r="G43" s="523">
        <v>501.14554385997218</v>
      </c>
      <c r="H43" s="83">
        <v>9474.4024156730702</v>
      </c>
      <c r="I43" s="522">
        <v>8984.6528435829623</v>
      </c>
    </row>
    <row r="44" spans="1:9" ht="30" customHeight="1">
      <c r="B44" s="520" t="s">
        <v>244</v>
      </c>
      <c r="C44" s="512"/>
      <c r="D44" s="525">
        <v>7358.1662699045828</v>
      </c>
      <c r="E44" s="523">
        <v>1246.5498494949361</v>
      </c>
      <c r="F44" s="523">
        <v>491.54151404106693</v>
      </c>
      <c r="G44" s="523">
        <v>497.81808413403832</v>
      </c>
      <c r="H44" s="83">
        <v>9594.0757175746257</v>
      </c>
      <c r="I44" s="522">
        <v>9102.534203533558</v>
      </c>
    </row>
    <row r="45" spans="1:9" ht="15.6">
      <c r="A45" s="100"/>
      <c r="B45" s="58" t="s">
        <v>245</v>
      </c>
      <c r="C45" s="55"/>
      <c r="D45" s="55" t="s">
        <v>246</v>
      </c>
      <c r="E45" s="55"/>
      <c r="F45" s="55"/>
      <c r="G45" s="55"/>
      <c r="H45" s="55"/>
      <c r="I45" s="561"/>
    </row>
  </sheetData>
  <mergeCells count="3">
    <mergeCell ref="D2:H2"/>
    <mergeCell ref="B2:B3"/>
    <mergeCell ref="C2:C3"/>
  </mergeCells>
  <printOptions horizontalCentered="1"/>
  <pageMargins left="1" right="1" top="0.75" bottom="0.75" header="0.3" footer="0.3"/>
  <pageSetup scale="55"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A44"/>
  <sheetViews>
    <sheetView workbookViewId="0">
      <selection activeCell="A33" sqref="A1:XFD1048576"/>
    </sheetView>
  </sheetViews>
  <sheetFormatPr defaultColWidth="6.44140625" defaultRowHeight="13.8"/>
  <cols>
    <col min="1" max="1" width="1.33203125" style="2" customWidth="1"/>
    <col min="2" max="2" width="5.109375" style="2" customWidth="1"/>
    <col min="3" max="3" width="7.77734375" style="2" customWidth="1"/>
    <col min="4" max="5" width="15" style="2" customWidth="1"/>
    <col min="6" max="6" width="18.88671875" style="2" customWidth="1"/>
    <col min="7" max="7" width="15" style="2" customWidth="1"/>
    <col min="8" max="8" width="17.109375" style="2" customWidth="1"/>
    <col min="9" max="9" width="10.21875" style="2" customWidth="1"/>
    <col min="10" max="22" width="6.88671875" style="2" customWidth="1"/>
    <col min="23" max="26" width="6.33203125" style="2" customWidth="1"/>
    <col min="27" max="27" width="7.21875" style="1" customWidth="1"/>
    <col min="28" max="28" width="1.77734375" style="2" customWidth="1"/>
    <col min="29" max="242" width="9.109375" style="2" customWidth="1"/>
    <col min="243" max="243" width="6" style="2" customWidth="1"/>
    <col min="244" max="244" width="3.33203125" style="2" customWidth="1"/>
    <col min="245" max="245" width="8.21875" style="2" customWidth="1"/>
    <col min="246" max="247" width="6.44140625" style="2" customWidth="1"/>
    <col min="248" max="248" width="6.332031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16384" width="6.44140625" style="2"/>
  </cols>
  <sheetData>
    <row r="1" spans="1:27" s="90" customFormat="1" ht="27.75" customHeight="1">
      <c r="B1" s="54" t="s">
        <v>54</v>
      </c>
      <c r="C1" s="91"/>
      <c r="D1" s="92"/>
      <c r="E1" s="92"/>
      <c r="F1" s="92"/>
      <c r="G1" s="92"/>
      <c r="H1" s="92"/>
      <c r="I1" s="97"/>
      <c r="J1" s="98"/>
      <c r="K1" s="98"/>
      <c r="L1" s="98"/>
      <c r="M1" s="98"/>
      <c r="N1" s="98"/>
      <c r="O1" s="98"/>
      <c r="P1" s="98"/>
      <c r="Q1" s="98"/>
      <c r="R1" s="98"/>
      <c r="S1" s="98"/>
      <c r="T1" s="98"/>
      <c r="U1" s="98"/>
      <c r="V1" s="98"/>
      <c r="AA1" s="98"/>
    </row>
    <row r="2" spans="1:27" ht="24" customHeight="1">
      <c r="B2" s="702" t="s">
        <v>67</v>
      </c>
      <c r="C2" s="731" t="s">
        <v>68</v>
      </c>
      <c r="D2" s="706" t="s">
        <v>332</v>
      </c>
      <c r="E2" s="734"/>
      <c r="F2" s="734"/>
      <c r="G2" s="734"/>
      <c r="H2" s="734"/>
      <c r="I2" s="60"/>
    </row>
    <row r="3" spans="1:27" s="1" customFormat="1" ht="60.75" customHeight="1">
      <c r="B3" s="686"/>
      <c r="C3" s="688"/>
      <c r="D3" s="592" t="s">
        <v>69</v>
      </c>
      <c r="E3" s="592" t="s">
        <v>70</v>
      </c>
      <c r="F3" s="592" t="s">
        <v>249</v>
      </c>
      <c r="G3" s="592" t="s">
        <v>72</v>
      </c>
      <c r="H3" s="593" t="s">
        <v>103</v>
      </c>
      <c r="I3" s="562" t="s">
        <v>250</v>
      </c>
      <c r="J3" s="2"/>
      <c r="K3" s="2"/>
      <c r="L3" s="2"/>
      <c r="M3" s="2"/>
      <c r="N3" s="2"/>
      <c r="O3" s="2"/>
      <c r="P3" s="2"/>
      <c r="Q3" s="2"/>
      <c r="R3" s="2"/>
    </row>
    <row r="4" spans="1:27" ht="30" customHeight="1">
      <c r="B4" s="594" t="s">
        <v>205</v>
      </c>
      <c r="C4" s="595"/>
      <c r="D4" s="93">
        <v>-11.074289264390842</v>
      </c>
      <c r="E4" s="93">
        <v>-10.354930456609949</v>
      </c>
      <c r="F4" s="94">
        <v>0.5308673957356973</v>
      </c>
      <c r="G4" s="94">
        <v>-5.3698301817149741E-2</v>
      </c>
      <c r="H4" s="94">
        <v>-9.3197426554978051</v>
      </c>
      <c r="I4" s="94">
        <v>-10.072940561468997</v>
      </c>
      <c r="AA4" s="2"/>
    </row>
    <row r="5" spans="1:27" ht="30" customHeight="1">
      <c r="B5" s="520" t="s">
        <v>206</v>
      </c>
      <c r="C5" s="524"/>
      <c r="D5" s="93">
        <v>-0.24336063910574524</v>
      </c>
      <c r="E5" s="93">
        <v>3.9472476161444661</v>
      </c>
      <c r="F5" s="94">
        <v>2.0717768401695906</v>
      </c>
      <c r="G5" s="94">
        <v>-8.9348858311203401</v>
      </c>
      <c r="H5" s="94">
        <v>-0.37417466319195114</v>
      </c>
      <c r="I5" s="94">
        <v>-0.58325002439832474</v>
      </c>
      <c r="AA5" s="2"/>
    </row>
    <row r="6" spans="1:27" ht="30" customHeight="1">
      <c r="B6" s="520" t="s">
        <v>207</v>
      </c>
      <c r="C6" s="524"/>
      <c r="D6" s="93">
        <v>4.2594436940162979</v>
      </c>
      <c r="E6" s="93">
        <v>17.886988069872856</v>
      </c>
      <c r="F6" s="94">
        <v>3.1177254759757744</v>
      </c>
      <c r="G6" s="94">
        <v>-6.8985242250288366</v>
      </c>
      <c r="H6" s="94">
        <v>4.7553800471000613</v>
      </c>
      <c r="I6" s="94">
        <v>4.8991021056441042</v>
      </c>
      <c r="AA6" s="2"/>
    </row>
    <row r="7" spans="1:27" ht="30" customHeight="1">
      <c r="B7" s="520" t="s">
        <v>208</v>
      </c>
      <c r="C7" s="524"/>
      <c r="D7" s="93">
        <v>0.75184594417048345</v>
      </c>
      <c r="E7" s="93">
        <v>0.85360265972845184</v>
      </c>
      <c r="F7" s="94">
        <v>-2.6898439582566454</v>
      </c>
      <c r="G7" s="94">
        <v>-12.189906247629949</v>
      </c>
      <c r="H7" s="94">
        <v>-0.40872872329136101</v>
      </c>
      <c r="I7" s="94">
        <v>-0.21193560542899093</v>
      </c>
      <c r="AA7" s="2"/>
    </row>
    <row r="8" spans="1:27" ht="30" customHeight="1">
      <c r="B8" s="520" t="s">
        <v>209</v>
      </c>
      <c r="C8" s="524"/>
      <c r="D8" s="93">
        <v>0.59528021988238322</v>
      </c>
      <c r="E8" s="93">
        <v>0.88004220123616506</v>
      </c>
      <c r="F8" s="94">
        <v>1.198300115802823</v>
      </c>
      <c r="G8" s="94">
        <v>-9.6361975754760181</v>
      </c>
      <c r="H8" s="94">
        <v>4.9846035122840249E-2</v>
      </c>
      <c r="I8" s="94">
        <v>-4.6771485153584536E-2</v>
      </c>
      <c r="AA8" s="2"/>
    </row>
    <row r="9" spans="1:27" ht="30" customHeight="1">
      <c r="B9" s="520" t="s">
        <v>210</v>
      </c>
      <c r="C9" s="524"/>
      <c r="D9" s="93">
        <v>0.58222026590738096</v>
      </c>
      <c r="E9" s="93">
        <v>0.62183733073651126</v>
      </c>
      <c r="F9" s="94">
        <v>1.3117118004087871</v>
      </c>
      <c r="G9" s="94">
        <v>-1.6194202625435139</v>
      </c>
      <c r="H9" s="94">
        <v>0.52249771814538803</v>
      </c>
      <c r="I9" s="94">
        <v>0.45527540251877952</v>
      </c>
      <c r="AA9" s="2"/>
    </row>
    <row r="10" spans="1:27" ht="30" customHeight="1">
      <c r="B10" s="520" t="s">
        <v>211</v>
      </c>
      <c r="C10" s="524"/>
      <c r="D10" s="93">
        <v>0.81783763992477532</v>
      </c>
      <c r="E10" s="93">
        <v>2.659036512938016</v>
      </c>
      <c r="F10" s="94">
        <v>-1.3108691066667291</v>
      </c>
      <c r="G10" s="94">
        <v>-1.742474408269274</v>
      </c>
      <c r="H10" s="94">
        <v>0.73774043775853215</v>
      </c>
      <c r="I10" s="94">
        <v>0.91372101554550511</v>
      </c>
      <c r="AA10" s="2"/>
    </row>
    <row r="11" spans="1:27" ht="30" customHeight="1">
      <c r="A11" s="95"/>
      <c r="B11" s="512" t="s">
        <v>212</v>
      </c>
      <c r="C11" s="96"/>
      <c r="D11" s="94">
        <v>0.18869993589960643</v>
      </c>
      <c r="E11" s="93">
        <v>2.8444876519362623</v>
      </c>
      <c r="F11" s="94">
        <v>3.3134620885010975</v>
      </c>
      <c r="G11" s="94">
        <v>2.250444299986313</v>
      </c>
      <c r="H11" s="93">
        <v>0.87346129944636175</v>
      </c>
      <c r="I11" s="94">
        <v>0.66847982234226322</v>
      </c>
      <c r="AA11" s="2"/>
    </row>
    <row r="12" spans="1:27" ht="30" customHeight="1">
      <c r="A12" s="95"/>
      <c r="B12" s="512" t="s">
        <v>213</v>
      </c>
      <c r="C12" s="96"/>
      <c r="D12" s="94">
        <v>0.22994050604255278</v>
      </c>
      <c r="E12" s="93">
        <v>1.3288018346209469</v>
      </c>
      <c r="F12" s="94">
        <v>-1.1480554872157995</v>
      </c>
      <c r="G12" s="94">
        <v>-1.6733302839302979</v>
      </c>
      <c r="H12" s="93">
        <v>0.1593838150433271</v>
      </c>
      <c r="I12" s="94">
        <v>0.27210605033072</v>
      </c>
      <c r="AA12" s="2"/>
    </row>
    <row r="13" spans="1:27" ht="30" customHeight="1">
      <c r="A13" s="95"/>
      <c r="B13" s="512" t="s">
        <v>214</v>
      </c>
      <c r="C13" s="96"/>
      <c r="D13" s="94">
        <v>0.55785268106677677</v>
      </c>
      <c r="E13" s="94">
        <v>0.61421210710375362</v>
      </c>
      <c r="F13" s="94">
        <v>-3.1089688460003657</v>
      </c>
      <c r="G13" s="94">
        <v>2.3231503379398646</v>
      </c>
      <c r="H13" s="94">
        <v>0.37072493552850005</v>
      </c>
      <c r="I13" s="94">
        <v>0.66648134379309454</v>
      </c>
      <c r="AA13" s="2"/>
    </row>
    <row r="14" spans="1:27" ht="30" customHeight="1">
      <c r="A14" s="95"/>
      <c r="B14" s="512" t="s">
        <v>215</v>
      </c>
      <c r="C14" s="96"/>
      <c r="D14" s="94">
        <v>0.69505750571725855</v>
      </c>
      <c r="E14" s="93">
        <v>0.37961894564102749</v>
      </c>
      <c r="F14" s="94">
        <v>-2.902325925916756</v>
      </c>
      <c r="G14" s="94">
        <v>5.4972482171051809</v>
      </c>
      <c r="H14" s="94">
        <v>0.6394449663838202</v>
      </c>
      <c r="I14" s="94">
        <v>0.92918752436163743</v>
      </c>
      <c r="AA14" s="2"/>
    </row>
    <row r="15" spans="1:27" ht="30" customHeight="1">
      <c r="B15" s="520" t="s">
        <v>216</v>
      </c>
      <c r="C15" s="96"/>
      <c r="D15" s="94">
        <v>0.3170262163797446</v>
      </c>
      <c r="E15" s="93">
        <v>0.84364514449248418</v>
      </c>
      <c r="F15" s="94">
        <v>-1.5500362894882045</v>
      </c>
      <c r="G15" s="94">
        <v>0.92333749251613995</v>
      </c>
      <c r="H15" s="93">
        <v>0.28310493294721084</v>
      </c>
      <c r="I15" s="94">
        <v>0.42737618429293889</v>
      </c>
      <c r="AA15" s="2"/>
    </row>
    <row r="16" spans="1:27" ht="30" customHeight="1">
      <c r="B16" s="520" t="s">
        <v>217</v>
      </c>
      <c r="C16" s="96"/>
      <c r="D16" s="94">
        <v>0.47237635568406233</v>
      </c>
      <c r="E16" s="93">
        <v>1.0636611738854072</v>
      </c>
      <c r="F16" s="94">
        <v>0.21226001220757951</v>
      </c>
      <c r="G16" s="94">
        <v>2.6384936879677099</v>
      </c>
      <c r="H16" s="93">
        <v>0.65327011016225356</v>
      </c>
      <c r="I16" s="94">
        <v>0.68729493146311427</v>
      </c>
      <c r="AA16" s="2"/>
    </row>
    <row r="17" spans="2:9" ht="30" customHeight="1">
      <c r="B17" s="520" t="s">
        <v>218</v>
      </c>
      <c r="C17"/>
      <c r="D17" s="94">
        <v>0.57701723676063921</v>
      </c>
      <c r="E17" s="93">
        <v>1.2140080706947884</v>
      </c>
      <c r="F17" s="94">
        <v>1.6931774595294087</v>
      </c>
      <c r="G17" s="94">
        <v>0.53307188346791179</v>
      </c>
      <c r="H17" s="93">
        <v>0.73741057572094348</v>
      </c>
      <c r="I17" s="94">
        <v>0.66401912352517911</v>
      </c>
    </row>
    <row r="18" spans="2:9" ht="30" customHeight="1">
      <c r="B18" s="520" t="s">
        <v>219</v>
      </c>
      <c r="C18"/>
      <c r="D18" s="94">
        <v>0.8500976875116919</v>
      </c>
      <c r="E18" s="93">
        <v>2.1353898099247317</v>
      </c>
      <c r="F18" s="94">
        <v>2.5230333483251286</v>
      </c>
      <c r="G18" s="94">
        <v>-0.99837481104928827</v>
      </c>
      <c r="H18" s="93">
        <v>1.0330981415764882</v>
      </c>
      <c r="I18" s="94">
        <v>0.91751927366618702</v>
      </c>
    </row>
    <row r="19" spans="2:9" ht="30" customHeight="1">
      <c r="B19" s="520" t="s">
        <v>220</v>
      </c>
      <c r="C19"/>
      <c r="D19" s="94">
        <v>1.8132608543664617</v>
      </c>
      <c r="E19" s="93">
        <v>1.4546285966998482</v>
      </c>
      <c r="F19" s="94">
        <v>1.3862001243960123</v>
      </c>
      <c r="G19" s="94">
        <v>-1.7994200235940525</v>
      </c>
      <c r="H19" s="93">
        <v>1.5306996336237546</v>
      </c>
      <c r="I19" s="94">
        <v>1.5420872363232974</v>
      </c>
    </row>
    <row r="20" spans="2:9" ht="30" customHeight="1">
      <c r="B20" s="520" t="s">
        <v>221</v>
      </c>
      <c r="C20"/>
      <c r="D20" s="94">
        <v>1.5062626238979533</v>
      </c>
      <c r="E20" s="93">
        <v>1.2203488347390419</v>
      </c>
      <c r="F20" s="94">
        <v>1.1611642459037341</v>
      </c>
      <c r="G20" s="94">
        <v>-9.1803004932529859</v>
      </c>
      <c r="H20" s="93">
        <v>0.86029857711331204</v>
      </c>
      <c r="I20" s="94">
        <v>0.83662459425760005</v>
      </c>
    </row>
    <row r="21" spans="2:9" ht="30" customHeight="1">
      <c r="B21" s="520" t="s">
        <v>222</v>
      </c>
      <c r="C21"/>
      <c r="D21" s="94">
        <v>1.7864766274377786</v>
      </c>
      <c r="E21" s="93">
        <v>1.1292014418625769</v>
      </c>
      <c r="F21" s="94">
        <v>0.59585961941095889</v>
      </c>
      <c r="G21" s="94">
        <v>9.8781797927581181</v>
      </c>
      <c r="H21" s="93">
        <v>2.0091624781366306</v>
      </c>
      <c r="I21" s="94">
        <v>2.1207278587451981</v>
      </c>
    </row>
    <row r="22" spans="2:9" ht="30" customHeight="1">
      <c r="B22" s="520" t="s">
        <v>223</v>
      </c>
      <c r="C22"/>
      <c r="D22" s="94">
        <v>1.8801250963718275</v>
      </c>
      <c r="E22" s="93">
        <v>1.74741436174439</v>
      </c>
      <c r="F22" s="94">
        <v>0.20424374905165621</v>
      </c>
      <c r="G22" s="94">
        <v>0.66436875553637265</v>
      </c>
      <c r="H22" s="93">
        <v>1.6773684585639614</v>
      </c>
      <c r="I22" s="94">
        <v>1.7919197349833667</v>
      </c>
    </row>
    <row r="23" spans="2:9" ht="30" customHeight="1">
      <c r="B23" s="520" t="s">
        <v>224</v>
      </c>
      <c r="C23"/>
      <c r="D23" s="94">
        <v>1.8549458040601792</v>
      </c>
      <c r="E23" s="93">
        <v>1.2911380210810961</v>
      </c>
      <c r="F23" s="94">
        <v>2.9751666008262418</v>
      </c>
      <c r="G23" s="94">
        <v>1.4068414931050341</v>
      </c>
      <c r="H23" s="93">
        <v>1.8366020960140617</v>
      </c>
      <c r="I23" s="94">
        <v>1.7494473846985983</v>
      </c>
    </row>
    <row r="24" spans="2:9" ht="30" customHeight="1">
      <c r="B24" s="520" t="s">
        <v>225</v>
      </c>
      <c r="C24"/>
      <c r="D24" s="94">
        <v>1.4266493002756278</v>
      </c>
      <c r="E24" s="93">
        <v>1.1442621736514269</v>
      </c>
      <c r="F24" s="94">
        <v>1.0616321773191402</v>
      </c>
      <c r="G24" s="94">
        <v>5.6376029234585161</v>
      </c>
      <c r="H24" s="93">
        <v>1.5828747365206368</v>
      </c>
      <c r="I24" s="94">
        <v>1.6232554084067772</v>
      </c>
    </row>
    <row r="25" spans="2:9" ht="30" customHeight="1">
      <c r="B25" s="520" t="s">
        <v>226</v>
      </c>
      <c r="C25"/>
      <c r="D25" s="94">
        <v>1.109231329105171</v>
      </c>
      <c r="E25" s="93">
        <v>1.1008037274354905</v>
      </c>
      <c r="F25" s="94">
        <v>-0.54337821681926357</v>
      </c>
      <c r="G25" s="94">
        <v>-11.621205229476885</v>
      </c>
      <c r="H25" s="93">
        <v>0.29953088406433892</v>
      </c>
      <c r="I25" s="94">
        <v>0.36447018665491271</v>
      </c>
    </row>
    <row r="26" spans="2:9" ht="30" customHeight="1">
      <c r="B26" s="520" t="s">
        <v>227</v>
      </c>
      <c r="C26"/>
      <c r="D26" s="94">
        <v>1.3343334340388537</v>
      </c>
      <c r="E26" s="93">
        <v>1.7356603405458912</v>
      </c>
      <c r="F26" s="94">
        <v>-1.1128216124641881</v>
      </c>
      <c r="G26" s="94">
        <v>-1.5299708101453149</v>
      </c>
      <c r="H26" s="93">
        <v>1.0768436359165747</v>
      </c>
      <c r="I26" s="94">
        <v>1.2440136235742187</v>
      </c>
    </row>
    <row r="27" spans="2:9" ht="30" customHeight="1">
      <c r="B27" s="520" t="s">
        <v>228</v>
      </c>
      <c r="C27"/>
      <c r="D27" s="94">
        <v>2.0994645533616563</v>
      </c>
      <c r="E27" s="93">
        <v>1.2970061410391764</v>
      </c>
      <c r="F27" s="94">
        <v>-0.78226083883882325</v>
      </c>
      <c r="G27" s="94">
        <v>-1.8137043086110793</v>
      </c>
      <c r="H27" s="93">
        <v>1.610739403509001</v>
      </c>
      <c r="I27" s="94">
        <v>1.7891801200900659</v>
      </c>
    </row>
    <row r="28" spans="2:9" ht="30" customHeight="1">
      <c r="B28" s="520" t="s">
        <v>229</v>
      </c>
      <c r="C28"/>
      <c r="D28" s="94">
        <v>1.2518372293501443</v>
      </c>
      <c r="E28" s="93">
        <v>1.1558047724635543</v>
      </c>
      <c r="F28" s="94">
        <v>-0.72831194292965051</v>
      </c>
      <c r="G28" s="94">
        <v>1.1137116321324783</v>
      </c>
      <c r="H28" s="93">
        <v>1.0987351538831689</v>
      </c>
      <c r="I28" s="94">
        <v>1.2315322777038062</v>
      </c>
    </row>
    <row r="29" spans="2:9" ht="30" customHeight="1">
      <c r="B29" s="520" t="s">
        <v>230</v>
      </c>
      <c r="C29"/>
      <c r="D29" s="94">
        <v>1.1104326660169761</v>
      </c>
      <c r="E29" s="93">
        <v>1.1144334904934681</v>
      </c>
      <c r="F29" s="94">
        <v>0.1101069877012435</v>
      </c>
      <c r="G29" s="94">
        <v>0.89043958746057683</v>
      </c>
      <c r="H29" s="93">
        <v>1.0345088697758769</v>
      </c>
      <c r="I29" s="94">
        <v>1.100397327776804</v>
      </c>
    </row>
    <row r="30" spans="2:9" ht="30" customHeight="1">
      <c r="B30" s="520" t="s">
        <v>231</v>
      </c>
      <c r="C30"/>
      <c r="D30" s="94">
        <v>0.73654573122638567</v>
      </c>
      <c r="E30" s="93">
        <v>1.7458522752629335</v>
      </c>
      <c r="F30" s="94">
        <v>-0.35070425923461812</v>
      </c>
      <c r="G30" s="94">
        <v>1.5140272745273364</v>
      </c>
      <c r="H30" s="93">
        <v>0.83362092714007474</v>
      </c>
      <c r="I30" s="94">
        <v>0.91720904591608132</v>
      </c>
    </row>
    <row r="31" spans="2:9" ht="30" customHeight="1">
      <c r="B31" s="520" t="s">
        <v>232</v>
      </c>
      <c r="C31" s="520"/>
      <c r="D31" s="94">
        <v>3.2808044830079979</v>
      </c>
      <c r="E31" s="93">
        <v>1.325381348782102</v>
      </c>
      <c r="F31" s="94">
        <v>-1.8329610163646919</v>
      </c>
      <c r="G31" s="94">
        <v>4.0658103370715253</v>
      </c>
      <c r="H31" s="93">
        <v>2.7215274485206606</v>
      </c>
      <c r="I31" s="94">
        <v>3.0389386104469054</v>
      </c>
    </row>
    <row r="32" spans="2:9" ht="30" customHeight="1">
      <c r="B32" s="520" t="s">
        <v>233</v>
      </c>
      <c r="C32" s="520"/>
      <c r="D32" s="94">
        <v>1.5206916626965921</v>
      </c>
      <c r="E32" s="93">
        <v>1.1789088255720799</v>
      </c>
      <c r="F32" s="94">
        <v>-3.1874536517578775</v>
      </c>
      <c r="G32" s="94">
        <v>1.4661597641381974</v>
      </c>
      <c r="H32" s="93">
        <v>1.1799457622220189</v>
      </c>
      <c r="I32" s="94">
        <v>1.4699269437137445</v>
      </c>
    </row>
    <row r="33" spans="2:9" ht="30" customHeight="1">
      <c r="B33" s="520" t="s">
        <v>234</v>
      </c>
      <c r="C33" s="520"/>
      <c r="D33" s="94">
        <v>0.73206686873332671</v>
      </c>
      <c r="E33" s="93">
        <v>1.1245161076960102</v>
      </c>
      <c r="F33" s="94">
        <v>-2.5397043093460638</v>
      </c>
      <c r="G33" s="94">
        <v>3.4531931388510344</v>
      </c>
      <c r="H33" s="93">
        <v>0.7139813790948466</v>
      </c>
      <c r="I33" s="94">
        <v>0.92009979490195803</v>
      </c>
    </row>
    <row r="34" spans="2:9" ht="30" customHeight="1">
      <c r="B34" s="520" t="s">
        <v>235</v>
      </c>
      <c r="C34" s="520"/>
      <c r="D34" s="94">
        <v>2.8587756675660785</v>
      </c>
      <c r="E34" s="93">
        <v>1.712314993060744</v>
      </c>
      <c r="F34" s="94">
        <v>-2.1810322247669092</v>
      </c>
      <c r="G34" s="94">
        <v>4.4529680233646758</v>
      </c>
      <c r="H34" s="93">
        <v>2.4915618957748222</v>
      </c>
      <c r="I34" s="94">
        <v>2.7774192109369267</v>
      </c>
    </row>
    <row r="35" spans="2:9" ht="30" customHeight="1">
      <c r="B35" s="520" t="s">
        <v>236</v>
      </c>
      <c r="C35" s="520"/>
      <c r="D35" s="94">
        <v>1.4578496650695598</v>
      </c>
      <c r="E35" s="93">
        <v>1.2969898981290271</v>
      </c>
      <c r="F35" s="94">
        <v>-0.43398188482260025</v>
      </c>
      <c r="G35" s="94">
        <v>-3.3534066250463184</v>
      </c>
      <c r="H35" s="93">
        <v>1.1011606675502179</v>
      </c>
      <c r="I35" s="94">
        <v>1.190545808586748</v>
      </c>
    </row>
    <row r="36" spans="2:9" ht="30" customHeight="1">
      <c r="B36" s="520" t="s">
        <v>237</v>
      </c>
      <c r="C36" s="520"/>
      <c r="D36" s="94">
        <v>2.6878052737298077</v>
      </c>
      <c r="E36" s="93">
        <v>1.1613536169523115</v>
      </c>
      <c r="F36" s="94">
        <v>2.1967881659650459</v>
      </c>
      <c r="G36" s="94">
        <v>2.9294643485519742</v>
      </c>
      <c r="H36" s="93">
        <v>2.471194862113137</v>
      </c>
      <c r="I36" s="94">
        <v>2.4869159474532267</v>
      </c>
    </row>
    <row r="37" spans="2:9" ht="30" customHeight="1">
      <c r="B37" s="520" t="s">
        <v>238</v>
      </c>
      <c r="C37" s="520"/>
      <c r="D37" s="94">
        <v>1.451486441482956</v>
      </c>
      <c r="E37" s="93">
        <v>1.1309462724841524</v>
      </c>
      <c r="F37" s="94">
        <v>0.97066076616208363</v>
      </c>
      <c r="G37" s="94">
        <v>8.0369368111125112</v>
      </c>
      <c r="H37" s="93">
        <v>1.6879955196945815</v>
      </c>
      <c r="I37" s="94">
        <v>1.7289761387842901</v>
      </c>
    </row>
    <row r="38" spans="2:9" ht="30" customHeight="1">
      <c r="B38" s="520" t="s">
        <v>239</v>
      </c>
      <c r="C38" s="512"/>
      <c r="D38" s="94">
        <v>3.0308008891280451</v>
      </c>
      <c r="E38" s="93">
        <v>1.7794772262344765</v>
      </c>
      <c r="F38" s="94">
        <v>1.5946946696200825</v>
      </c>
      <c r="G38" s="94">
        <v>6.2675267564715256</v>
      </c>
      <c r="H38" s="93">
        <v>2.950711691628797</v>
      </c>
      <c r="I38" s="94">
        <v>3.0276021250414971</v>
      </c>
    </row>
    <row r="39" spans="2:9" ht="30" customHeight="1">
      <c r="B39" s="520" t="s">
        <v>240</v>
      </c>
      <c r="C39" s="512"/>
      <c r="D39" s="94">
        <v>1.0518447656805421</v>
      </c>
      <c r="E39" s="93">
        <v>1.3219796071175125</v>
      </c>
      <c r="F39" s="94">
        <v>-0.12894844508387848</v>
      </c>
      <c r="G39" s="94">
        <v>4.5452298384553842</v>
      </c>
      <c r="H39" s="93">
        <v>1.2008236717148151</v>
      </c>
      <c r="I39" s="94">
        <v>1.2751772420135552</v>
      </c>
    </row>
    <row r="40" spans="2:9" ht="30" customHeight="1">
      <c r="B40" s="520" t="s">
        <v>241</v>
      </c>
      <c r="C40" s="512"/>
      <c r="D40" s="94">
        <v>0.81577779378396542</v>
      </c>
      <c r="E40" s="93">
        <v>1.1832253077156594</v>
      </c>
      <c r="F40" s="94">
        <v>-5.0828592290272923E-2</v>
      </c>
      <c r="G40" s="94">
        <v>1.6943553570371535</v>
      </c>
      <c r="H40" s="93">
        <v>0.86351413697967416</v>
      </c>
      <c r="I40" s="94">
        <v>0.91393035124025346</v>
      </c>
    </row>
    <row r="41" spans="2:9" ht="30" customHeight="1">
      <c r="B41" s="520" t="s">
        <v>242</v>
      </c>
      <c r="C41" s="512"/>
      <c r="D41" s="94">
        <v>0.8604273143366612</v>
      </c>
      <c r="E41" s="93">
        <v>1.1413895129940101</v>
      </c>
      <c r="F41" s="94">
        <v>1.1660190628055602</v>
      </c>
      <c r="G41" s="94">
        <v>2.7373045955392854</v>
      </c>
      <c r="H41" s="93">
        <v>1.0113657256637794</v>
      </c>
      <c r="I41" s="94">
        <v>1.0029197740636135</v>
      </c>
    </row>
    <row r="42" spans="2:9" ht="30" customHeight="1">
      <c r="B42" s="520" t="s">
        <v>243</v>
      </c>
      <c r="C42" s="512"/>
      <c r="D42" s="94">
        <v>1.0167662735899796</v>
      </c>
      <c r="E42" s="93">
        <v>1.7490889640443044</v>
      </c>
      <c r="F42" s="94">
        <v>0.68192142771179931</v>
      </c>
      <c r="G42" s="94">
        <v>-0.42889941209651283</v>
      </c>
      <c r="H42" s="93">
        <v>1.0160065648544787</v>
      </c>
      <c r="I42" s="94">
        <v>1.0342811354022103</v>
      </c>
    </row>
    <row r="43" spans="2:9" ht="30" customHeight="1">
      <c r="B43" s="520" t="s">
        <v>244</v>
      </c>
      <c r="C43" s="512"/>
      <c r="D43" s="94">
        <v>1.4057921795736803</v>
      </c>
      <c r="E43" s="93">
        <v>1.5645359269240089</v>
      </c>
      <c r="F43" s="94">
        <v>0.36588943678124508</v>
      </c>
      <c r="G43" s="94">
        <v>-0.66397073000086948</v>
      </c>
      <c r="H43" s="93">
        <v>1.2631224287411129</v>
      </c>
      <c r="I43" s="94">
        <v>1.3120302142201297</v>
      </c>
    </row>
    <row r="44" spans="2:9">
      <c r="B44" s="58" t="s">
        <v>245</v>
      </c>
      <c r="C44" s="55"/>
      <c r="D44" s="55" t="s">
        <v>246</v>
      </c>
      <c r="E44" s="55"/>
      <c r="F44" s="55"/>
      <c r="G44" s="55"/>
      <c r="H44" s="55"/>
      <c r="I44" s="59"/>
    </row>
  </sheetData>
  <mergeCells count="3">
    <mergeCell ref="D2:H2"/>
    <mergeCell ref="B2:B3"/>
    <mergeCell ref="C2:C3"/>
  </mergeCells>
  <printOptions horizontalCentered="1"/>
  <pageMargins left="1" right="1" top="0.75" bottom="0.75" header="0.3" footer="0.3"/>
  <pageSetup scale="5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IT41"/>
  <sheetViews>
    <sheetView workbookViewId="0">
      <selection activeCell="A34" sqref="A1:XFD1048576"/>
    </sheetView>
  </sheetViews>
  <sheetFormatPr defaultColWidth="6.44140625" defaultRowHeight="15.6"/>
  <cols>
    <col min="1" max="1" width="1.33203125" style="43" customWidth="1"/>
    <col min="2" max="2" width="5.109375" style="43" customWidth="1"/>
    <col min="3" max="3" width="6.21875" style="43" customWidth="1"/>
    <col min="4" max="4" width="15.109375" style="43" customWidth="1"/>
    <col min="5" max="5" width="11.44140625" style="43" customWidth="1"/>
    <col min="6" max="6" width="15" style="43" customWidth="1"/>
    <col min="7" max="7" width="10" style="43" customWidth="1"/>
    <col min="8" max="8" width="13.21875" style="43" customWidth="1"/>
    <col min="9" max="9" width="10.21875" style="43" customWidth="1"/>
    <col min="10" max="22" width="6.88671875" style="43" customWidth="1"/>
    <col min="23" max="26" width="6.33203125" style="43" customWidth="1"/>
    <col min="27" max="27" width="7.21875" style="44" customWidth="1"/>
    <col min="28" max="28" width="1.77734375" style="43" customWidth="1"/>
    <col min="29" max="242" width="9.109375" style="43" customWidth="1"/>
    <col min="243" max="243" width="6" style="43" customWidth="1"/>
    <col min="244" max="244" width="3.33203125" style="43" customWidth="1"/>
    <col min="245" max="245" width="8.21875" style="43" customWidth="1"/>
    <col min="246" max="247" width="6.44140625" style="43" customWidth="1"/>
    <col min="248" max="248" width="6.33203125" style="43" customWidth="1"/>
    <col min="249" max="249" width="6.21875" style="43" customWidth="1"/>
    <col min="250" max="250" width="8" style="43" customWidth="1"/>
    <col min="251" max="251" width="6.44140625" style="43" customWidth="1"/>
    <col min="252" max="252" width="6.88671875" style="43" customWidth="1"/>
    <col min="253" max="253" width="8" style="43" customWidth="1"/>
    <col min="254" max="254" width="8.77734375" style="43" customWidth="1"/>
    <col min="255" max="16384" width="6.44140625" style="43"/>
  </cols>
  <sheetData>
    <row r="1" spans="2:27" s="84" customFormat="1" ht="27.75" customHeight="1">
      <c r="B1" s="54" t="s">
        <v>55</v>
      </c>
      <c r="C1" s="557"/>
      <c r="D1" s="85"/>
      <c r="E1" s="85"/>
      <c r="F1" s="85"/>
      <c r="G1" s="85"/>
      <c r="H1" s="85"/>
      <c r="I1" s="88"/>
      <c r="J1" s="89"/>
      <c r="K1" s="89"/>
      <c r="L1" s="89"/>
      <c r="M1" s="89"/>
      <c r="N1" s="89"/>
      <c r="O1" s="89"/>
      <c r="P1" s="89"/>
      <c r="Q1" s="89"/>
      <c r="R1" s="89"/>
      <c r="S1" s="89"/>
      <c r="T1" s="89"/>
      <c r="U1" s="89"/>
      <c r="V1" s="89"/>
      <c r="W1" s="516"/>
      <c r="X1" s="516"/>
      <c r="Y1" s="516"/>
      <c r="Z1" s="516"/>
      <c r="AA1" s="89"/>
    </row>
    <row r="2" spans="2:27" ht="22.5" customHeight="1">
      <c r="B2" s="696" t="s">
        <v>67</v>
      </c>
      <c r="C2" s="698" t="s">
        <v>68</v>
      </c>
      <c r="D2" s="693" t="s">
        <v>348</v>
      </c>
      <c r="E2" s="695"/>
      <c r="F2" s="695"/>
      <c r="G2" s="695"/>
      <c r="H2" s="695"/>
      <c r="I2" s="596"/>
      <c r="J2" s="512"/>
      <c r="K2" s="512"/>
      <c r="L2" s="512"/>
      <c r="M2" s="512"/>
      <c r="N2" s="512"/>
      <c r="O2" s="512"/>
      <c r="P2" s="512"/>
      <c r="Q2" s="512"/>
      <c r="R2" s="512"/>
      <c r="S2" s="512"/>
      <c r="T2" s="512"/>
      <c r="U2" s="512"/>
      <c r="V2" s="512"/>
      <c r="W2" s="512"/>
      <c r="X2" s="512"/>
      <c r="Y2" s="512"/>
      <c r="Z2" s="512"/>
    </row>
    <row r="3" spans="2:27" s="44" customFormat="1" ht="82.5" customHeight="1">
      <c r="B3" s="697"/>
      <c r="C3" s="699"/>
      <c r="D3" s="86" t="s">
        <v>69</v>
      </c>
      <c r="E3" s="558" t="s">
        <v>70</v>
      </c>
      <c r="F3" s="562" t="s">
        <v>249</v>
      </c>
      <c r="G3" s="86" t="s">
        <v>72</v>
      </c>
      <c r="H3" s="87" t="s">
        <v>103</v>
      </c>
      <c r="I3" s="562" t="s">
        <v>250</v>
      </c>
      <c r="J3" s="512"/>
      <c r="K3" s="512"/>
      <c r="L3" s="512"/>
      <c r="M3" s="512"/>
      <c r="N3" s="512"/>
      <c r="O3" s="512"/>
      <c r="P3" s="512"/>
      <c r="Q3" s="512"/>
      <c r="R3" s="512"/>
    </row>
    <row r="4" spans="2:27" ht="30" customHeight="1">
      <c r="B4" s="520" t="s">
        <v>208</v>
      </c>
      <c r="C4" s="521"/>
      <c r="D4" s="564">
        <v>-6.8168107856794506</v>
      </c>
      <c r="E4" s="564">
        <v>10.789012461421052</v>
      </c>
      <c r="F4" s="564">
        <v>2.9666536330772146</v>
      </c>
      <c r="G4" s="564">
        <v>-25.591976077751966</v>
      </c>
      <c r="H4" s="564">
        <v>-5.7497981091458712</v>
      </c>
      <c r="I4" s="564">
        <v>-6.4162759379905197</v>
      </c>
      <c r="J4" s="512"/>
      <c r="K4" s="512"/>
      <c r="L4" s="512"/>
      <c r="M4" s="512"/>
      <c r="N4" s="512"/>
      <c r="O4" s="512"/>
      <c r="P4" s="512"/>
      <c r="Q4" s="512"/>
      <c r="R4" s="512"/>
      <c r="S4" s="512"/>
      <c r="T4" s="512"/>
      <c r="U4" s="512"/>
      <c r="V4" s="512"/>
      <c r="W4" s="512"/>
      <c r="X4" s="512"/>
      <c r="Y4" s="512"/>
      <c r="Z4" s="512"/>
      <c r="AA4" s="512"/>
    </row>
    <row r="5" spans="2:27" ht="30" customHeight="1">
      <c r="B5" s="520" t="s">
        <v>209</v>
      </c>
      <c r="C5" s="524"/>
      <c r="D5" s="564">
        <v>5.4114603443173195</v>
      </c>
      <c r="E5" s="564">
        <v>24.67389795633801</v>
      </c>
      <c r="F5" s="564">
        <v>3.650257738868973</v>
      </c>
      <c r="G5" s="564">
        <v>-32.72595525531564</v>
      </c>
      <c r="H5" s="564">
        <v>3.9886571134759379</v>
      </c>
      <c r="I5" s="564">
        <v>4.0175828592974341</v>
      </c>
      <c r="J5" s="512"/>
      <c r="K5" s="512"/>
      <c r="L5" s="512"/>
      <c r="M5" s="512"/>
      <c r="N5" s="512"/>
      <c r="O5" s="512"/>
      <c r="P5" s="512"/>
      <c r="Q5" s="512"/>
      <c r="R5" s="512"/>
      <c r="S5" s="512"/>
      <c r="T5" s="512"/>
      <c r="U5" s="512"/>
      <c r="V5" s="512"/>
      <c r="W5" s="512"/>
      <c r="X5" s="512"/>
      <c r="Y5" s="512"/>
      <c r="Z5" s="512"/>
      <c r="AA5" s="512"/>
    </row>
    <row r="6" spans="2:27" ht="30" customHeight="1">
      <c r="B6" s="520" t="s">
        <v>210</v>
      </c>
      <c r="C6" s="524"/>
      <c r="D6" s="564">
        <v>6.2838402619584741</v>
      </c>
      <c r="E6" s="564">
        <v>20.685414642985521</v>
      </c>
      <c r="F6" s="564">
        <v>2.8784387335736028</v>
      </c>
      <c r="G6" s="564">
        <v>-27.321679836784213</v>
      </c>
      <c r="H6" s="564">
        <v>4.9245967304455434</v>
      </c>
      <c r="I6" s="564">
        <v>5.104169422148729</v>
      </c>
      <c r="J6" s="512"/>
      <c r="K6" s="512"/>
      <c r="L6" s="512"/>
      <c r="M6" s="512"/>
      <c r="N6" s="512"/>
      <c r="O6" s="512"/>
      <c r="P6" s="512"/>
      <c r="Q6" s="512"/>
      <c r="R6" s="512"/>
      <c r="S6" s="512"/>
      <c r="T6" s="512"/>
      <c r="U6" s="512"/>
      <c r="V6" s="512"/>
      <c r="W6" s="512"/>
      <c r="X6" s="512"/>
      <c r="Y6" s="512"/>
      <c r="Z6" s="512"/>
      <c r="AA6" s="512"/>
    </row>
    <row r="7" spans="2:27" ht="30" customHeight="1">
      <c r="B7" s="520" t="s">
        <v>211</v>
      </c>
      <c r="C7" s="524"/>
      <c r="D7" s="563">
        <v>2.7754088418640208</v>
      </c>
      <c r="E7" s="564">
        <v>5.09597871030482</v>
      </c>
      <c r="F7" s="563">
        <v>-1.5398792068504292</v>
      </c>
      <c r="G7" s="564">
        <v>-23.296684139984706</v>
      </c>
      <c r="H7" s="564">
        <v>0.90046722388572675</v>
      </c>
      <c r="I7" s="564">
        <v>1.1109973082092068</v>
      </c>
      <c r="J7" s="512"/>
      <c r="K7" s="512"/>
      <c r="L7" s="512"/>
      <c r="M7" s="512"/>
      <c r="N7" s="512"/>
      <c r="O7" s="512"/>
      <c r="P7" s="512"/>
      <c r="Q7" s="512"/>
      <c r="R7" s="512"/>
      <c r="S7" s="512"/>
      <c r="T7" s="512"/>
      <c r="U7" s="512"/>
      <c r="V7" s="512"/>
      <c r="W7" s="512"/>
      <c r="X7" s="512"/>
      <c r="Y7" s="512"/>
      <c r="Z7" s="512"/>
      <c r="AA7" s="512"/>
    </row>
    <row r="8" spans="2:27" ht="30" customHeight="1">
      <c r="B8" s="520" t="s">
        <v>212</v>
      </c>
      <c r="C8" s="524"/>
      <c r="D8" s="563">
        <v>2.2009522580137144</v>
      </c>
      <c r="E8" s="564">
        <v>7.1706096727869095</v>
      </c>
      <c r="F8" s="563">
        <v>4.5343710314130306</v>
      </c>
      <c r="G8" s="563">
        <v>-10.682840766730607</v>
      </c>
      <c r="H8" s="563">
        <v>2.1995125187749096</v>
      </c>
      <c r="I8" s="564">
        <v>2.0030847786655386</v>
      </c>
      <c r="J8" s="512"/>
      <c r="K8" s="512"/>
      <c r="L8" s="512"/>
      <c r="M8" s="512"/>
      <c r="N8" s="512"/>
      <c r="O8" s="512"/>
      <c r="P8" s="512"/>
      <c r="Q8" s="512"/>
      <c r="R8" s="512"/>
      <c r="S8" s="512"/>
      <c r="T8" s="512"/>
      <c r="U8" s="512"/>
      <c r="V8" s="512"/>
      <c r="W8" s="512"/>
      <c r="X8" s="512"/>
      <c r="Y8" s="512"/>
      <c r="Z8" s="512"/>
      <c r="AA8" s="512"/>
    </row>
    <row r="9" spans="2:27" ht="30" customHeight="1">
      <c r="B9" s="520" t="s">
        <v>213</v>
      </c>
      <c r="C9" s="524"/>
      <c r="D9" s="563">
        <v>1.8297810999784048</v>
      </c>
      <c r="E9" s="564">
        <v>7.647352569171133</v>
      </c>
      <c r="F9" s="563">
        <v>2.1106662172322359</v>
      </c>
      <c r="G9" s="563">
        <v>-2.8122037776947906</v>
      </c>
      <c r="H9" s="563">
        <v>2.3114038224989883</v>
      </c>
      <c r="I9" s="564">
        <v>2.3285019039481796</v>
      </c>
      <c r="J9" s="512"/>
      <c r="K9" s="512"/>
      <c r="L9" s="512"/>
      <c r="M9" s="512"/>
      <c r="N9" s="512"/>
      <c r="O9" s="512"/>
      <c r="P9" s="512"/>
      <c r="Q9" s="512"/>
      <c r="R9" s="512"/>
      <c r="S9" s="512"/>
      <c r="T9" s="512"/>
      <c r="U9" s="512"/>
      <c r="V9" s="512"/>
      <c r="W9" s="512"/>
      <c r="X9" s="512"/>
      <c r="Y9" s="512"/>
      <c r="Z9" s="512"/>
      <c r="AA9" s="512"/>
    </row>
    <row r="10" spans="2:27" ht="30" customHeight="1">
      <c r="B10" s="520" t="s">
        <v>214</v>
      </c>
      <c r="C10" s="524"/>
      <c r="D10" s="563">
        <v>1.8051112743999482</v>
      </c>
      <c r="E10" s="563">
        <v>7.6391949449556904</v>
      </c>
      <c r="F10" s="563">
        <v>-2.3448763643376935</v>
      </c>
      <c r="G10" s="563">
        <v>1.082566400874768</v>
      </c>
      <c r="H10" s="563">
        <v>2.1569300797640949</v>
      </c>
      <c r="I10" s="564">
        <v>2.5436462801615249</v>
      </c>
      <c r="J10" s="512"/>
      <c r="K10" s="512"/>
      <c r="L10" s="512"/>
      <c r="M10" s="512"/>
      <c r="N10" s="512"/>
      <c r="O10" s="512"/>
      <c r="P10" s="512"/>
      <c r="Q10" s="512"/>
      <c r="R10" s="512"/>
      <c r="S10" s="512"/>
      <c r="T10" s="512"/>
      <c r="U10" s="512"/>
      <c r="V10" s="512"/>
      <c r="W10" s="512"/>
      <c r="X10" s="512"/>
      <c r="Y10" s="512"/>
      <c r="Z10" s="512"/>
      <c r="AA10" s="512"/>
    </row>
    <row r="11" spans="2:27" ht="30" customHeight="1">
      <c r="B11" s="520" t="s">
        <v>215</v>
      </c>
      <c r="C11" s="512"/>
      <c r="D11" s="563">
        <v>1.6811287975100555</v>
      </c>
      <c r="E11" s="564">
        <v>5.2491990885624915</v>
      </c>
      <c r="F11" s="563">
        <v>-3.9196588255659321</v>
      </c>
      <c r="G11" s="563">
        <v>8.5304411422362278</v>
      </c>
      <c r="H11" s="563">
        <v>2.0572498253455365</v>
      </c>
      <c r="I11" s="564">
        <v>2.5593625989462225</v>
      </c>
      <c r="J11" s="512"/>
      <c r="K11" s="512"/>
      <c r="L11" s="512"/>
      <c r="M11" s="512"/>
      <c r="N11" s="512"/>
      <c r="O11" s="512"/>
      <c r="P11" s="512"/>
      <c r="Q11" s="512"/>
      <c r="R11" s="512"/>
      <c r="S11" s="512"/>
      <c r="T11" s="512"/>
      <c r="U11" s="512"/>
      <c r="V11" s="512"/>
      <c r="W11" s="512"/>
      <c r="X11" s="512"/>
      <c r="Y11" s="512"/>
      <c r="Z11" s="512"/>
      <c r="AA11" s="512"/>
    </row>
    <row r="12" spans="2:27" ht="30" customHeight="1">
      <c r="B12" s="520" t="s">
        <v>216</v>
      </c>
      <c r="C12" s="512"/>
      <c r="D12" s="571">
        <v>1.8113666493032525</v>
      </c>
      <c r="E12" s="571">
        <v>3.201572849968997</v>
      </c>
      <c r="F12" s="571">
        <v>-8.4426568358177576</v>
      </c>
      <c r="G12" s="571">
        <v>7.1218263607196093</v>
      </c>
      <c r="H12" s="563">
        <v>1.4599654018148129</v>
      </c>
      <c r="I12" s="564">
        <v>2.3137302472680688</v>
      </c>
      <c r="J12" s="512"/>
      <c r="K12" s="512"/>
      <c r="L12" s="512"/>
      <c r="M12" s="512"/>
      <c r="N12" s="512"/>
      <c r="O12" s="512"/>
      <c r="P12" s="512"/>
      <c r="Q12" s="512"/>
      <c r="R12" s="512"/>
      <c r="S12" s="512"/>
      <c r="T12" s="512"/>
      <c r="U12" s="512"/>
      <c r="V12" s="512"/>
      <c r="W12" s="512"/>
      <c r="X12" s="512"/>
      <c r="Y12" s="512"/>
      <c r="Z12" s="512"/>
      <c r="AA12" s="512"/>
    </row>
    <row r="13" spans="2:27" ht="30" customHeight="1">
      <c r="B13" s="520" t="s">
        <v>217</v>
      </c>
      <c r="C13" s="512"/>
      <c r="D13" s="571">
        <v>2.0576276472861821</v>
      </c>
      <c r="E13" s="571">
        <v>2.9315318278808888</v>
      </c>
      <c r="F13" s="571">
        <v>-7.1827233706125924</v>
      </c>
      <c r="G13" s="571">
        <v>11.819335796861523</v>
      </c>
      <c r="H13" s="563">
        <v>1.9602648695884284</v>
      </c>
      <c r="I13" s="564">
        <v>2.7373727223201314</v>
      </c>
      <c r="J13" s="512"/>
      <c r="K13" s="512"/>
      <c r="L13" s="512"/>
      <c r="M13" s="512"/>
      <c r="N13" s="512"/>
      <c r="O13" s="512"/>
      <c r="P13" s="512"/>
      <c r="Q13" s="512"/>
      <c r="R13" s="512"/>
      <c r="S13" s="512"/>
      <c r="T13" s="512"/>
      <c r="U13" s="512"/>
      <c r="V13" s="512"/>
      <c r="W13" s="512"/>
      <c r="X13" s="512"/>
      <c r="Y13" s="512"/>
      <c r="Z13" s="512"/>
      <c r="AA13" s="512"/>
    </row>
    <row r="14" spans="2:27" ht="30" customHeight="1">
      <c r="B14" s="520" t="s">
        <v>218</v>
      </c>
      <c r="C14" s="512"/>
      <c r="D14" s="571">
        <v>2.0770780336745673</v>
      </c>
      <c r="E14" s="571">
        <v>3.5451421322669603</v>
      </c>
      <c r="F14" s="571">
        <v>-2.5824818751256373</v>
      </c>
      <c r="G14" s="571">
        <v>9.8631276157974668</v>
      </c>
      <c r="H14" s="563">
        <v>2.3327575961470188</v>
      </c>
      <c r="I14" s="564">
        <v>2.7348598497331835</v>
      </c>
      <c r="J14" s="512"/>
      <c r="K14" s="512"/>
      <c r="L14" s="512"/>
      <c r="M14" s="512"/>
      <c r="N14" s="512"/>
      <c r="O14" s="512"/>
      <c r="P14" s="512"/>
      <c r="Q14" s="512"/>
      <c r="R14" s="512"/>
      <c r="S14" s="512"/>
      <c r="T14" s="512"/>
      <c r="U14" s="512"/>
      <c r="V14" s="512"/>
      <c r="W14" s="512"/>
      <c r="X14" s="512"/>
      <c r="Y14" s="512"/>
      <c r="Z14" s="512"/>
      <c r="AA14" s="512"/>
    </row>
    <row r="15" spans="2:27" ht="30" customHeight="1">
      <c r="B15" s="520" t="s">
        <v>219</v>
      </c>
      <c r="C15" s="512"/>
      <c r="D15" s="571">
        <v>2.2342461124999602</v>
      </c>
      <c r="E15" s="571">
        <v>5.3562821386102968</v>
      </c>
      <c r="F15" s="571">
        <v>2.8607487735216495</v>
      </c>
      <c r="G15" s="571">
        <v>3.0986908769580452</v>
      </c>
      <c r="H15" s="563">
        <v>2.7330341971099728</v>
      </c>
      <c r="I15" s="564">
        <v>2.7229828483494458</v>
      </c>
      <c r="J15" s="512"/>
      <c r="K15" s="512"/>
      <c r="L15" s="512"/>
      <c r="M15" s="512"/>
      <c r="N15" s="512"/>
      <c r="O15" s="512"/>
      <c r="P15" s="512"/>
      <c r="Q15" s="512"/>
      <c r="R15" s="512"/>
      <c r="S15" s="512"/>
      <c r="T15" s="512"/>
      <c r="U15" s="512"/>
      <c r="V15" s="512"/>
      <c r="W15" s="512"/>
      <c r="X15" s="512"/>
      <c r="Y15" s="512"/>
      <c r="Z15" s="512"/>
      <c r="AA15" s="512"/>
    </row>
    <row r="16" spans="2:27" ht="30" customHeight="1">
      <c r="B16" s="520" t="s">
        <v>220</v>
      </c>
      <c r="C16" s="512"/>
      <c r="D16" s="571">
        <v>3.7590762035758019</v>
      </c>
      <c r="E16" s="571">
        <v>5.9946063967284005</v>
      </c>
      <c r="F16" s="571">
        <v>5.9285353396629574</v>
      </c>
      <c r="G16" s="571">
        <v>0.31724564872057215</v>
      </c>
      <c r="H16" s="563">
        <v>4.0111077981860035</v>
      </c>
      <c r="I16" s="564">
        <v>3.8631743840562933</v>
      </c>
      <c r="J16" s="512"/>
      <c r="K16" s="512"/>
      <c r="L16" s="512"/>
      <c r="M16" s="512"/>
      <c r="N16" s="512"/>
      <c r="O16" s="512"/>
      <c r="P16" s="512"/>
      <c r="Q16" s="512"/>
      <c r="R16" s="512"/>
      <c r="S16" s="512"/>
      <c r="T16" s="512"/>
      <c r="U16" s="512"/>
      <c r="V16" s="512"/>
      <c r="W16" s="512"/>
      <c r="X16" s="512"/>
      <c r="Y16" s="512"/>
      <c r="Z16" s="512"/>
      <c r="AA16" s="512"/>
    </row>
    <row r="17" spans="2:26" ht="30" customHeight="1">
      <c r="B17" s="520" t="s">
        <v>221</v>
      </c>
      <c r="C17" s="512"/>
      <c r="D17" s="571">
        <v>4.8267834479000413</v>
      </c>
      <c r="E17" s="571">
        <v>6.1589389248249944</v>
      </c>
      <c r="F17" s="571">
        <v>6.9315666617865759</v>
      </c>
      <c r="G17" s="571">
        <v>-11.234257462321068</v>
      </c>
      <c r="H17" s="563">
        <v>4.2250428265240885</v>
      </c>
      <c r="I17" s="564">
        <v>4.0172142042549979</v>
      </c>
      <c r="J17" s="512"/>
      <c r="K17" s="512"/>
      <c r="L17" s="512"/>
      <c r="M17" s="512"/>
      <c r="N17" s="512"/>
      <c r="O17" s="512"/>
      <c r="P17" s="512"/>
      <c r="Q17" s="512"/>
      <c r="R17" s="512"/>
      <c r="S17" s="512"/>
      <c r="T17" s="512"/>
      <c r="U17" s="512"/>
      <c r="V17" s="512"/>
      <c r="W17" s="512"/>
      <c r="X17" s="512"/>
      <c r="Y17" s="512"/>
      <c r="Z17" s="512"/>
    </row>
    <row r="18" spans="2:26" ht="30" customHeight="1">
      <c r="B18" s="520" t="s">
        <v>222</v>
      </c>
      <c r="C18" s="512"/>
      <c r="D18" s="571">
        <v>6.0873471543886524</v>
      </c>
      <c r="E18" s="571">
        <v>6.0699889671834484</v>
      </c>
      <c r="F18" s="571">
        <v>5.777724106158999</v>
      </c>
      <c r="G18" s="571">
        <v>-2.9829882319883865</v>
      </c>
      <c r="H18" s="563">
        <v>5.5408240813376466</v>
      </c>
      <c r="I18" s="564">
        <v>5.5224470159775052</v>
      </c>
      <c r="J18" s="512"/>
      <c r="K18" s="512"/>
      <c r="L18" s="512"/>
      <c r="M18" s="512"/>
      <c r="N18" s="512"/>
      <c r="O18" s="512"/>
      <c r="P18" s="512"/>
      <c r="Q18" s="512"/>
      <c r="R18" s="512"/>
      <c r="S18" s="512"/>
      <c r="T18" s="512"/>
      <c r="U18" s="512"/>
      <c r="V18" s="512"/>
      <c r="W18" s="512"/>
      <c r="X18" s="512"/>
      <c r="Y18" s="512"/>
      <c r="Z18" s="512"/>
    </row>
    <row r="19" spans="2:26" ht="30" customHeight="1">
      <c r="B19" s="520" t="s">
        <v>223</v>
      </c>
      <c r="C19" s="512"/>
      <c r="D19" s="571">
        <v>7.1708649477066615</v>
      </c>
      <c r="E19" s="571">
        <v>5.6670673982286246</v>
      </c>
      <c r="F19" s="571">
        <v>3.3853223357310185</v>
      </c>
      <c r="G19" s="571">
        <v>-1.353576473759702</v>
      </c>
      <c r="H19" s="563">
        <v>6.2138393747093374</v>
      </c>
      <c r="I19" s="564">
        <v>6.4367469018067993</v>
      </c>
      <c r="J19" s="512"/>
      <c r="K19" s="512"/>
      <c r="L19" s="512"/>
      <c r="M19" s="512"/>
      <c r="N19" s="512"/>
      <c r="O19" s="512"/>
      <c r="P19" s="512"/>
      <c r="Q19" s="512"/>
      <c r="R19" s="512"/>
      <c r="S19" s="512"/>
      <c r="T19" s="512"/>
      <c r="U19" s="512"/>
      <c r="V19" s="512"/>
      <c r="W19" s="512"/>
      <c r="X19" s="512"/>
      <c r="Y19" s="512"/>
      <c r="Z19" s="512"/>
    </row>
    <row r="20" spans="2:26" ht="30" customHeight="1">
      <c r="B20" s="520" t="s">
        <v>224</v>
      </c>
      <c r="C20" s="512"/>
      <c r="D20" s="571">
        <v>7.21474343736989</v>
      </c>
      <c r="E20" s="571">
        <v>5.4967886252259746</v>
      </c>
      <c r="F20" s="571">
        <v>5.0056198825850515</v>
      </c>
      <c r="G20" s="571">
        <v>1.8672418919584857</v>
      </c>
      <c r="H20" s="563">
        <v>6.5338516973063179</v>
      </c>
      <c r="I20" s="564">
        <v>6.6541024853962369</v>
      </c>
      <c r="J20" s="512"/>
      <c r="K20" s="512"/>
      <c r="L20" s="512"/>
      <c r="M20" s="512"/>
      <c r="N20" s="512"/>
      <c r="O20" s="512"/>
      <c r="P20" s="512"/>
      <c r="Q20" s="512"/>
      <c r="R20" s="512"/>
      <c r="S20" s="512"/>
      <c r="T20" s="512"/>
      <c r="U20" s="512"/>
      <c r="V20" s="512"/>
      <c r="W20" s="512"/>
      <c r="X20" s="512"/>
      <c r="Y20" s="512"/>
      <c r="Z20" s="512"/>
    </row>
    <row r="21" spans="2:26" ht="30" customHeight="1">
      <c r="B21" s="520" t="s">
        <v>225</v>
      </c>
      <c r="C21" s="512"/>
      <c r="D21" s="571">
        <v>7.1306528419158042</v>
      </c>
      <c r="E21" s="571">
        <v>5.4174873928713794</v>
      </c>
      <c r="F21" s="571">
        <v>4.9023052693356561</v>
      </c>
      <c r="G21" s="571">
        <v>18.487633281490574</v>
      </c>
      <c r="H21" s="563">
        <v>7.2970739214350147</v>
      </c>
      <c r="I21" s="564">
        <v>7.4861156929785011</v>
      </c>
      <c r="J21" s="512"/>
      <c r="K21" s="512"/>
      <c r="L21" s="512"/>
      <c r="M21" s="512"/>
      <c r="N21" s="512"/>
      <c r="O21" s="512"/>
      <c r="P21" s="512"/>
      <c r="Q21" s="512"/>
      <c r="R21" s="512"/>
      <c r="S21" s="512"/>
      <c r="T21" s="512"/>
      <c r="U21" s="512"/>
      <c r="V21" s="512"/>
      <c r="W21" s="512"/>
      <c r="X21" s="512"/>
      <c r="Y21" s="512"/>
      <c r="Z21" s="512"/>
    </row>
    <row r="22" spans="2:26" ht="30" customHeight="1">
      <c r="B22" s="520" t="s">
        <v>226</v>
      </c>
      <c r="C22" s="512"/>
      <c r="D22" s="571">
        <v>6.41784959586127</v>
      </c>
      <c r="E22" s="571">
        <v>5.3878855008370152</v>
      </c>
      <c r="F22" s="571">
        <v>3.714297375941797</v>
      </c>
      <c r="G22" s="571">
        <v>-4.6963260186802245</v>
      </c>
      <c r="H22" s="563">
        <v>5.4988191071489751</v>
      </c>
      <c r="I22" s="564">
        <v>5.637584848289535</v>
      </c>
      <c r="J22" s="512"/>
      <c r="K22" s="512"/>
      <c r="L22" s="512"/>
      <c r="M22" s="512"/>
      <c r="N22" s="512"/>
      <c r="O22" s="512"/>
      <c r="P22" s="512"/>
      <c r="Q22" s="512"/>
      <c r="R22" s="512"/>
      <c r="S22" s="512"/>
      <c r="T22" s="512"/>
      <c r="U22" s="512"/>
      <c r="V22" s="512"/>
      <c r="W22" s="512"/>
      <c r="X22" s="512"/>
      <c r="Y22" s="512"/>
      <c r="Z22" s="512"/>
    </row>
    <row r="23" spans="2:26" ht="30" customHeight="1">
      <c r="B23" s="520" t="s">
        <v>227</v>
      </c>
      <c r="C23" s="512"/>
      <c r="D23" s="571">
        <v>5.8477484600619078</v>
      </c>
      <c r="E23" s="571">
        <v>5.3757109266917098</v>
      </c>
      <c r="F23" s="571">
        <v>2.3510965427525434</v>
      </c>
      <c r="G23" s="571">
        <v>-6.773810089333935</v>
      </c>
      <c r="H23" s="563">
        <v>4.8757241097637092</v>
      </c>
      <c r="I23" s="564">
        <v>5.0689790249239195</v>
      </c>
      <c r="J23" s="512"/>
      <c r="K23" s="512"/>
      <c r="L23" s="512"/>
      <c r="M23" s="512"/>
      <c r="N23" s="512"/>
      <c r="O23" s="512"/>
      <c r="P23" s="512"/>
      <c r="Q23" s="512"/>
      <c r="R23" s="512"/>
      <c r="S23" s="512"/>
      <c r="T23" s="512"/>
      <c r="U23" s="512"/>
      <c r="V23" s="512"/>
      <c r="W23" s="512"/>
      <c r="X23" s="512"/>
      <c r="Y23" s="512"/>
      <c r="Z23" s="512"/>
    </row>
    <row r="24" spans="2:26" ht="30" customHeight="1">
      <c r="B24" s="520" t="s">
        <v>228</v>
      </c>
      <c r="C24" s="512"/>
      <c r="D24" s="571">
        <v>6.1018525574674527</v>
      </c>
      <c r="E24" s="571">
        <v>5.3818156790369471</v>
      </c>
      <c r="F24" s="571">
        <v>-1.3835594070680912</v>
      </c>
      <c r="G24" s="571">
        <v>-9.7345493265105461</v>
      </c>
      <c r="H24" s="563">
        <v>4.6431209696519176</v>
      </c>
      <c r="I24" s="564">
        <v>5.1100080235941761</v>
      </c>
      <c r="J24" s="512"/>
      <c r="K24" s="512"/>
      <c r="L24" s="512"/>
      <c r="M24" s="512"/>
      <c r="N24" s="512"/>
      <c r="O24" s="512"/>
      <c r="P24" s="512"/>
      <c r="Q24" s="512"/>
      <c r="R24" s="512"/>
      <c r="S24" s="512"/>
      <c r="T24" s="512"/>
      <c r="U24" s="512"/>
      <c r="V24" s="512"/>
      <c r="W24" s="512"/>
      <c r="X24" s="512"/>
      <c r="Y24" s="512"/>
      <c r="Z24" s="512"/>
    </row>
    <row r="25" spans="2:26" ht="30" customHeight="1">
      <c r="B25" s="520" t="s">
        <v>229</v>
      </c>
      <c r="C25" s="512"/>
      <c r="D25" s="571">
        <v>5.9189826243427603</v>
      </c>
      <c r="E25" s="571">
        <v>5.3938418681092344</v>
      </c>
      <c r="F25" s="571">
        <v>-3.1301957337946362</v>
      </c>
      <c r="G25" s="571">
        <v>-13.600133880765313</v>
      </c>
      <c r="H25" s="563">
        <v>4.1443963859705235</v>
      </c>
      <c r="I25" s="564">
        <v>4.7048446459229609</v>
      </c>
      <c r="J25" s="512"/>
      <c r="K25" s="512"/>
      <c r="L25" s="512"/>
      <c r="M25" s="512"/>
      <c r="N25" s="512"/>
      <c r="O25" s="512"/>
      <c r="P25" s="512"/>
      <c r="Q25" s="512"/>
      <c r="R25" s="512"/>
      <c r="S25" s="512"/>
      <c r="T25" s="512"/>
      <c r="U25" s="512"/>
      <c r="V25" s="512"/>
      <c r="W25" s="512"/>
      <c r="X25" s="512"/>
      <c r="Y25" s="512"/>
      <c r="Z25" s="512"/>
    </row>
    <row r="26" spans="2:26" ht="30" customHeight="1">
      <c r="B26" s="520" t="s">
        <v>230</v>
      </c>
      <c r="C26" s="512"/>
      <c r="D26" s="571">
        <v>5.9202411086751567</v>
      </c>
      <c r="E26" s="571">
        <v>5.4080503910830515</v>
      </c>
      <c r="F26" s="571">
        <v>-2.4937073560698622</v>
      </c>
      <c r="G26" s="571">
        <v>-1.3686428322433528</v>
      </c>
      <c r="H26" s="563">
        <v>4.907548895301602</v>
      </c>
      <c r="I26" s="564">
        <v>5.4725977844448153</v>
      </c>
      <c r="J26" s="512"/>
      <c r="K26" s="512"/>
      <c r="L26" s="512"/>
      <c r="M26" s="512"/>
      <c r="N26" s="512"/>
      <c r="O26" s="512"/>
      <c r="P26" s="512"/>
      <c r="Q26" s="512"/>
      <c r="R26" s="512"/>
      <c r="S26" s="512"/>
      <c r="T26" s="512"/>
      <c r="U26" s="512"/>
      <c r="V26" s="512"/>
      <c r="W26" s="512"/>
      <c r="X26" s="512"/>
      <c r="Y26" s="512"/>
      <c r="Z26" s="512"/>
    </row>
    <row r="27" spans="2:26" ht="30" customHeight="1">
      <c r="B27" s="520" t="s">
        <v>231</v>
      </c>
      <c r="C27" s="512"/>
      <c r="D27" s="571">
        <v>5.2954003911417118</v>
      </c>
      <c r="E27" s="571">
        <v>5.4186102278663384</v>
      </c>
      <c r="F27" s="571">
        <v>-1.7422324036569563</v>
      </c>
      <c r="G27" s="571">
        <v>1.6803423744986077</v>
      </c>
      <c r="H27" s="563">
        <v>4.6551083036134884</v>
      </c>
      <c r="I27" s="564">
        <v>5.132143800650681</v>
      </c>
      <c r="J27" s="512"/>
      <c r="K27" s="512"/>
      <c r="L27" s="512"/>
      <c r="M27" s="512"/>
      <c r="N27" s="512"/>
      <c r="O27" s="512"/>
      <c r="P27" s="512"/>
      <c r="Q27" s="512"/>
      <c r="R27" s="512"/>
      <c r="S27" s="512"/>
      <c r="T27" s="512"/>
      <c r="U27" s="512"/>
      <c r="V27" s="512"/>
      <c r="W27" s="512"/>
      <c r="X27" s="512"/>
      <c r="Y27" s="512"/>
      <c r="Z27" s="512"/>
    </row>
    <row r="28" spans="2:26" ht="30" customHeight="1">
      <c r="B28" s="520" t="s">
        <v>232</v>
      </c>
      <c r="C28" s="512"/>
      <c r="D28" s="571">
        <v>6.5137188361433971</v>
      </c>
      <c r="E28" s="571">
        <v>5.4481399748859189</v>
      </c>
      <c r="F28" s="571">
        <v>-2.7827666340235737</v>
      </c>
      <c r="G28" s="571">
        <v>7.7690847795276881</v>
      </c>
      <c r="H28" s="563">
        <v>5.7991767734965123</v>
      </c>
      <c r="I28" s="564">
        <v>6.4229469014249361</v>
      </c>
      <c r="J28" s="512"/>
      <c r="K28" s="512"/>
      <c r="L28" s="512"/>
      <c r="M28" s="512"/>
      <c r="N28" s="512"/>
      <c r="O28" s="512"/>
      <c r="P28" s="512"/>
      <c r="Q28" s="512"/>
      <c r="R28" s="512"/>
      <c r="S28" s="512"/>
      <c r="T28" s="512"/>
      <c r="U28" s="512"/>
      <c r="V28" s="512"/>
      <c r="W28" s="512"/>
      <c r="X28" s="512"/>
      <c r="Y28" s="512"/>
      <c r="Z28" s="512"/>
    </row>
    <row r="29" spans="2:26" ht="30" customHeight="1">
      <c r="B29" s="520" t="s">
        <v>233</v>
      </c>
      <c r="C29" s="512"/>
      <c r="D29" s="571">
        <v>6.796545166064206</v>
      </c>
      <c r="E29" s="571">
        <v>5.4722244002103508</v>
      </c>
      <c r="F29" s="571">
        <v>-5.1910157337036367</v>
      </c>
      <c r="G29" s="571">
        <v>8.1447312868648822</v>
      </c>
      <c r="H29" s="563">
        <v>5.8841631533404097</v>
      </c>
      <c r="I29" s="564">
        <v>6.6735670620756764</v>
      </c>
      <c r="J29" s="512"/>
      <c r="K29" s="512"/>
      <c r="L29" s="512"/>
      <c r="M29" s="512"/>
      <c r="N29" s="512"/>
      <c r="O29" s="512"/>
      <c r="P29" s="512"/>
      <c r="Q29" s="512"/>
      <c r="R29" s="512"/>
      <c r="S29" s="512"/>
      <c r="T29" s="512"/>
      <c r="U29" s="512"/>
      <c r="V29" s="512"/>
      <c r="W29" s="512"/>
      <c r="X29" s="512"/>
      <c r="Y29" s="512"/>
      <c r="Z29" s="512"/>
    </row>
    <row r="30" spans="2:26" ht="30" customHeight="1">
      <c r="B30" s="520" t="s">
        <v>234</v>
      </c>
      <c r="C30" s="512"/>
      <c r="D30" s="571">
        <v>6.396901342044842</v>
      </c>
      <c r="E30" s="571">
        <v>5.482741554165699</v>
      </c>
      <c r="F30" s="571">
        <v>-7.7005117789059057</v>
      </c>
      <c r="G30" s="571">
        <v>10.891753653927964</v>
      </c>
      <c r="H30" s="563">
        <v>5.5482503499027018</v>
      </c>
      <c r="I30" s="564">
        <v>6.483330609276166</v>
      </c>
      <c r="J30" s="512"/>
      <c r="K30" s="512"/>
      <c r="L30" s="512"/>
      <c r="M30" s="512"/>
      <c r="N30" s="512"/>
      <c r="O30" s="512"/>
      <c r="P30" s="512"/>
      <c r="Q30" s="512"/>
      <c r="R30" s="512"/>
      <c r="S30" s="512"/>
      <c r="T30" s="512"/>
      <c r="U30" s="512"/>
      <c r="V30" s="512"/>
      <c r="W30" s="512"/>
      <c r="X30" s="512"/>
      <c r="Y30" s="512"/>
      <c r="Z30" s="512"/>
    </row>
    <row r="31" spans="2:26" ht="30" customHeight="1">
      <c r="B31" s="520" t="s">
        <v>235</v>
      </c>
      <c r="C31" s="512"/>
      <c r="D31" s="571">
        <v>8.638378727663337</v>
      </c>
      <c r="E31" s="571">
        <v>5.4479725253369793</v>
      </c>
      <c r="F31" s="571">
        <v>-9.395840714645459</v>
      </c>
      <c r="G31" s="571">
        <v>14.102189711618891</v>
      </c>
      <c r="H31" s="563">
        <v>7.2837108720361243</v>
      </c>
      <c r="I31" s="564">
        <v>8.4461412723666314</v>
      </c>
      <c r="J31" s="512"/>
      <c r="K31" s="512"/>
      <c r="L31" s="512"/>
      <c r="M31" s="512"/>
      <c r="N31" s="512"/>
      <c r="O31" s="512"/>
      <c r="P31" s="512"/>
      <c r="Q31" s="512"/>
      <c r="R31" s="512"/>
      <c r="S31" s="512"/>
      <c r="T31" s="512"/>
      <c r="U31" s="512"/>
      <c r="V31" s="512"/>
      <c r="W31" s="512"/>
      <c r="X31" s="512"/>
      <c r="Y31" s="512"/>
      <c r="Z31" s="512"/>
    </row>
    <row r="32" spans="2:26" ht="30" customHeight="1">
      <c r="B32" s="520" t="s">
        <v>236</v>
      </c>
      <c r="C32" s="512"/>
      <c r="D32" s="571">
        <v>6.7208602022610791</v>
      </c>
      <c r="E32" s="571">
        <v>5.4184259214301846</v>
      </c>
      <c r="F32" s="571">
        <v>-8.1046402324524678</v>
      </c>
      <c r="G32" s="571">
        <v>5.9674440292354092</v>
      </c>
      <c r="H32" s="563">
        <v>5.591378548381698</v>
      </c>
      <c r="I32" s="564">
        <v>6.500749854126326</v>
      </c>
      <c r="J32" s="512"/>
      <c r="K32" s="512"/>
      <c r="L32" s="512"/>
      <c r="M32" s="512"/>
      <c r="N32" s="512"/>
      <c r="O32" s="512"/>
      <c r="P32" s="512"/>
      <c r="Q32" s="512"/>
      <c r="R32" s="512"/>
      <c r="S32" s="512"/>
      <c r="T32" s="512"/>
      <c r="U32" s="512"/>
      <c r="V32" s="512"/>
      <c r="W32" s="512"/>
      <c r="X32" s="512"/>
      <c r="Y32" s="512"/>
      <c r="Z32" s="512"/>
    </row>
    <row r="33" spans="1:254" ht="30" customHeight="1">
      <c r="A33" s="512"/>
      <c r="B33" s="520" t="s">
        <v>237</v>
      </c>
      <c r="C33" s="512"/>
      <c r="D33" s="571">
        <v>7.947756576618616</v>
      </c>
      <c r="E33" s="571">
        <v>5.4001351286068484</v>
      </c>
      <c r="F33" s="571">
        <v>-2.9938683585743036</v>
      </c>
      <c r="G33" s="571">
        <v>7.4956643443339459</v>
      </c>
      <c r="H33" s="563">
        <v>6.938925945049391</v>
      </c>
      <c r="I33" s="564">
        <v>7.5681606107314394</v>
      </c>
      <c r="J33" s="512"/>
      <c r="K33" s="512"/>
      <c r="L33" s="512"/>
      <c r="M33" s="512"/>
      <c r="N33" s="512"/>
      <c r="O33" s="512"/>
      <c r="P33" s="512"/>
      <c r="Q33" s="512"/>
      <c r="R33" s="512"/>
      <c r="S33" s="512"/>
      <c r="T33" s="512"/>
      <c r="U33" s="512"/>
      <c r="V33" s="512"/>
      <c r="W33" s="512"/>
      <c r="X33" s="512"/>
      <c r="Y33" s="512"/>
      <c r="Z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c r="IP33" s="512"/>
      <c r="IQ33" s="512"/>
      <c r="IR33" s="512"/>
      <c r="IS33" s="512"/>
      <c r="IT33" s="512"/>
    </row>
    <row r="34" spans="1:254" ht="30" customHeight="1">
      <c r="A34" s="512"/>
      <c r="B34" s="520" t="s">
        <v>238</v>
      </c>
      <c r="C34" s="512"/>
      <c r="D34" s="571">
        <v>8.7187099713983827</v>
      </c>
      <c r="E34" s="571">
        <v>5.4068371654981462</v>
      </c>
      <c r="F34" s="571">
        <v>0.50013844913192429</v>
      </c>
      <c r="G34" s="571">
        <v>12.258519470251201</v>
      </c>
      <c r="H34" s="563">
        <v>7.9731420948306209</v>
      </c>
      <c r="I34" s="564">
        <v>8.430321276939523</v>
      </c>
      <c r="J34" s="512"/>
      <c r="K34" s="512"/>
      <c r="L34" s="512"/>
      <c r="M34" s="512"/>
      <c r="N34" s="512"/>
      <c r="O34" s="512"/>
      <c r="P34" s="512"/>
      <c r="Q34" s="512"/>
      <c r="R34" s="512"/>
      <c r="S34" s="512"/>
      <c r="T34" s="512"/>
      <c r="U34" s="512"/>
      <c r="V34" s="512"/>
      <c r="W34" s="512"/>
      <c r="X34" s="512"/>
      <c r="Y34" s="512"/>
      <c r="Z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c r="IP34" s="512"/>
      <c r="IQ34" s="512"/>
      <c r="IR34" s="512"/>
      <c r="IS34" s="512"/>
      <c r="IT34" s="512"/>
    </row>
    <row r="35" spans="1:254" ht="30" customHeight="1">
      <c r="A35" s="512"/>
      <c r="B35" s="520" t="s">
        <v>239</v>
      </c>
      <c r="C35" s="512"/>
      <c r="D35" s="571">
        <v>8.9005355866595295</v>
      </c>
      <c r="E35" s="571">
        <v>5.4764389494738452</v>
      </c>
      <c r="F35" s="571">
        <v>4.3793561945483646</v>
      </c>
      <c r="G35" s="571">
        <v>14.208676375556408</v>
      </c>
      <c r="H35" s="563">
        <v>8.456848706707305</v>
      </c>
      <c r="I35" s="564">
        <v>8.6942646018704863</v>
      </c>
      <c r="J35" s="512"/>
      <c r="K35" s="512"/>
      <c r="L35" s="512"/>
      <c r="M35" s="512"/>
      <c r="N35" s="512"/>
      <c r="O35" s="512"/>
      <c r="P35" s="512"/>
      <c r="Q35" s="512"/>
      <c r="R35" s="512"/>
      <c r="S35" s="512"/>
      <c r="T35" s="512"/>
      <c r="U35" s="512"/>
      <c r="V35" s="512"/>
      <c r="W35" s="512"/>
      <c r="X35" s="512"/>
      <c r="Y35" s="512"/>
      <c r="Z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c r="IP35" s="512"/>
      <c r="IQ35" s="512"/>
      <c r="IR35" s="512"/>
      <c r="IS35" s="512"/>
      <c r="IT35" s="512"/>
    </row>
    <row r="36" spans="1:254" ht="30" customHeight="1">
      <c r="A36" s="512"/>
      <c r="B36" s="520" t="s">
        <v>240</v>
      </c>
      <c r="C36" s="512"/>
      <c r="D36" s="571">
        <v>8.4647472160185941</v>
      </c>
      <c r="E36" s="571">
        <v>5.5024597178810808</v>
      </c>
      <c r="F36" s="571">
        <v>4.6991359212107682</v>
      </c>
      <c r="G36" s="571">
        <v>23.542609255822981</v>
      </c>
      <c r="H36" s="563">
        <v>8.5637627647949159</v>
      </c>
      <c r="I36" s="564">
        <v>8.7851718239337941</v>
      </c>
      <c r="J36" s="512"/>
      <c r="K36" s="512"/>
      <c r="L36" s="512"/>
      <c r="M36" s="512"/>
      <c r="N36" s="512"/>
      <c r="O36" s="512"/>
      <c r="P36" s="512"/>
      <c r="Q36" s="512"/>
      <c r="R36" s="512"/>
      <c r="S36" s="512"/>
      <c r="T36" s="512"/>
      <c r="U36" s="512"/>
      <c r="V36" s="512"/>
      <c r="W36" s="512"/>
      <c r="X36" s="512"/>
      <c r="Y36" s="512"/>
      <c r="Z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c r="IP36" s="512"/>
      <c r="IQ36" s="512"/>
      <c r="IR36" s="512"/>
      <c r="IS36" s="512"/>
      <c r="IT36" s="512"/>
    </row>
    <row r="37" spans="1:254" ht="30" customHeight="1">
      <c r="A37" s="512"/>
      <c r="B37" s="520" t="s">
        <v>241</v>
      </c>
      <c r="C37" s="512"/>
      <c r="D37" s="571">
        <v>6.4874044648271791</v>
      </c>
      <c r="E37" s="571">
        <v>5.5252699817933291</v>
      </c>
      <c r="F37" s="571">
        <v>2.3964849603096923</v>
      </c>
      <c r="G37" s="571">
        <v>22.060151453357847</v>
      </c>
      <c r="H37" s="563">
        <v>6.8604951384167521</v>
      </c>
      <c r="I37" s="564">
        <v>7.1155195880490112</v>
      </c>
      <c r="J37" s="512"/>
      <c r="K37" s="512"/>
      <c r="L37" s="512"/>
      <c r="M37" s="512"/>
      <c r="N37" s="512"/>
      <c r="O37" s="512"/>
      <c r="P37" s="512"/>
      <c r="Q37" s="512"/>
      <c r="R37" s="512"/>
      <c r="S37" s="512"/>
      <c r="T37" s="512"/>
      <c r="U37" s="512"/>
      <c r="V37" s="512"/>
      <c r="W37" s="512"/>
      <c r="X37" s="512"/>
      <c r="Y37" s="512"/>
      <c r="Z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c r="IP37" s="512"/>
      <c r="IQ37" s="512"/>
      <c r="IR37" s="512"/>
      <c r="IS37" s="512"/>
      <c r="IT37" s="512"/>
    </row>
    <row r="38" spans="1:254" ht="30" customHeight="1">
      <c r="A38" s="512"/>
      <c r="B38" s="520" t="s">
        <v>242</v>
      </c>
      <c r="C38" s="512"/>
      <c r="D38" s="571">
        <v>5.8670059419197855</v>
      </c>
      <c r="E38" s="571">
        <v>5.5361670001136787</v>
      </c>
      <c r="F38" s="571">
        <v>2.5946019453064793</v>
      </c>
      <c r="G38" s="571">
        <v>16.072625983148242</v>
      </c>
      <c r="H38" s="563">
        <v>6.1494476401746425</v>
      </c>
      <c r="I38" s="564">
        <v>6.3510185804779979</v>
      </c>
      <c r="J38" s="512"/>
      <c r="K38" s="512"/>
      <c r="L38" s="512"/>
      <c r="M38" s="512"/>
      <c r="N38" s="512"/>
      <c r="O38" s="512"/>
      <c r="P38" s="512"/>
      <c r="Q38" s="512"/>
      <c r="R38" s="512"/>
      <c r="S38" s="512"/>
      <c r="T38" s="512"/>
      <c r="U38" s="512"/>
      <c r="V38" s="512"/>
      <c r="W38" s="512"/>
      <c r="X38" s="512"/>
      <c r="Y38" s="512"/>
      <c r="Z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c r="IP38" s="512"/>
      <c r="IQ38" s="512"/>
      <c r="IR38" s="512"/>
      <c r="IS38" s="512"/>
      <c r="IT38" s="512"/>
    </row>
    <row r="39" spans="1:254" ht="30" customHeight="1">
      <c r="A39" s="512"/>
      <c r="B39" s="520" t="s">
        <v>243</v>
      </c>
      <c r="C39" s="512"/>
      <c r="D39" s="571">
        <v>3.7975295060348628</v>
      </c>
      <c r="E39" s="571">
        <v>5.5046571043984898</v>
      </c>
      <c r="F39" s="571">
        <v>1.6728450787256293</v>
      </c>
      <c r="G39" s="571">
        <v>8.7583335194758547</v>
      </c>
      <c r="H39" s="563">
        <v>4.1546301476170981</v>
      </c>
      <c r="I39" s="564">
        <v>4.293397969753741</v>
      </c>
      <c r="J39" s="512"/>
      <c r="K39" s="512"/>
      <c r="L39" s="512"/>
      <c r="M39" s="512"/>
      <c r="N39" s="512"/>
      <c r="O39" s="512"/>
      <c r="P39" s="512"/>
      <c r="Q39" s="512"/>
      <c r="R39" s="512"/>
      <c r="S39" s="512"/>
      <c r="T39" s="512"/>
      <c r="U39" s="512"/>
      <c r="V39" s="512"/>
      <c r="W39" s="512"/>
      <c r="X39" s="512"/>
      <c r="Y39" s="512"/>
      <c r="Z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c r="IP39" s="512"/>
      <c r="IQ39" s="512"/>
      <c r="IR39" s="512"/>
      <c r="IS39" s="512"/>
      <c r="IT39" s="512"/>
    </row>
    <row r="40" spans="1:254" ht="30" customHeight="1">
      <c r="A40" s="512"/>
      <c r="B40" s="520" t="s">
        <v>244</v>
      </c>
      <c r="C40" s="512"/>
      <c r="D40" s="571">
        <v>4.1610940428560497</v>
      </c>
      <c r="E40" s="571">
        <v>5.757226403270451</v>
      </c>
      <c r="F40" s="571">
        <v>2.1766104293316886</v>
      </c>
      <c r="G40" s="571">
        <v>3.3392056102499907</v>
      </c>
      <c r="H40" s="563">
        <v>4.2187472541910438</v>
      </c>
      <c r="I40" s="564">
        <v>4.3313492407500007</v>
      </c>
      <c r="J40" s="512"/>
      <c r="K40" s="512"/>
      <c r="L40" s="512"/>
      <c r="M40" s="512"/>
      <c r="N40" s="512"/>
      <c r="O40" s="512"/>
      <c r="P40" s="512"/>
      <c r="Q40" s="512"/>
      <c r="R40" s="512"/>
      <c r="S40" s="512"/>
      <c r="T40" s="512"/>
      <c r="U40" s="512"/>
      <c r="V40" s="512"/>
      <c r="W40" s="512"/>
      <c r="X40" s="512"/>
      <c r="Y40" s="512"/>
      <c r="Z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c r="IP40" s="512"/>
      <c r="IQ40" s="512"/>
      <c r="IR40" s="512"/>
      <c r="IS40" s="512"/>
      <c r="IT40" s="512"/>
    </row>
    <row r="41" spans="1:254">
      <c r="A41" s="512"/>
      <c r="B41" s="78" t="s">
        <v>245</v>
      </c>
      <c r="C41" s="517"/>
      <c r="D41" s="517" t="s">
        <v>246</v>
      </c>
      <c r="E41" s="517"/>
      <c r="F41" s="517"/>
      <c r="G41" s="517"/>
      <c r="H41" s="517"/>
      <c r="I41" s="556"/>
      <c r="J41" s="512"/>
      <c r="K41" s="512"/>
      <c r="L41" s="512"/>
      <c r="M41" s="512"/>
      <c r="N41" s="512"/>
      <c r="O41" s="512"/>
      <c r="P41" s="512"/>
      <c r="Q41" s="512"/>
      <c r="R41" s="512"/>
      <c r="S41" s="512"/>
      <c r="T41" s="512"/>
      <c r="U41" s="512"/>
      <c r="V41" s="512"/>
      <c r="W41" s="512"/>
      <c r="X41" s="512"/>
      <c r="Y41" s="512"/>
      <c r="Z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c r="IP41" s="512"/>
      <c r="IQ41" s="512"/>
      <c r="IR41" s="512"/>
      <c r="IS41" s="512"/>
      <c r="IT41" s="512"/>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8"/>
  <sheetViews>
    <sheetView workbookViewId="0">
      <selection activeCell="K3" sqref="K3"/>
    </sheetView>
  </sheetViews>
  <sheetFormatPr defaultColWidth="9.109375" defaultRowHeight="15.6"/>
  <cols>
    <col min="1" max="1" width="1.33203125" style="43" customWidth="1"/>
    <col min="2" max="2" width="5.109375" style="43" customWidth="1"/>
    <col min="3" max="3" width="7.21875" style="43" customWidth="1"/>
    <col min="4" max="4" width="12" style="43" customWidth="1"/>
    <col min="5" max="9" width="14.21875" style="43" customWidth="1"/>
    <col min="10" max="10" width="10" style="43" customWidth="1"/>
    <col min="11" max="225" width="9.109375" style="43"/>
    <col min="226" max="226" width="6" style="43" customWidth="1"/>
    <col min="227" max="227" width="3.33203125" style="43" customWidth="1"/>
    <col min="228" max="228" width="8.21875" style="43" customWidth="1"/>
    <col min="229" max="230" width="6.44140625" style="43" customWidth="1"/>
    <col min="231" max="231" width="6.332031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332031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1" ht="27.75" customHeight="1">
      <c r="A1" s="512"/>
      <c r="B1" s="54" t="s">
        <v>56</v>
      </c>
      <c r="C1" s="517"/>
      <c r="D1" s="79"/>
      <c r="E1" s="79"/>
      <c r="F1" s="79"/>
      <c r="G1" s="79"/>
      <c r="H1" s="79"/>
      <c r="I1" s="79"/>
      <c r="J1" s="556"/>
      <c r="K1" s="512"/>
    </row>
    <row r="2" spans="1:11" ht="25.5" customHeight="1">
      <c r="A2" s="512"/>
      <c r="B2" s="700" t="s">
        <v>67</v>
      </c>
      <c r="C2" s="698" t="s">
        <v>68</v>
      </c>
      <c r="D2" s="693" t="s">
        <v>259</v>
      </c>
      <c r="E2" s="695"/>
      <c r="F2" s="695"/>
      <c r="G2" s="695"/>
      <c r="H2" s="695"/>
      <c r="I2" s="695"/>
      <c r="J2" s="596"/>
      <c r="K2" s="512"/>
    </row>
    <row r="3" spans="1:11" s="44" customFormat="1" ht="126.75" customHeight="1">
      <c r="A3" s="512"/>
      <c r="B3" s="697"/>
      <c r="C3" s="699"/>
      <c r="D3" s="519" t="s">
        <v>73</v>
      </c>
      <c r="E3" s="80" t="s">
        <v>74</v>
      </c>
      <c r="F3" s="77" t="s">
        <v>252</v>
      </c>
      <c r="G3" s="77" t="s">
        <v>330</v>
      </c>
      <c r="H3" s="77" t="s">
        <v>77</v>
      </c>
      <c r="I3" s="77" t="s">
        <v>103</v>
      </c>
      <c r="J3" s="81" t="s">
        <v>250</v>
      </c>
    </row>
    <row r="4" spans="1:11" ht="30" customHeight="1">
      <c r="A4" s="512"/>
      <c r="B4" s="520" t="s">
        <v>204</v>
      </c>
      <c r="C4" s="521"/>
      <c r="D4" s="522">
        <v>4256.8368682167702</v>
      </c>
      <c r="E4" s="522">
        <v>3746.4234353544002</v>
      </c>
      <c r="F4" s="522">
        <v>353.65160402522702</v>
      </c>
      <c r="G4" s="522">
        <v>146.87080524629499</v>
      </c>
      <c r="H4" s="522">
        <v>2552.8741049425998</v>
      </c>
      <c r="I4" s="82">
        <v>11056.656817785293</v>
      </c>
      <c r="J4" s="597">
        <v>875.57484005533979</v>
      </c>
      <c r="K4" s="512"/>
    </row>
    <row r="5" spans="1:11" ht="30" customHeight="1">
      <c r="A5" s="512"/>
      <c r="B5" s="520" t="s">
        <v>205</v>
      </c>
      <c r="C5" s="521"/>
      <c r="D5" s="522">
        <v>3986.3082765971203</v>
      </c>
      <c r="E5" s="522">
        <v>3789.311797026875</v>
      </c>
      <c r="F5" s="522">
        <v>350.27636825004447</v>
      </c>
      <c r="G5" s="522">
        <v>149.96193257879401</v>
      </c>
      <c r="H5" s="522">
        <v>2629.0833355965051</v>
      </c>
      <c r="I5" s="83">
        <v>10904.941710049337</v>
      </c>
      <c r="J5" s="597">
        <v>863.56054555573928</v>
      </c>
      <c r="K5" s="512"/>
    </row>
    <row r="6" spans="1:11" ht="30" customHeight="1">
      <c r="A6" s="512"/>
      <c r="B6" s="520" t="s">
        <v>206</v>
      </c>
      <c r="C6" s="521"/>
      <c r="D6" s="522">
        <v>3788.259625337887</v>
      </c>
      <c r="E6" s="522">
        <v>3779.1529755024203</v>
      </c>
      <c r="F6" s="522">
        <v>339.75827263840398</v>
      </c>
      <c r="G6" s="522">
        <v>153.76044667449801</v>
      </c>
      <c r="H6" s="522">
        <v>2654.1811383120166</v>
      </c>
      <c r="I6" s="83">
        <v>10715.112458465226</v>
      </c>
      <c r="J6" s="597">
        <v>848.52799825570696</v>
      </c>
      <c r="K6" s="512"/>
    </row>
    <row r="7" spans="1:11" ht="30" customHeight="1">
      <c r="A7" s="512"/>
      <c r="B7" s="520" t="s">
        <v>207</v>
      </c>
      <c r="C7" s="521"/>
      <c r="D7" s="522">
        <v>3889.4517831311205</v>
      </c>
      <c r="E7" s="522">
        <v>3606.2858337722078</v>
      </c>
      <c r="F7" s="522">
        <v>335.18408958253525</v>
      </c>
      <c r="G7" s="522">
        <v>175.6544571240145</v>
      </c>
      <c r="H7" s="522">
        <v>2601.9701723034477</v>
      </c>
      <c r="I7" s="83">
        <v>10608.546335913326</v>
      </c>
      <c r="J7" s="597">
        <v>840.08904448818032</v>
      </c>
      <c r="K7" s="512"/>
    </row>
    <row r="8" spans="1:11" ht="30" customHeight="1">
      <c r="A8" s="512"/>
      <c r="B8" s="520" t="s">
        <v>208</v>
      </c>
      <c r="C8" s="521"/>
      <c r="D8" s="522">
        <v>3805.2170458398405</v>
      </c>
      <c r="E8" s="522">
        <v>3334.18685664038</v>
      </c>
      <c r="F8" s="522">
        <v>346.54317470950048</v>
      </c>
      <c r="G8" s="522">
        <v>183.57958629285551</v>
      </c>
      <c r="H8" s="522">
        <v>2639.6698334648727</v>
      </c>
      <c r="I8" s="83">
        <v>10309.19649694745</v>
      </c>
      <c r="J8" s="597">
        <v>816.3835798352909</v>
      </c>
      <c r="K8" s="512"/>
    </row>
    <row r="9" spans="1:11" ht="30" customHeight="1">
      <c r="A9" s="512"/>
      <c r="B9" s="520" t="s">
        <v>209</v>
      </c>
      <c r="C9" s="521"/>
      <c r="D9" s="522">
        <v>3885.7481894448674</v>
      </c>
      <c r="E9" s="522">
        <v>3329.0176531662851</v>
      </c>
      <c r="F9" s="522">
        <v>343.02238813732299</v>
      </c>
      <c r="G9" s="522">
        <v>192.1853083122395</v>
      </c>
      <c r="H9" s="522">
        <v>2571.6679495312028</v>
      </c>
      <c r="I9" s="83">
        <v>10321.641488591918</v>
      </c>
      <c r="J9" s="597">
        <v>817.36909668257761</v>
      </c>
      <c r="K9" s="512"/>
    </row>
    <row r="10" spans="1:11" ht="30" customHeight="1">
      <c r="A10" s="512"/>
      <c r="B10" s="520" t="s">
        <v>210</v>
      </c>
      <c r="C10" s="521"/>
      <c r="D10" s="522">
        <v>4088.2139681820754</v>
      </c>
      <c r="E10" s="522">
        <v>3304.8657304317499</v>
      </c>
      <c r="F10" s="522">
        <v>339.56237018741348</v>
      </c>
      <c r="G10" s="522">
        <v>199.17040867625252</v>
      </c>
      <c r="H10" s="522">
        <v>2600.5116589823924</v>
      </c>
      <c r="I10" s="83">
        <v>10532.324136459883</v>
      </c>
      <c r="J10" s="597">
        <v>834.05302101427083</v>
      </c>
      <c r="K10" s="512"/>
    </row>
    <row r="11" spans="1:11" ht="30" customHeight="1">
      <c r="A11" s="512"/>
      <c r="B11" s="520" t="s">
        <v>211</v>
      </c>
      <c r="C11" s="521"/>
      <c r="D11" s="522">
        <v>4098.4695737563798</v>
      </c>
      <c r="E11" s="522">
        <v>3513.6844489411496</v>
      </c>
      <c r="F11" s="522">
        <v>339.53163007289595</v>
      </c>
      <c r="G11" s="522">
        <v>186.08636250687201</v>
      </c>
      <c r="H11" s="522">
        <v>2590.7516454353276</v>
      </c>
      <c r="I11" s="83">
        <v>10728.523660712626</v>
      </c>
      <c r="J11" s="597">
        <v>849.59002916217662</v>
      </c>
      <c r="K11" s="512"/>
    </row>
    <row r="12" spans="1:11" ht="30" customHeight="1">
      <c r="A12" s="512"/>
      <c r="B12" s="520" t="s">
        <v>212</v>
      </c>
      <c r="C12" s="521"/>
      <c r="D12" s="523">
        <v>4086.3577578866198</v>
      </c>
      <c r="E12" s="523">
        <v>3770.0040129501422</v>
      </c>
      <c r="F12" s="523">
        <v>327.28336866933103</v>
      </c>
      <c r="G12" s="523">
        <v>195.53583501320676</v>
      </c>
      <c r="H12" s="523">
        <v>2597.6861328496998</v>
      </c>
      <c r="I12" s="83">
        <v>10976.867107369</v>
      </c>
      <c r="J12" s="597">
        <v>869.25630597337113</v>
      </c>
      <c r="K12" s="512"/>
    </row>
    <row r="13" spans="1:11" ht="30" customHeight="1">
      <c r="A13" s="512"/>
      <c r="B13" s="520" t="s">
        <v>213</v>
      </c>
      <c r="C13" s="521"/>
      <c r="D13" s="523">
        <v>4056.1870929285374</v>
      </c>
      <c r="E13" s="523">
        <v>3747.0639271451128</v>
      </c>
      <c r="F13" s="523">
        <v>346.16597881070226</v>
      </c>
      <c r="G13" s="523">
        <v>202.46550930017577</v>
      </c>
      <c r="H13" s="523">
        <v>2706.4831514901198</v>
      </c>
      <c r="I13" s="83">
        <v>11058.36565967465</v>
      </c>
      <c r="J13" s="597">
        <v>875.71016296429968</v>
      </c>
      <c r="K13" s="512"/>
    </row>
    <row r="14" spans="1:11" ht="30" customHeight="1">
      <c r="A14" s="512"/>
      <c r="B14" s="520" t="s">
        <v>214</v>
      </c>
      <c r="C14" s="521"/>
      <c r="D14" s="523">
        <v>3911.4753373358822</v>
      </c>
      <c r="E14" s="523">
        <v>3668.8879567568897</v>
      </c>
      <c r="F14" s="523">
        <v>370.03303490529652</v>
      </c>
      <c r="G14" s="523">
        <v>206.95138564748277</v>
      </c>
      <c r="H14" s="523">
        <v>2720.4955028879626</v>
      </c>
      <c r="I14" s="83">
        <v>10877.843217533515</v>
      </c>
      <c r="J14" s="597">
        <v>861.41462037769486</v>
      </c>
      <c r="K14" s="512"/>
    </row>
    <row r="15" spans="1:11" ht="30" customHeight="1">
      <c r="A15" s="512"/>
      <c r="B15" s="520" t="s">
        <v>215</v>
      </c>
      <c r="C15" s="521"/>
      <c r="D15" s="523">
        <v>3760.0716384228499</v>
      </c>
      <c r="E15" s="523">
        <v>3642.2706006885023</v>
      </c>
      <c r="F15" s="523">
        <v>399.54818827559899</v>
      </c>
      <c r="G15" s="523">
        <v>212.02694546939048</v>
      </c>
      <c r="H15" s="523">
        <v>2838.1239798822999</v>
      </c>
      <c r="I15" s="83">
        <v>10852.041352738643</v>
      </c>
      <c r="J15" s="597">
        <v>859.37137493621935</v>
      </c>
      <c r="K15" s="512"/>
    </row>
    <row r="16" spans="1:11" ht="30" customHeight="1">
      <c r="A16" s="512"/>
      <c r="B16" s="520" t="s">
        <v>216</v>
      </c>
      <c r="C16" s="559"/>
      <c r="D16" s="523">
        <v>3657.4382012952551</v>
      </c>
      <c r="E16" s="523">
        <v>3617.2861286203324</v>
      </c>
      <c r="F16" s="523">
        <v>417.64065263565374</v>
      </c>
      <c r="G16" s="523">
        <v>208.67154246132122</v>
      </c>
      <c r="H16" s="523">
        <v>2955.5634469277552</v>
      </c>
      <c r="I16" s="83">
        <v>10856.599971940317</v>
      </c>
      <c r="J16" s="597">
        <v>859.73237124316438</v>
      </c>
      <c r="K16" s="512"/>
    </row>
    <row r="17" spans="1:11" ht="30" customHeight="1">
      <c r="A17" s="512"/>
      <c r="B17" s="520" t="s">
        <v>217</v>
      </c>
      <c r="C17" s="559"/>
      <c r="D17" s="523">
        <v>3442.8154684856554</v>
      </c>
      <c r="E17" s="523">
        <v>3701.883693612785</v>
      </c>
      <c r="F17" s="523">
        <v>408.53213783703598</v>
      </c>
      <c r="G17" s="523">
        <v>200.77037615778772</v>
      </c>
      <c r="H17" s="523">
        <v>2958.2328765616526</v>
      </c>
      <c r="I17" s="83">
        <v>10712.234552654918</v>
      </c>
      <c r="J17" s="597">
        <v>848.30009736657905</v>
      </c>
      <c r="K17" s="512"/>
    </row>
    <row r="18" spans="1:11" ht="30" customHeight="1">
      <c r="A18" s="512"/>
      <c r="B18" s="520" t="s">
        <v>218</v>
      </c>
      <c r="C18" s="559"/>
      <c r="D18" s="523">
        <v>3608.2792469513643</v>
      </c>
      <c r="E18" s="523">
        <v>3826.17148219316</v>
      </c>
      <c r="F18" s="523">
        <v>389.1397207181443</v>
      </c>
      <c r="G18" s="523">
        <v>194.23611334707425</v>
      </c>
      <c r="H18" s="523">
        <v>3089.5692357053972</v>
      </c>
      <c r="I18" s="83">
        <v>11107.39579891514</v>
      </c>
      <c r="J18" s="597">
        <v>879.59285164957464</v>
      </c>
      <c r="K18" s="512"/>
    </row>
    <row r="19" spans="1:11" ht="30" customHeight="1">
      <c r="A19" s="512"/>
      <c r="B19" s="520" t="s">
        <v>219</v>
      </c>
      <c r="C19" s="559"/>
      <c r="D19" s="523">
        <v>3751.1031371255449</v>
      </c>
      <c r="E19" s="523">
        <v>3930.7046998012574</v>
      </c>
      <c r="F19" s="523">
        <v>376.52258586652897</v>
      </c>
      <c r="G19" s="523">
        <v>186.99700198236252</v>
      </c>
      <c r="H19" s="523">
        <v>3075.8137509420026</v>
      </c>
      <c r="I19" s="83">
        <v>11321.141175717697</v>
      </c>
      <c r="J19" s="597">
        <v>896.51931298329578</v>
      </c>
      <c r="K19" s="512"/>
    </row>
    <row r="20" spans="1:11" ht="30" customHeight="1">
      <c r="A20" s="512"/>
      <c r="B20" s="520" t="s">
        <v>220</v>
      </c>
      <c r="C20" s="559"/>
      <c r="D20" s="523">
        <v>3954.0960165828224</v>
      </c>
      <c r="E20" s="523">
        <v>4132.4502848636648</v>
      </c>
      <c r="F20" s="523">
        <v>379.15291868668947</v>
      </c>
      <c r="G20" s="523">
        <v>183.84623998610601</v>
      </c>
      <c r="H20" s="523">
        <v>3114.8219238672623</v>
      </c>
      <c r="I20" s="83">
        <v>11764.367383986546</v>
      </c>
      <c r="J20" s="597">
        <v>931.61832372486879</v>
      </c>
      <c r="K20" s="512"/>
    </row>
    <row r="21" spans="1:11" ht="30" customHeight="1">
      <c r="A21" s="512"/>
      <c r="B21" s="520" t="s">
        <v>221</v>
      </c>
      <c r="C21" s="559"/>
      <c r="D21" s="523">
        <v>4265.0095071854121</v>
      </c>
      <c r="E21" s="523">
        <v>4212.48464392202</v>
      </c>
      <c r="F21" s="523">
        <v>400.95065979996002</v>
      </c>
      <c r="G21" s="523">
        <v>187.165007177288</v>
      </c>
      <c r="H21" s="523">
        <v>3181.6347075730423</v>
      </c>
      <c r="I21" s="83">
        <v>12247.244525657723</v>
      </c>
      <c r="J21" s="597">
        <v>969.85728537962768</v>
      </c>
      <c r="K21" s="512"/>
    </row>
    <row r="22" spans="1:11" ht="30" customHeight="1">
      <c r="A22" s="512"/>
      <c r="B22" s="520" t="s">
        <v>222</v>
      </c>
      <c r="C22" s="559"/>
      <c r="D22" s="523">
        <v>4456.9130474457979</v>
      </c>
      <c r="E22" s="523">
        <v>4351.287248712355</v>
      </c>
      <c r="F22" s="523">
        <v>431.60090940316945</v>
      </c>
      <c r="G22" s="523">
        <v>192.13823603774699</v>
      </c>
      <c r="H22" s="523">
        <v>3222.2574179520798</v>
      </c>
      <c r="I22" s="83">
        <v>12654.196859551148</v>
      </c>
      <c r="J22" s="597">
        <v>1002.0837739585013</v>
      </c>
      <c r="K22" s="512"/>
    </row>
    <row r="23" spans="1:11" ht="30" customHeight="1">
      <c r="A23" s="512"/>
      <c r="B23" s="520" t="s">
        <v>223</v>
      </c>
      <c r="C23" s="559"/>
      <c r="D23" s="523">
        <v>4904.6569368192322</v>
      </c>
      <c r="E23" s="523">
        <v>4304.7570208116949</v>
      </c>
      <c r="F23" s="523">
        <v>449.6388320429935</v>
      </c>
      <c r="G23" s="523">
        <v>198.33801085324851</v>
      </c>
      <c r="H23" s="523">
        <v>3231.4809493666776</v>
      </c>
      <c r="I23" s="83">
        <v>13088.871749893849</v>
      </c>
      <c r="J23" s="597">
        <v>1036.50560723596</v>
      </c>
      <c r="K23" s="512"/>
    </row>
    <row r="24" spans="1:11" ht="30" customHeight="1">
      <c r="A24" s="512"/>
      <c r="B24" s="520" t="s">
        <v>224</v>
      </c>
      <c r="C24" s="559"/>
      <c r="D24" s="523">
        <v>5202.9600913352697</v>
      </c>
      <c r="E24" s="523">
        <v>4482.4361801792002</v>
      </c>
      <c r="F24" s="523">
        <v>458.07754863077071</v>
      </c>
      <c r="G24" s="523">
        <v>197.71419430458474</v>
      </c>
      <c r="H24" s="523">
        <v>3205.5975957716601</v>
      </c>
      <c r="I24" s="83">
        <v>13546.785610221485</v>
      </c>
      <c r="J24" s="597">
        <v>1072.7677307352226</v>
      </c>
      <c r="K24" s="512"/>
    </row>
    <row r="25" spans="1:11" ht="30" customHeight="1">
      <c r="A25" s="512"/>
      <c r="B25" s="520" t="s">
        <v>225</v>
      </c>
      <c r="C25" s="559"/>
      <c r="D25" s="523">
        <v>5476.6029732592597</v>
      </c>
      <c r="E25" s="523">
        <v>4449.3865042376074</v>
      </c>
      <c r="F25" s="523">
        <v>469.60735748771475</v>
      </c>
      <c r="G25" s="523">
        <v>195.46692662854451</v>
      </c>
      <c r="H25" s="523">
        <v>3236.6574190609153</v>
      </c>
      <c r="I25" s="83">
        <v>13827.721180674042</v>
      </c>
      <c r="J25" s="597">
        <v>1095.0149724845712</v>
      </c>
      <c r="K25" s="512"/>
    </row>
    <row r="26" spans="1:11" ht="30" customHeight="1">
      <c r="A26" s="512"/>
      <c r="B26" s="520" t="s">
        <v>226</v>
      </c>
      <c r="C26" s="559"/>
      <c r="D26" s="523">
        <v>5871.1705069824275</v>
      </c>
      <c r="E26" s="523">
        <v>4466.8615201030098</v>
      </c>
      <c r="F26" s="523">
        <v>476.12204363530549</v>
      </c>
      <c r="G26" s="523">
        <v>193.62382303214477</v>
      </c>
      <c r="H26" s="523">
        <v>3254.6867034830175</v>
      </c>
      <c r="I26" s="83">
        <v>14262.464597235905</v>
      </c>
      <c r="J26" s="597">
        <v>1129.4422323420868</v>
      </c>
      <c r="K26" s="512"/>
    </row>
    <row r="27" spans="1:11" ht="30" customHeight="1">
      <c r="A27" s="512"/>
      <c r="B27" s="520" t="s">
        <v>227</v>
      </c>
      <c r="C27" s="559"/>
      <c r="D27" s="523">
        <v>6047.9496207778047</v>
      </c>
      <c r="E27" s="523">
        <v>4483.181877225963</v>
      </c>
      <c r="F27" s="523">
        <v>474.53885379650626</v>
      </c>
      <c r="G27" s="523">
        <v>191.21242857064649</v>
      </c>
      <c r="H27" s="523">
        <v>3266.7123829541501</v>
      </c>
      <c r="I27" s="83">
        <v>14463.595163325072</v>
      </c>
      <c r="J27" s="597">
        <v>1145.3697288843043</v>
      </c>
      <c r="K27" s="512"/>
    </row>
    <row r="28" spans="1:11" ht="30" customHeight="1">
      <c r="A28" s="512"/>
      <c r="B28" s="520" t="s">
        <v>228</v>
      </c>
      <c r="C28" s="559"/>
      <c r="D28" s="523">
        <v>6230.0844200932806</v>
      </c>
      <c r="E28" s="523">
        <v>4642.4435775570228</v>
      </c>
      <c r="F28" s="523">
        <v>477.39383122376603</v>
      </c>
      <c r="G28" s="523">
        <v>189.15166138154575</v>
      </c>
      <c r="H28" s="523">
        <v>3216.1352002744902</v>
      </c>
      <c r="I28" s="83">
        <v>14755.208690530106</v>
      </c>
      <c r="J28" s="597">
        <v>1168.4625562776453</v>
      </c>
      <c r="K28" s="512"/>
    </row>
    <row r="29" spans="1:11" ht="30" customHeight="1">
      <c r="A29" s="512"/>
      <c r="B29" s="520" t="s">
        <v>229</v>
      </c>
      <c r="C29" s="559"/>
      <c r="D29" s="523">
        <v>6580.9856468917969</v>
      </c>
      <c r="E29" s="523">
        <v>4789.7307658942182</v>
      </c>
      <c r="F29" s="523">
        <v>462.15231557151924</v>
      </c>
      <c r="G29" s="523">
        <v>185.97098720999949</v>
      </c>
      <c r="H29" s="523">
        <v>3210.5883505120451</v>
      </c>
      <c r="I29" s="83">
        <v>15229.428066079579</v>
      </c>
      <c r="J29" s="597">
        <v>1206.0159108531418</v>
      </c>
      <c r="K29" s="512"/>
    </row>
    <row r="30" spans="1:11" ht="30" customHeight="1">
      <c r="A30" s="512"/>
      <c r="B30" s="520" t="s">
        <v>230</v>
      </c>
      <c r="C30" s="559"/>
      <c r="D30" s="523">
        <v>6755.2021806668417</v>
      </c>
      <c r="E30" s="523">
        <v>4845.6468183244224</v>
      </c>
      <c r="F30" s="523">
        <v>476.52776317007977</v>
      </c>
      <c r="G30" s="523">
        <v>185.04224760831949</v>
      </c>
      <c r="H30" s="523">
        <v>3131.1519100653322</v>
      </c>
      <c r="I30" s="83">
        <v>15393.570919834994</v>
      </c>
      <c r="J30" s="597">
        <v>1219.0143565218129</v>
      </c>
      <c r="K30" s="512"/>
    </row>
    <row r="31" spans="1:11" ht="30" customHeight="1">
      <c r="A31" s="512"/>
      <c r="B31" s="520" t="s">
        <v>231</v>
      </c>
      <c r="C31" s="559"/>
      <c r="D31" s="523">
        <v>6810.0801645716747</v>
      </c>
      <c r="E31" s="523">
        <v>4766.5831859737045</v>
      </c>
      <c r="F31" s="523">
        <v>502.90112016118576</v>
      </c>
      <c r="G31" s="523">
        <v>182.80191296076273</v>
      </c>
      <c r="H31" s="523">
        <v>3121.9540763524869</v>
      </c>
      <c r="I31" s="83">
        <v>15384.320460019815</v>
      </c>
      <c r="J31" s="597">
        <v>1218.2818141261689</v>
      </c>
      <c r="K31" s="512"/>
    </row>
    <row r="32" spans="1:11" ht="30" customHeight="1">
      <c r="A32" s="512"/>
      <c r="B32" s="520" t="s">
        <v>232</v>
      </c>
      <c r="C32" s="559"/>
      <c r="D32" s="523">
        <v>6832.6596235719262</v>
      </c>
      <c r="E32" s="523">
        <v>4799.9074668624507</v>
      </c>
      <c r="F32" s="523">
        <v>524.90828399102202</v>
      </c>
      <c r="G32" s="523">
        <v>179.52891573736974</v>
      </c>
      <c r="H32" s="523">
        <v>3100.7636979037525</v>
      </c>
      <c r="I32" s="83">
        <v>15437.767988066522</v>
      </c>
      <c r="J32" s="597">
        <v>1222.5143151065352</v>
      </c>
      <c r="K32" s="512"/>
    </row>
    <row r="33" spans="1:249" ht="30" customHeight="1">
      <c r="A33" s="512"/>
      <c r="B33" s="520" t="s">
        <v>233</v>
      </c>
      <c r="C33" s="559"/>
      <c r="D33" s="523">
        <v>6785.5592047660775</v>
      </c>
      <c r="E33" s="523">
        <v>4581.0399359032699</v>
      </c>
      <c r="F33" s="523">
        <v>546.3753108276378</v>
      </c>
      <c r="G33" s="523">
        <v>173.1139992018835</v>
      </c>
      <c r="H33" s="523">
        <v>3105.6220921651247</v>
      </c>
      <c r="I33" s="83">
        <v>15191.710542863992</v>
      </c>
      <c r="J33" s="597">
        <v>1203.0290663755552</v>
      </c>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row>
    <row r="34" spans="1:249" ht="30" customHeight="1">
      <c r="A34" s="512"/>
      <c r="B34" s="520" t="s">
        <v>234</v>
      </c>
      <c r="C34" s="559"/>
      <c r="D34" s="523">
        <v>6440.2202250204755</v>
      </c>
      <c r="E34" s="523">
        <v>4599.3776365390149</v>
      </c>
      <c r="F34" s="523">
        <v>556.96831861210353</v>
      </c>
      <c r="G34" s="523">
        <v>185.053433514147</v>
      </c>
      <c r="H34" s="523">
        <v>3129.7020478689274</v>
      </c>
      <c r="I34" s="83">
        <v>14911.32166155467</v>
      </c>
      <c r="J34" s="597">
        <v>1180.8251168497998</v>
      </c>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row>
    <row r="35" spans="1:249" ht="30" customHeight="1">
      <c r="A35" s="512"/>
      <c r="B35" s="520" t="s">
        <v>235</v>
      </c>
      <c r="C35" s="559"/>
      <c r="D35" s="523">
        <v>6184.267557234587</v>
      </c>
      <c r="E35" s="523">
        <v>4857.7834482415219</v>
      </c>
      <c r="F35" s="523">
        <v>552.5263175138557</v>
      </c>
      <c r="G35" s="523">
        <v>186.74310144993626</v>
      </c>
      <c r="H35" s="523">
        <v>3218.9855920390728</v>
      </c>
      <c r="I35" s="83">
        <v>15000.306016478973</v>
      </c>
      <c r="J35" s="597">
        <v>1187.8717733223916</v>
      </c>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row>
    <row r="36" spans="1:249" ht="30" customHeight="1">
      <c r="A36" s="512"/>
      <c r="B36" s="520" t="s">
        <v>236</v>
      </c>
      <c r="C36" s="559"/>
      <c r="D36" s="523">
        <v>6015.7378309071746</v>
      </c>
      <c r="E36" s="523">
        <v>4898.8218238884756</v>
      </c>
      <c r="F36" s="523">
        <v>548.30517334803483</v>
      </c>
      <c r="G36" s="523">
        <v>187.43059322531587</v>
      </c>
      <c r="H36" s="523">
        <v>3338.0151299640888</v>
      </c>
      <c r="I36" s="83">
        <v>14988.31055133309</v>
      </c>
      <c r="J36" s="597">
        <v>1186.9218544048033</v>
      </c>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row>
    <row r="37" spans="1:249" ht="30" customHeight="1">
      <c r="A37" s="512"/>
      <c r="B37" s="520" t="s">
        <v>237</v>
      </c>
      <c r="C37" s="559"/>
      <c r="D37" s="523">
        <v>5677.8151306942127</v>
      </c>
      <c r="E37" s="523">
        <v>4983.6683467133862</v>
      </c>
      <c r="F37" s="523">
        <v>561.57361595253269</v>
      </c>
      <c r="G37" s="523">
        <v>201.32971780530417</v>
      </c>
      <c r="H37" s="523">
        <v>3382.0384986452927</v>
      </c>
      <c r="I37" s="83">
        <v>14806.425309810729</v>
      </c>
      <c r="J37" s="597">
        <v>1172.518391958705</v>
      </c>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row>
    <row r="38" spans="1:249" ht="30" customHeight="1">
      <c r="A38" s="512"/>
      <c r="B38" s="520" t="s">
        <v>238</v>
      </c>
      <c r="C38" s="559"/>
      <c r="D38" s="523">
        <v>5533.2971650439931</v>
      </c>
      <c r="E38" s="523">
        <v>5075.8252767045415</v>
      </c>
      <c r="F38" s="523">
        <v>572.93520635648838</v>
      </c>
      <c r="G38" s="523">
        <v>213.15863373831908</v>
      </c>
      <c r="H38" s="523">
        <v>3399.1159356801827</v>
      </c>
      <c r="I38" s="83">
        <v>14794.332217523526</v>
      </c>
      <c r="J38" s="597">
        <v>1171.560741963807</v>
      </c>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row>
    <row r="39" spans="1:249" ht="30" customHeight="1">
      <c r="A39" s="512"/>
      <c r="B39" s="520" t="s">
        <v>239</v>
      </c>
      <c r="C39" s="559"/>
      <c r="D39" s="523">
        <v>5430.5758247241274</v>
      </c>
      <c r="E39" s="523">
        <v>5253.3041765973485</v>
      </c>
      <c r="F39" s="523">
        <v>596.14274501839941</v>
      </c>
      <c r="G39" s="523">
        <v>235.22623099201749</v>
      </c>
      <c r="H39" s="523">
        <v>3413.2772038054081</v>
      </c>
      <c r="I39" s="83">
        <v>14928.5261811373</v>
      </c>
      <c r="J39" s="597">
        <v>1182.187539933924</v>
      </c>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row>
    <row r="40" spans="1:249" ht="30" customHeight="1">
      <c r="A40" s="512"/>
      <c r="B40" s="520" t="s">
        <v>240</v>
      </c>
      <c r="C40" s="559"/>
      <c r="D40" s="523">
        <v>5400.4605009463112</v>
      </c>
      <c r="E40" s="523">
        <v>5284.6667671427158</v>
      </c>
      <c r="F40" s="523">
        <v>606.09414737319685</v>
      </c>
      <c r="G40" s="523">
        <v>236.68914176987849</v>
      </c>
      <c r="H40" s="523">
        <v>3391.0024201977089</v>
      </c>
      <c r="I40" s="83">
        <v>14918.912977429811</v>
      </c>
      <c r="J40" s="597">
        <v>1181.4262719089397</v>
      </c>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row>
    <row r="41" spans="1:249" ht="30" customHeight="1">
      <c r="A41" s="512"/>
      <c r="B41" s="520" t="s">
        <v>241</v>
      </c>
      <c r="C41" s="559"/>
      <c r="D41" s="523">
        <v>5484.6672038087554</v>
      </c>
      <c r="E41" s="523">
        <v>5350.3601943905314</v>
      </c>
      <c r="F41" s="523">
        <v>602.9060564727173</v>
      </c>
      <c r="G41" s="523">
        <v>235.28965904940983</v>
      </c>
      <c r="H41" s="523">
        <v>3394.6574569890022</v>
      </c>
      <c r="I41" s="83">
        <v>15067.880570710415</v>
      </c>
      <c r="J41" s="597">
        <v>1193.2229911894265</v>
      </c>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row>
    <row r="42" spans="1:249" ht="30" customHeight="1">
      <c r="A42" s="512"/>
      <c r="B42" s="520" t="s">
        <v>242</v>
      </c>
      <c r="C42" s="559"/>
      <c r="D42" s="523">
        <v>5684.8879138237435</v>
      </c>
      <c r="E42" s="523">
        <v>5255.3173700276966</v>
      </c>
      <c r="F42" s="523">
        <v>596.86782813698926</v>
      </c>
      <c r="G42" s="523">
        <v>233.13126828526561</v>
      </c>
      <c r="H42" s="523">
        <v>3334.0078570737392</v>
      </c>
      <c r="I42" s="83">
        <v>15104.212237347432</v>
      </c>
      <c r="J42" s="597">
        <v>1196.1000899118433</v>
      </c>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row>
    <row r="43" spans="1:249" ht="30" customHeight="1">
      <c r="A43" s="512"/>
      <c r="B43" s="520" t="s">
        <v>243</v>
      </c>
      <c r="C43" s="559"/>
      <c r="D43" s="523">
        <v>5868.2553123728221</v>
      </c>
      <c r="E43" s="523">
        <v>5122.9187989691545</v>
      </c>
      <c r="F43" s="523">
        <v>576.47677371729094</v>
      </c>
      <c r="G43" s="523">
        <v>223.66938388731154</v>
      </c>
      <c r="H43" s="523">
        <v>3275.4301666960919</v>
      </c>
      <c r="I43" s="83">
        <v>15066.750435642673</v>
      </c>
      <c r="J43" s="597">
        <v>1193.1334959787596</v>
      </c>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c r="IK43" s="512"/>
      <c r="IL43" s="512"/>
      <c r="IM43" s="512"/>
      <c r="IN43" s="512"/>
      <c r="IO43" s="512"/>
    </row>
    <row r="44" spans="1:249" ht="30" customHeight="1">
      <c r="A44" s="512"/>
      <c r="B44" s="520" t="s">
        <v>244</v>
      </c>
      <c r="C44" s="559"/>
      <c r="D44" s="523">
        <v>5828.2867355762946</v>
      </c>
      <c r="E44" s="523">
        <v>5084.6751424795202</v>
      </c>
      <c r="F44" s="523">
        <v>581.57518585550019</v>
      </c>
      <c r="G44" s="523">
        <v>220.8888518615656</v>
      </c>
      <c r="H44" s="523">
        <v>3225.1751761642531</v>
      </c>
      <c r="I44" s="83">
        <v>14940.601091937135</v>
      </c>
      <c r="J44" s="597">
        <v>1183.1437501398193</v>
      </c>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c r="IK44" s="512"/>
      <c r="IL44" s="512"/>
      <c r="IM44" s="512"/>
      <c r="IN44" s="512"/>
      <c r="IO44" s="512"/>
    </row>
    <row r="45" spans="1:249">
      <c r="A45" s="512"/>
      <c r="B45" s="78" t="s">
        <v>245</v>
      </c>
      <c r="C45" s="517"/>
      <c r="D45" s="517" t="s">
        <v>246</v>
      </c>
      <c r="E45" s="517"/>
      <c r="F45" s="517"/>
      <c r="G45" s="517"/>
      <c r="H45" s="517"/>
      <c r="I45" s="517"/>
      <c r="J45" s="556"/>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row>
    <row r="46" spans="1:249">
      <c r="A46" s="512"/>
      <c r="B46" s="512"/>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row>
    <row r="47" spans="1:249">
      <c r="A47" s="512"/>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12"/>
      <c r="IK47" s="512"/>
      <c r="IL47" s="512"/>
      <c r="IM47" s="512"/>
      <c r="IN47" s="512"/>
      <c r="IO47" s="512"/>
    </row>
    <row r="48" spans="1:249">
      <c r="A48" s="512"/>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12"/>
      <c r="IK48" s="512"/>
      <c r="IL48" s="512"/>
      <c r="IM48" s="512"/>
      <c r="IN48" s="512"/>
      <c r="IO48" s="512"/>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6"/>
  <sheetViews>
    <sheetView topLeftCell="A43" workbookViewId="0">
      <selection activeCell="A35" sqref="A1:XFD1048576"/>
    </sheetView>
  </sheetViews>
  <sheetFormatPr defaultColWidth="9.109375" defaultRowHeight="15.6"/>
  <cols>
    <col min="1" max="1" width="1.33203125" style="43" customWidth="1"/>
    <col min="2" max="2" width="5.109375" style="43" customWidth="1"/>
    <col min="3" max="3" width="6.88671875" style="43" customWidth="1"/>
    <col min="4" max="6" width="14.21875" style="43" customWidth="1"/>
    <col min="7" max="7" width="14" style="43" customWidth="1"/>
    <col min="8" max="8" width="14.21875" style="43" customWidth="1"/>
    <col min="9" max="9" width="14.21875" style="44" customWidth="1"/>
    <col min="10" max="10" width="11.44140625" style="43" customWidth="1"/>
    <col min="11" max="225" width="9.109375" style="43"/>
    <col min="226" max="226" width="6" style="43" customWidth="1"/>
    <col min="227" max="227" width="3.33203125" style="43" customWidth="1"/>
    <col min="228" max="228" width="8.21875" style="43" customWidth="1"/>
    <col min="229" max="230" width="6.44140625" style="43" customWidth="1"/>
    <col min="231" max="231" width="6.332031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332031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1" ht="27.75" customHeight="1">
      <c r="A1" s="512"/>
      <c r="B1" s="54" t="s">
        <v>57</v>
      </c>
      <c r="C1" s="517"/>
      <c r="D1" s="79"/>
      <c r="E1" s="79"/>
      <c r="F1" s="79"/>
      <c r="G1" s="79"/>
      <c r="H1" s="79"/>
      <c r="I1" s="79"/>
      <c r="J1" s="556"/>
      <c r="K1" s="512"/>
    </row>
    <row r="2" spans="1:11" ht="24" customHeight="1">
      <c r="A2" s="512"/>
      <c r="B2" s="700" t="s">
        <v>67</v>
      </c>
      <c r="C2" s="698" t="s">
        <v>68</v>
      </c>
      <c r="D2" s="693" t="s">
        <v>332</v>
      </c>
      <c r="E2" s="695"/>
      <c r="F2" s="695"/>
      <c r="G2" s="695"/>
      <c r="H2" s="695"/>
      <c r="I2" s="695"/>
      <c r="J2" s="596"/>
      <c r="K2" s="512"/>
    </row>
    <row r="3" spans="1:11" s="44" customFormat="1" ht="123.75" customHeight="1">
      <c r="B3" s="697"/>
      <c r="C3" s="699"/>
      <c r="D3" s="519" t="s">
        <v>73</v>
      </c>
      <c r="E3" s="77" t="s">
        <v>74</v>
      </c>
      <c r="F3" s="77" t="s">
        <v>252</v>
      </c>
      <c r="G3" s="77" t="s">
        <v>330</v>
      </c>
      <c r="H3" s="77" t="s">
        <v>77</v>
      </c>
      <c r="I3" s="77" t="s">
        <v>103</v>
      </c>
      <c r="J3" s="519" t="s">
        <v>250</v>
      </c>
    </row>
    <row r="4" spans="1:11" ht="30" customHeight="1">
      <c r="A4" s="512"/>
      <c r="B4" s="520" t="s">
        <v>205</v>
      </c>
      <c r="C4" s="521"/>
      <c r="D4" s="564">
        <v>-6.3551552477738511</v>
      </c>
      <c r="E4" s="564">
        <v>1.1447814805914334</v>
      </c>
      <c r="F4" s="564">
        <v>-0.95439572075058265</v>
      </c>
      <c r="G4" s="564">
        <v>2.1046574418349167</v>
      </c>
      <c r="H4" s="564">
        <v>2.9852326249209682</v>
      </c>
      <c r="I4" s="564">
        <v>-1.3721607736970896</v>
      </c>
      <c r="J4" s="598">
        <v>-1.3721607736971038</v>
      </c>
      <c r="K4" s="512"/>
    </row>
    <row r="5" spans="1:11" ht="30" customHeight="1">
      <c r="A5" s="512"/>
      <c r="B5" s="520" t="s">
        <v>206</v>
      </c>
      <c r="C5" s="521"/>
      <c r="D5" s="564">
        <v>-4.9682221623937153</v>
      </c>
      <c r="E5" s="564">
        <v>-0.26809146537968331</v>
      </c>
      <c r="F5" s="564">
        <v>-3.0027990938093012</v>
      </c>
      <c r="G5" s="564">
        <v>2.5329855586571313</v>
      </c>
      <c r="H5" s="564">
        <v>0.95462180204405911</v>
      </c>
      <c r="I5" s="564">
        <v>-1.7407635605165694</v>
      </c>
      <c r="J5" s="563">
        <v>-1.7407635605165552</v>
      </c>
      <c r="K5" s="512"/>
    </row>
    <row r="6" spans="1:11" ht="30" customHeight="1">
      <c r="A6" s="512"/>
      <c r="B6" s="520" t="s">
        <v>207</v>
      </c>
      <c r="C6" s="521"/>
      <c r="D6" s="564">
        <v>2.6712043999415016</v>
      </c>
      <c r="E6" s="564">
        <v>-4.5742298036302884</v>
      </c>
      <c r="F6" s="564">
        <v>-1.3463051305116949</v>
      </c>
      <c r="G6" s="564">
        <v>14.239039312798596</v>
      </c>
      <c r="H6" s="564">
        <v>-1.9671214317261558</v>
      </c>
      <c r="I6" s="564">
        <v>-0.99454040230543228</v>
      </c>
      <c r="J6" s="563">
        <v>-0.99454040230544649</v>
      </c>
      <c r="K6" s="512"/>
    </row>
    <row r="7" spans="1:11" ht="30" customHeight="1">
      <c r="A7" s="512"/>
      <c r="B7" s="520" t="s">
        <v>208</v>
      </c>
      <c r="C7" s="521"/>
      <c r="D7" s="564">
        <v>-2.1657226259138298</v>
      </c>
      <c r="E7" s="564">
        <v>-7.5451306322885046</v>
      </c>
      <c r="F7" s="564">
        <v>3.3889094023265613</v>
      </c>
      <c r="G7" s="564">
        <v>4.5117723162844356</v>
      </c>
      <c r="H7" s="564">
        <v>1.4488890596332453</v>
      </c>
      <c r="I7" s="564">
        <v>-2.8217800015868448</v>
      </c>
      <c r="J7" s="563">
        <v>-2.8217800015868306</v>
      </c>
      <c r="K7" s="512"/>
    </row>
    <row r="8" spans="1:11" ht="30" customHeight="1">
      <c r="A8" s="512"/>
      <c r="B8" s="520" t="s">
        <v>209</v>
      </c>
      <c r="C8" s="521"/>
      <c r="D8" s="564">
        <v>2.116335090348386</v>
      </c>
      <c r="E8" s="564">
        <v>-0.15503640606704039</v>
      </c>
      <c r="F8" s="564">
        <v>-1.0159734281677544</v>
      </c>
      <c r="G8" s="564">
        <v>4.6877336381266872</v>
      </c>
      <c r="H8" s="564">
        <v>-2.5761511182786734</v>
      </c>
      <c r="I8" s="564">
        <v>0.12071737742269306</v>
      </c>
      <c r="J8" s="563">
        <v>0.12071737742269306</v>
      </c>
      <c r="K8" s="512"/>
    </row>
    <row r="9" spans="1:11" ht="30" customHeight="1">
      <c r="A9" s="512"/>
      <c r="B9" s="520" t="s">
        <v>210</v>
      </c>
      <c r="C9" s="521"/>
      <c r="D9" s="564">
        <v>5.2104709020306643</v>
      </c>
      <c r="E9" s="564">
        <v>-0.7254969859220779</v>
      </c>
      <c r="F9" s="564">
        <v>-1.0086857504252293</v>
      </c>
      <c r="G9" s="564">
        <v>3.6345652148729783</v>
      </c>
      <c r="H9" s="564">
        <v>1.1215954010099836</v>
      </c>
      <c r="I9" s="564">
        <v>2.0411738588365296</v>
      </c>
      <c r="J9" s="563">
        <v>2.041173858836558</v>
      </c>
      <c r="K9" s="512"/>
    </row>
    <row r="10" spans="1:11" ht="30" customHeight="1">
      <c r="A10" s="512"/>
      <c r="B10" s="520" t="s">
        <v>211</v>
      </c>
      <c r="C10" s="521"/>
      <c r="D10" s="564">
        <v>0.25085784780645781</v>
      </c>
      <c r="E10" s="564">
        <v>6.318523520836635</v>
      </c>
      <c r="F10" s="564">
        <v>-9.0528625125756434E-3</v>
      </c>
      <c r="G10" s="564">
        <v>-6.5692721405459196</v>
      </c>
      <c r="H10" s="564">
        <v>-0.37531127819991639</v>
      </c>
      <c r="I10" s="564">
        <v>1.8628321888950978</v>
      </c>
      <c r="J10" s="563">
        <v>1.8628321888950978</v>
      </c>
      <c r="K10" s="512"/>
    </row>
    <row r="11" spans="1:11" ht="30" customHeight="1">
      <c r="A11" s="512"/>
      <c r="B11" s="520" t="s">
        <v>212</v>
      </c>
      <c r="C11" s="521"/>
      <c r="D11" s="563">
        <v>-0.29552045347158185</v>
      </c>
      <c r="E11" s="563">
        <v>7.2948942266638284</v>
      </c>
      <c r="F11" s="563">
        <v>-3.6073992284416221</v>
      </c>
      <c r="G11" s="563">
        <v>5.078003771493897</v>
      </c>
      <c r="H11" s="563">
        <v>0.26766314812884673</v>
      </c>
      <c r="I11" s="563">
        <v>2.3147960941335839</v>
      </c>
      <c r="J11" s="563">
        <v>2.3147960941335839</v>
      </c>
      <c r="K11" s="512"/>
    </row>
    <row r="12" spans="1:11" ht="30" customHeight="1">
      <c r="A12" s="512"/>
      <c r="B12" s="520" t="s">
        <v>213</v>
      </c>
      <c r="C12" s="521"/>
      <c r="D12" s="563">
        <v>-0.73832656721877754</v>
      </c>
      <c r="E12" s="563">
        <v>-0.60848969195335201</v>
      </c>
      <c r="F12" s="563">
        <v>5.7694988346472087</v>
      </c>
      <c r="G12" s="563">
        <v>3.5439408262434142</v>
      </c>
      <c r="H12" s="563">
        <v>4.1882280258804201</v>
      </c>
      <c r="I12" s="563">
        <v>0.74245731052839403</v>
      </c>
      <c r="J12" s="563">
        <v>0.74245731052842245</v>
      </c>
      <c r="K12" s="512"/>
    </row>
    <row r="13" spans="1:11" ht="30" customHeight="1">
      <c r="A13" s="512"/>
      <c r="B13" s="520" t="s">
        <v>214</v>
      </c>
      <c r="C13" s="521"/>
      <c r="D13" s="563">
        <v>-3.5676795048468648</v>
      </c>
      <c r="E13" s="563">
        <v>-2.0863260384187043</v>
      </c>
      <c r="F13" s="563">
        <v>6.8946856581899141</v>
      </c>
      <c r="G13" s="563">
        <v>2.2156249540044968</v>
      </c>
      <c r="H13" s="563">
        <v>0.51773281463540854</v>
      </c>
      <c r="I13" s="563">
        <v>-1.632451373889964</v>
      </c>
      <c r="J13" s="563">
        <v>-1.6324513738899782</v>
      </c>
      <c r="K13" s="512"/>
    </row>
    <row r="14" spans="1:11" ht="30" customHeight="1">
      <c r="A14" s="512"/>
      <c r="B14" s="520" t="s">
        <v>215</v>
      </c>
      <c r="C14" s="521"/>
      <c r="D14" s="563">
        <v>-3.8707568335622966</v>
      </c>
      <c r="E14" s="563">
        <v>-0.72548838727459497</v>
      </c>
      <c r="F14" s="563">
        <v>7.9763563212285504</v>
      </c>
      <c r="G14" s="563">
        <v>2.4525372497642195</v>
      </c>
      <c r="H14" s="563">
        <v>4.3237886947237456</v>
      </c>
      <c r="I14" s="563">
        <v>-0.23719651293818345</v>
      </c>
      <c r="J14" s="563">
        <v>-0.23719651293816923</v>
      </c>
      <c r="K14" s="512"/>
    </row>
    <row r="15" spans="1:11" ht="30" customHeight="1">
      <c r="A15" s="512"/>
      <c r="B15" s="520" t="s">
        <v>216</v>
      </c>
      <c r="C15" s="559"/>
      <c r="D15" s="563">
        <v>-2.7295606838662252</v>
      </c>
      <c r="E15" s="563">
        <v>-0.68595870014289062</v>
      </c>
      <c r="F15" s="563">
        <v>4.5282308594964746</v>
      </c>
      <c r="G15" s="563">
        <v>-1.5825361256046904</v>
      </c>
      <c r="H15" s="563">
        <v>4.1379258932277452</v>
      </c>
      <c r="I15" s="563">
        <v>4.2007020186332511E-2</v>
      </c>
      <c r="J15" s="563">
        <v>4.2007020186332511E-2</v>
      </c>
      <c r="K15" s="512"/>
    </row>
    <row r="16" spans="1:11" ht="30" customHeight="1">
      <c r="A16" s="512"/>
      <c r="B16" s="520" t="s">
        <v>217</v>
      </c>
      <c r="C16" s="559"/>
      <c r="D16" s="563">
        <v>-5.8681164519360181</v>
      </c>
      <c r="E16" s="563">
        <v>2.3387026069933654</v>
      </c>
      <c r="F16" s="563">
        <v>-2.1809454470333804</v>
      </c>
      <c r="G16" s="563">
        <v>-3.7864129484728579</v>
      </c>
      <c r="H16" s="563">
        <v>9.0318806611037417E-2</v>
      </c>
      <c r="I16" s="563">
        <v>-1.329747984254027</v>
      </c>
      <c r="J16" s="563">
        <v>-1.329747984254027</v>
      </c>
      <c r="K16" s="512"/>
    </row>
    <row r="17" spans="2:11" ht="30" customHeight="1">
      <c r="B17" s="520" t="s">
        <v>218</v>
      </c>
      <c r="C17" s="521"/>
      <c r="D17" s="563">
        <v>4.8060600395318147</v>
      </c>
      <c r="E17" s="563">
        <v>3.3574201370729355</v>
      </c>
      <c r="F17" s="563">
        <v>-4.7468522847588872</v>
      </c>
      <c r="G17" s="563">
        <v>-3.2545950930420844</v>
      </c>
      <c r="H17" s="563">
        <v>4.4396896601459162</v>
      </c>
      <c r="I17" s="563">
        <v>3.68887783699887</v>
      </c>
      <c r="J17" s="563">
        <v>3.68887783699887</v>
      </c>
      <c r="K17" s="512"/>
    </row>
    <row r="18" spans="2:11" ht="30" customHeight="1">
      <c r="B18" s="520" t="s">
        <v>219</v>
      </c>
      <c r="C18" s="559"/>
      <c r="D18" s="563">
        <v>3.9582271880662461</v>
      </c>
      <c r="E18" s="563">
        <v>2.7320578310352914</v>
      </c>
      <c r="F18" s="563">
        <v>-3.2423148241795587</v>
      </c>
      <c r="G18" s="563">
        <v>-3.7269646925936968</v>
      </c>
      <c r="H18" s="563">
        <v>-0.4452233859797019</v>
      </c>
      <c r="I18" s="563">
        <v>1.9243518523345671</v>
      </c>
      <c r="J18" s="563">
        <v>1.9243518523345671</v>
      </c>
      <c r="K18" s="512"/>
    </row>
    <row r="19" spans="2:11" ht="30" customHeight="1">
      <c r="B19" s="520" t="s">
        <v>220</v>
      </c>
      <c r="C19" s="559"/>
      <c r="D19" s="563">
        <v>5.4115515366189015</v>
      </c>
      <c r="E19" s="563">
        <v>5.1325551134026455</v>
      </c>
      <c r="F19" s="563">
        <v>0.69858566760532881</v>
      </c>
      <c r="G19" s="563">
        <v>-1.684926476283124</v>
      </c>
      <c r="H19" s="563">
        <v>1.2682228536533842</v>
      </c>
      <c r="I19" s="563">
        <v>3.9150311915507814</v>
      </c>
      <c r="J19" s="563">
        <v>3.9150311915508098</v>
      </c>
      <c r="K19" s="512"/>
    </row>
    <row r="20" spans="2:11" ht="30" customHeight="1">
      <c r="B20" s="520" t="s">
        <v>221</v>
      </c>
      <c r="C20" s="559"/>
      <c r="D20" s="563">
        <v>7.8630738681779775</v>
      </c>
      <c r="E20" s="563">
        <v>1.9367289027409527</v>
      </c>
      <c r="F20" s="563">
        <v>5.7490632509894937</v>
      </c>
      <c r="G20" s="563">
        <v>1.8051863293112831</v>
      </c>
      <c r="H20" s="563">
        <v>2.1449952947174324</v>
      </c>
      <c r="I20" s="563">
        <v>4.1045738024847935</v>
      </c>
      <c r="J20" s="563">
        <v>4.1045738024847935</v>
      </c>
      <c r="K20" s="512"/>
    </row>
    <row r="21" spans="2:11" ht="30" customHeight="1">
      <c r="B21" s="520" t="s">
        <v>222</v>
      </c>
      <c r="C21" s="559"/>
      <c r="D21" s="563">
        <v>4.4994868109222068</v>
      </c>
      <c r="E21" s="564">
        <v>3.2950293359669871</v>
      </c>
      <c r="F21" s="563">
        <v>7.6443943547820368</v>
      </c>
      <c r="G21" s="563">
        <v>2.6571360402578961</v>
      </c>
      <c r="H21" s="563">
        <v>1.2767873785870449</v>
      </c>
      <c r="I21" s="563">
        <v>3.3228072897611298</v>
      </c>
      <c r="J21" s="563">
        <v>3.3228072897611298</v>
      </c>
      <c r="K21" s="512"/>
    </row>
    <row r="22" spans="2:11" ht="30" customHeight="1">
      <c r="B22" s="520" t="s">
        <v>223</v>
      </c>
      <c r="C22" s="521"/>
      <c r="D22" s="564">
        <v>10.046053952747201</v>
      </c>
      <c r="E22" s="564">
        <v>-1.0693439720494098</v>
      </c>
      <c r="F22" s="563">
        <v>4.1793059854223742</v>
      </c>
      <c r="G22" s="563">
        <v>3.2267262067938987</v>
      </c>
      <c r="H22" s="563">
        <v>0.28624440006595364</v>
      </c>
      <c r="I22" s="563">
        <v>3.4350255110391856</v>
      </c>
      <c r="J22" s="563">
        <v>3.4350255110391856</v>
      </c>
      <c r="K22" s="512"/>
    </row>
    <row r="23" spans="2:11" ht="30" customHeight="1">
      <c r="B23" s="520" t="s">
        <v>224</v>
      </c>
      <c r="C23" s="521"/>
      <c r="D23" s="564">
        <v>6.0820391386944266</v>
      </c>
      <c r="E23" s="564">
        <v>4.1275072787732512</v>
      </c>
      <c r="F23" s="563">
        <v>1.8767766452543242</v>
      </c>
      <c r="G23" s="563">
        <v>-0.31452193453999655</v>
      </c>
      <c r="H23" s="563">
        <v>-0.80097497093677816</v>
      </c>
      <c r="I23" s="563">
        <v>3.4984975716592999</v>
      </c>
      <c r="J23" s="563">
        <v>3.4984975716592999</v>
      </c>
      <c r="K23" s="512"/>
    </row>
    <row r="24" spans="2:11" ht="30" customHeight="1">
      <c r="B24" s="520" t="s">
        <v>225</v>
      </c>
      <c r="C24" s="521"/>
      <c r="D24" s="564">
        <v>5.2593692267542025</v>
      </c>
      <c r="E24" s="564">
        <v>-0.73731503613446137</v>
      </c>
      <c r="F24" s="563">
        <v>2.5169993359001239</v>
      </c>
      <c r="G24" s="563">
        <v>-1.136624350084972</v>
      </c>
      <c r="H24" s="563">
        <v>0.96892458773443479</v>
      </c>
      <c r="I24" s="563">
        <v>2.0738172031052216</v>
      </c>
      <c r="J24" s="563">
        <v>2.0738172031052216</v>
      </c>
      <c r="K24" s="512"/>
    </row>
    <row r="25" spans="2:11" ht="30" customHeight="1">
      <c r="B25" s="520" t="s">
        <v>226</v>
      </c>
      <c r="C25" s="521"/>
      <c r="D25" s="564">
        <v>7.2046035772491024</v>
      </c>
      <c r="E25" s="564">
        <v>0.39275113206637968</v>
      </c>
      <c r="F25" s="563">
        <v>1.3872623679583569</v>
      </c>
      <c r="G25" s="563">
        <v>-0.94292350536737501</v>
      </c>
      <c r="H25" s="563">
        <v>0.55703406594489024</v>
      </c>
      <c r="I25" s="563">
        <v>3.1439990066437673</v>
      </c>
      <c r="J25" s="563">
        <v>3.1439990066437673</v>
      </c>
      <c r="K25" s="512"/>
    </row>
    <row r="26" spans="2:11" ht="30" customHeight="1">
      <c r="B26" s="520" t="s">
        <v>227</v>
      </c>
      <c r="C26" s="521"/>
      <c r="D26" s="564">
        <v>3.0109688278536311</v>
      </c>
      <c r="E26" s="564">
        <v>0.36536519096246423</v>
      </c>
      <c r="F26" s="563">
        <v>-0.33251765171617365</v>
      </c>
      <c r="G26" s="563">
        <v>-1.2454017402073134</v>
      </c>
      <c r="H26" s="563">
        <v>0.36948808185633197</v>
      </c>
      <c r="I26" s="563">
        <v>1.410209047096572</v>
      </c>
      <c r="J26" s="563">
        <v>1.410209047096572</v>
      </c>
      <c r="K26" s="512"/>
    </row>
    <row r="27" spans="2:11" ht="30" customHeight="1">
      <c r="B27" s="520" t="s">
        <v>228</v>
      </c>
      <c r="C27" s="559"/>
      <c r="D27" s="563">
        <v>3.0115131695169737</v>
      </c>
      <c r="E27" s="564">
        <v>3.5524255917452479</v>
      </c>
      <c r="F27" s="563">
        <v>0.60163196425723697</v>
      </c>
      <c r="G27" s="563">
        <v>-1.0777370511453768</v>
      </c>
      <c r="H27" s="563">
        <v>-1.5482594348854803</v>
      </c>
      <c r="I27" s="563">
        <v>2.016189777936205</v>
      </c>
      <c r="J27" s="563">
        <v>2.016189777936205</v>
      </c>
      <c r="K27" s="512"/>
    </row>
    <row r="28" spans="2:11" ht="30" customHeight="1">
      <c r="B28" s="520" t="s">
        <v>229</v>
      </c>
      <c r="C28" s="559"/>
      <c r="D28" s="563">
        <v>5.6323671259861214</v>
      </c>
      <c r="E28" s="564">
        <v>3.1726220443308364</v>
      </c>
      <c r="F28" s="563">
        <v>-3.1926503141392146</v>
      </c>
      <c r="G28" s="563">
        <v>-1.6815470444800269</v>
      </c>
      <c r="H28" s="563">
        <v>-0.17246942112295471</v>
      </c>
      <c r="I28" s="563">
        <v>3.2139116802450047</v>
      </c>
      <c r="J28" s="563">
        <v>3.2139116802450047</v>
      </c>
      <c r="K28" s="512"/>
    </row>
    <row r="29" spans="2:11" ht="30" customHeight="1">
      <c r="B29" s="520" t="s">
        <v>230</v>
      </c>
      <c r="C29" s="559"/>
      <c r="D29" s="563">
        <v>2.6472711402634133</v>
      </c>
      <c r="E29" s="564">
        <v>1.1674153551251862</v>
      </c>
      <c r="F29" s="563">
        <v>3.1105432374136655</v>
      </c>
      <c r="G29" s="563">
        <v>-0.4994002643171882</v>
      </c>
      <c r="H29" s="563">
        <v>-2.4742019771561132</v>
      </c>
      <c r="I29" s="563">
        <v>1.0778005125550862</v>
      </c>
      <c r="J29" s="563">
        <v>1.0778005125550862</v>
      </c>
      <c r="K29" s="512"/>
    </row>
    <row r="30" spans="2:11" ht="30" customHeight="1">
      <c r="B30" s="520" t="s">
        <v>231</v>
      </c>
      <c r="C30" s="559"/>
      <c r="D30" s="563">
        <v>0.81238107220376321</v>
      </c>
      <c r="E30" s="564">
        <v>-1.6316424889186862</v>
      </c>
      <c r="F30" s="563">
        <v>5.5344848777872642</v>
      </c>
      <c r="G30" s="563">
        <v>-1.2107152158564816</v>
      </c>
      <c r="H30" s="563">
        <v>-0.29375239455097812</v>
      </c>
      <c r="I30" s="563">
        <v>-6.0093008070396081E-2</v>
      </c>
      <c r="J30" s="563">
        <v>-6.0093008070410292E-2</v>
      </c>
      <c r="K30" s="512"/>
    </row>
    <row r="31" spans="2:11" ht="30" customHeight="1">
      <c r="B31" s="68" t="s">
        <v>232</v>
      </c>
      <c r="C31" s="559"/>
      <c r="D31" s="563">
        <v>0.33155937161674842</v>
      </c>
      <c r="E31" s="564">
        <v>0.69912303191954095</v>
      </c>
      <c r="F31" s="563">
        <v>4.3760419190919038</v>
      </c>
      <c r="G31" s="563">
        <v>-1.7904611447340386</v>
      </c>
      <c r="H31" s="563">
        <v>-0.6787536885709784</v>
      </c>
      <c r="I31" s="563">
        <v>0.34741559229478014</v>
      </c>
      <c r="J31" s="563">
        <v>0.34741559229480856</v>
      </c>
      <c r="K31" s="512"/>
    </row>
    <row r="32" spans="2:11" ht="30" customHeight="1">
      <c r="B32" s="68" t="s">
        <v>233</v>
      </c>
      <c r="C32" s="559"/>
      <c r="D32" s="563">
        <v>-0.68934238496758837</v>
      </c>
      <c r="E32" s="564">
        <v>-4.5598281314836981</v>
      </c>
      <c r="F32" s="563">
        <v>4.0896719467629765</v>
      </c>
      <c r="G32" s="563">
        <v>-3.5731940501832753</v>
      </c>
      <c r="H32" s="563">
        <v>0.1566837958228291</v>
      </c>
      <c r="I32" s="563">
        <v>-1.5938667130684649</v>
      </c>
      <c r="J32" s="563">
        <v>-1.5938667130684649</v>
      </c>
      <c r="K32" s="512"/>
    </row>
    <row r="33" spans="1:249" ht="30" customHeight="1">
      <c r="A33" s="512"/>
      <c r="B33" s="68" t="s">
        <v>234</v>
      </c>
      <c r="C33" s="559"/>
      <c r="D33" s="563">
        <v>-5.0893223288515514</v>
      </c>
      <c r="E33" s="564">
        <v>0.40029558555090716</v>
      </c>
      <c r="F33" s="563">
        <v>1.9387786333938948</v>
      </c>
      <c r="G33" s="563">
        <v>6.8968623954784221</v>
      </c>
      <c r="H33" s="563">
        <v>0.77536657678187737</v>
      </c>
      <c r="I33" s="563">
        <v>-1.8456702457448415</v>
      </c>
      <c r="J33" s="563">
        <v>-1.8456702457448273</v>
      </c>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row>
    <row r="34" spans="1:249" ht="30" customHeight="1">
      <c r="A34" s="512"/>
      <c r="B34" s="68" t="s">
        <v>235</v>
      </c>
      <c r="C34" s="559"/>
      <c r="D34" s="563">
        <v>-3.9742844008890188</v>
      </c>
      <c r="E34" s="564">
        <v>5.6182777784899258</v>
      </c>
      <c r="F34" s="563">
        <v>-0.79753209470095499</v>
      </c>
      <c r="G34" s="563">
        <v>0.91307029742849011</v>
      </c>
      <c r="H34" s="563">
        <v>2.8527809613998301</v>
      </c>
      <c r="I34" s="563">
        <v>0.59675699407470972</v>
      </c>
      <c r="J34" s="563">
        <v>0.5967569940746813</v>
      </c>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row>
    <row r="35" spans="1:249" ht="30" customHeight="1">
      <c r="A35" s="512"/>
      <c r="B35" s="68" t="s">
        <v>236</v>
      </c>
      <c r="C35" s="559"/>
      <c r="D35" s="563">
        <v>-2.7251364008379539</v>
      </c>
      <c r="E35" s="564">
        <v>0.84479631676066447</v>
      </c>
      <c r="F35" s="599">
        <v>-0.76397160316531654</v>
      </c>
      <c r="G35" s="563">
        <v>0.36814841889297156</v>
      </c>
      <c r="H35" s="563">
        <v>3.6977344110949133</v>
      </c>
      <c r="I35" s="563">
        <v>-7.9968136201387097E-2</v>
      </c>
      <c r="J35" s="563">
        <v>-7.9968136201387097E-2</v>
      </c>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row>
    <row r="36" spans="1:249" ht="30" customHeight="1">
      <c r="A36" s="512"/>
      <c r="B36" s="68" t="s">
        <v>237</v>
      </c>
      <c r="C36" s="559"/>
      <c r="D36" s="563">
        <v>-5.6173109552216403</v>
      </c>
      <c r="E36" s="564">
        <v>1.731978134235618</v>
      </c>
      <c r="F36" s="563">
        <v>2.4199010422387062</v>
      </c>
      <c r="G36" s="563">
        <v>7.4156114755928684</v>
      </c>
      <c r="H36" s="563">
        <v>1.3188486860356932</v>
      </c>
      <c r="I36" s="563">
        <v>-1.213513964095057</v>
      </c>
      <c r="J36" s="563">
        <v>-1.213513964095057</v>
      </c>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row>
    <row r="37" spans="1:249" ht="30" customHeight="1">
      <c r="A37" s="512"/>
      <c r="B37" s="68" t="s">
        <v>238</v>
      </c>
      <c r="C37" s="559"/>
      <c r="D37" s="563">
        <v>-2.5453094601294168</v>
      </c>
      <c r="E37" s="564">
        <v>1.8491786286687955</v>
      </c>
      <c r="F37" s="563">
        <v>2.0231702632048183</v>
      </c>
      <c r="G37" s="563">
        <v>5.8753948805779714</v>
      </c>
      <c r="H37" s="563">
        <v>0.50494508095428614</v>
      </c>
      <c r="I37" s="563">
        <v>-8.1674624591471456E-2</v>
      </c>
      <c r="J37" s="563">
        <v>-8.1674624591457246E-2</v>
      </c>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row>
    <row r="38" spans="1:249" ht="30" customHeight="1">
      <c r="A38" s="512"/>
      <c r="B38" s="68" t="s">
        <v>239</v>
      </c>
      <c r="C38" s="559"/>
      <c r="D38" s="563">
        <v>-1.856421899203184</v>
      </c>
      <c r="E38" s="564">
        <v>3.4965525844111482</v>
      </c>
      <c r="F38" s="563">
        <v>4.0506393051836511</v>
      </c>
      <c r="G38" s="563">
        <v>10.352664054316165</v>
      </c>
      <c r="H38" s="563">
        <v>0.4166162141330858</v>
      </c>
      <c r="I38" s="563">
        <v>0.90706333777488624</v>
      </c>
      <c r="J38" s="563">
        <v>0.90706333777488624</v>
      </c>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row>
    <row r="39" spans="1:249" ht="30" customHeight="1">
      <c r="A39" s="512"/>
      <c r="B39" s="68" t="s">
        <v>240</v>
      </c>
      <c r="C39" s="559"/>
      <c r="D39" s="563">
        <v>-0.5545512069034686</v>
      </c>
      <c r="E39" s="564">
        <v>0.59700694060478554</v>
      </c>
      <c r="F39" s="563">
        <v>1.6692985762143877</v>
      </c>
      <c r="G39" s="563">
        <v>0.62191651487653132</v>
      </c>
      <c r="H39" s="563">
        <v>-0.6525922823632726</v>
      </c>
      <c r="I39" s="563">
        <v>-6.4394861159414063E-2</v>
      </c>
      <c r="J39" s="563">
        <v>-6.4394861159414063E-2</v>
      </c>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row>
    <row r="40" spans="1:249" ht="30" customHeight="1">
      <c r="A40" s="512"/>
      <c r="B40" s="68" t="s">
        <v>241</v>
      </c>
      <c r="C40" s="559"/>
      <c r="D40" s="563">
        <v>1.5592504166577896</v>
      </c>
      <c r="E40" s="564">
        <v>1.2430949791624215</v>
      </c>
      <c r="F40" s="563">
        <v>-0.52600588774808443</v>
      </c>
      <c r="G40" s="563">
        <v>-0.59127457643549519</v>
      </c>
      <c r="H40" s="563">
        <v>0.10778632210708849</v>
      </c>
      <c r="I40" s="563">
        <v>0.99851506276611701</v>
      </c>
      <c r="J40" s="563">
        <v>0.99851506276608859</v>
      </c>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row>
    <row r="41" spans="1:249" ht="30" customHeight="1">
      <c r="A41" s="512"/>
      <c r="B41" s="68" t="s">
        <v>242</v>
      </c>
      <c r="C41" s="559"/>
      <c r="D41" s="563">
        <v>3.6505534898443273</v>
      </c>
      <c r="E41" s="564">
        <v>-1.7763817931824519</v>
      </c>
      <c r="F41" s="563">
        <v>-1.0015205969325507</v>
      </c>
      <c r="G41" s="563">
        <v>-0.91733345734968452</v>
      </c>
      <c r="H41" s="563">
        <v>-1.7866191415100303</v>
      </c>
      <c r="I41" s="563">
        <v>0.24111995357623073</v>
      </c>
      <c r="J41" s="563">
        <v>0.24111995357623073</v>
      </c>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row>
    <row r="42" spans="1:249" ht="30" customHeight="1">
      <c r="A42" s="512"/>
      <c r="B42" s="68" t="s">
        <v>243</v>
      </c>
      <c r="C42" s="559"/>
      <c r="D42" s="563">
        <v>3.2255235517166625</v>
      </c>
      <c r="E42" s="564">
        <v>-2.5193258891202674</v>
      </c>
      <c r="F42" s="563">
        <v>-3.4163433608651985</v>
      </c>
      <c r="G42" s="563">
        <v>-4.0586080398174005</v>
      </c>
      <c r="H42" s="563">
        <v>-1.7569751748893907</v>
      </c>
      <c r="I42" s="563">
        <v>-0.24802221470464758</v>
      </c>
      <c r="J42" s="563">
        <v>-0.24802221470466179</v>
      </c>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row>
    <row r="43" spans="1:249" ht="30" customHeight="1">
      <c r="A43" s="512"/>
      <c r="B43" s="68" t="s">
        <v>244</v>
      </c>
      <c r="C43" s="559"/>
      <c r="D43" s="563">
        <v>-0.68109812318930096</v>
      </c>
      <c r="E43" s="564">
        <v>-0.74652084076230096</v>
      </c>
      <c r="F43" s="563">
        <v>0.88440894250312851</v>
      </c>
      <c r="G43" s="563">
        <v>-1.2431437765066704</v>
      </c>
      <c r="H43" s="563">
        <v>-1.5343019992555895</v>
      </c>
      <c r="I43" s="563">
        <v>-0.8372697499993933</v>
      </c>
      <c r="J43" s="563">
        <v>-0.83726974999937909</v>
      </c>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c r="IK43" s="512"/>
      <c r="IL43" s="512"/>
      <c r="IM43" s="512"/>
      <c r="IN43" s="512"/>
      <c r="IO43" s="512"/>
    </row>
    <row r="44" spans="1:249" ht="15.75" customHeight="1">
      <c r="A44" s="512"/>
      <c r="B44" s="78" t="s">
        <v>245</v>
      </c>
      <c r="C44" s="517"/>
      <c r="D44" s="517" t="s">
        <v>246</v>
      </c>
      <c r="E44" s="517"/>
      <c r="F44" s="517"/>
      <c r="G44" s="517"/>
      <c r="H44" s="517"/>
      <c r="I44" s="79"/>
      <c r="J44" s="556"/>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c r="IK44" s="512"/>
      <c r="IL44" s="512"/>
      <c r="IM44" s="512"/>
      <c r="IN44" s="512"/>
      <c r="IO44" s="512"/>
    </row>
    <row r="45" spans="1:249">
      <c r="A45" s="512"/>
      <c r="B45" s="512"/>
      <c r="C45" s="512"/>
      <c r="D45" s="512"/>
      <c r="E45" s="512"/>
      <c r="F45" s="512"/>
      <c r="G45" s="512"/>
      <c r="H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row>
    <row r="46" spans="1:249">
      <c r="A46" s="512"/>
      <c r="B46" s="512"/>
      <c r="C46" s="512"/>
      <c r="D46" s="512"/>
      <c r="E46" s="512"/>
      <c r="F46" s="512"/>
      <c r="G46" s="512"/>
      <c r="H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row>
  </sheetData>
  <mergeCells count="3">
    <mergeCell ref="D2:I2"/>
    <mergeCell ref="B2:B3"/>
    <mergeCell ref="C2:C3"/>
  </mergeCells>
  <printOptions horizontalCentered="1"/>
  <pageMargins left="0.25" right="0.25" top="0.61" bottom="0.18" header="0.3" footer="0.12"/>
  <pageSetup scale="5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40"/>
  <sheetViews>
    <sheetView workbookViewId="0">
      <selection activeCell="AI50" sqref="AI50"/>
    </sheetView>
  </sheetViews>
  <sheetFormatPr defaultColWidth="9" defaultRowHeight="14.4"/>
  <cols>
    <col min="1" max="1" width="82.33203125" customWidth="1"/>
    <col min="2" max="2" width="3.109375" customWidth="1"/>
    <col min="3" max="3" width="0.88671875" customWidth="1"/>
  </cols>
  <sheetData>
    <row r="4" spans="1:1" ht="15.6">
      <c r="A4" s="44" t="s">
        <v>62</v>
      </c>
    </row>
    <row r="7" spans="1:1" ht="28.8">
      <c r="A7" s="184" t="str">
        <f>'T1'!B1</f>
        <v>Table 1 - Quarterly Value Added by Activity and Gross Domestic Product at Constant 2006 Prices (GHc Million)</v>
      </c>
    </row>
    <row r="8" spans="1:1">
      <c r="A8" s="184"/>
    </row>
    <row r="9" spans="1:1" ht="28.8">
      <c r="A9" s="184" t="str">
        <f>'T2'!B1</f>
        <v>Table 2 - Percentage change (quarter-on-quarter) in the quarterly value added by Activity at 2006 constant prices</v>
      </c>
    </row>
    <row r="10" spans="1:1">
      <c r="A10" s="184"/>
    </row>
    <row r="11" spans="1:1" ht="28.8">
      <c r="A11" s="184" t="str">
        <f>'T3'!B1</f>
        <v xml:space="preserve">Table 3 - Percentage Changes (Year-on-Year) in the Quarterly Value Added by Activity and Gross Domestic Product at Constant 2006 Prices </v>
      </c>
    </row>
    <row r="12" spans="1:1" ht="27.75" customHeight="1">
      <c r="A12" s="184"/>
    </row>
    <row r="13" spans="1:1" ht="30" customHeight="1">
      <c r="A13" s="184" t="str">
        <f>'T4'!B1</f>
        <v>Table 4 - Seasonal Adjusted Quarterly Gross Value Added by Activity at Constant 2006 Prices   (GHc Million)</v>
      </c>
    </row>
    <row r="14" spans="1:1">
      <c r="A14" s="184"/>
    </row>
    <row r="15" spans="1:1" ht="28.8">
      <c r="A15" s="184" t="str">
        <f>'T5'!B1</f>
        <v xml:space="preserve">Table 5 - Percentage change (quarter-on-quarter) Seasonal Adjusted Quarterly Gross Value Added by Activity at Constant 2006 Prices </v>
      </c>
    </row>
    <row r="17" spans="1:1" ht="28.8">
      <c r="A17" s="184"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O42"/>
  <sheetViews>
    <sheetView workbookViewId="0">
      <selection activeCell="A31" sqref="A1:XFD1048576"/>
    </sheetView>
  </sheetViews>
  <sheetFormatPr defaultColWidth="9.109375" defaultRowHeight="15.6"/>
  <cols>
    <col min="1" max="1" width="1.33203125" style="43" customWidth="1"/>
    <col min="2" max="2" width="5.109375" style="43" customWidth="1"/>
    <col min="3" max="3" width="7" style="43" customWidth="1"/>
    <col min="4" max="6" width="14.21875" style="43" customWidth="1"/>
    <col min="7" max="7" width="14.77734375" style="43" customWidth="1"/>
    <col min="8" max="8" width="14.21875" style="43" customWidth="1"/>
    <col min="9" max="9" width="14.21875" style="44" customWidth="1"/>
    <col min="10" max="10" width="11.21875" style="43" customWidth="1"/>
    <col min="11" max="225" width="9.109375" style="43"/>
    <col min="226" max="226" width="6" style="43" customWidth="1"/>
    <col min="227" max="227" width="3.33203125" style="43" customWidth="1"/>
    <col min="228" max="228" width="8.21875" style="43" customWidth="1"/>
    <col min="229" max="230" width="6.44140625" style="43" customWidth="1"/>
    <col min="231" max="231" width="6.33203125" style="43" customWidth="1"/>
    <col min="232" max="232" width="6.21875" style="43" customWidth="1"/>
    <col min="233" max="233" width="8" style="43" customWidth="1"/>
    <col min="234" max="234" width="6.44140625" style="43" customWidth="1"/>
    <col min="235" max="235" width="6.88671875" style="43" customWidth="1"/>
    <col min="236" max="236" width="8" style="43" customWidth="1"/>
    <col min="237" max="237" width="8.77734375" style="43" customWidth="1"/>
    <col min="238" max="238" width="6.44140625" style="43" customWidth="1"/>
    <col min="239" max="239" width="7.88671875" style="43" customWidth="1"/>
    <col min="240" max="240" width="6.88671875" style="43" customWidth="1"/>
    <col min="241" max="241" width="7.109375" style="43" customWidth="1"/>
    <col min="242" max="242" width="7.33203125" style="43" customWidth="1"/>
    <col min="243" max="243" width="8" style="43" customWidth="1"/>
    <col min="244" max="244" width="7.88671875" style="43" customWidth="1"/>
    <col min="245" max="245" width="7.21875" style="43" customWidth="1"/>
    <col min="246" max="246" width="7" style="43" customWidth="1"/>
    <col min="247" max="247" width="8.88671875" style="43" customWidth="1"/>
    <col min="248" max="248" width="8.77734375" style="43" customWidth="1"/>
    <col min="249" max="249" width="9" style="43" customWidth="1"/>
    <col min="250" max="16384" width="9.109375" style="43"/>
  </cols>
  <sheetData>
    <row r="1" spans="1:13" ht="27.75" customHeight="1">
      <c r="A1" s="512"/>
      <c r="B1" s="54" t="s">
        <v>58</v>
      </c>
      <c r="C1" s="517"/>
      <c r="D1" s="517"/>
      <c r="E1" s="517"/>
      <c r="F1" s="517"/>
      <c r="G1" s="517"/>
      <c r="H1" s="517"/>
      <c r="I1" s="79"/>
      <c r="J1" s="556"/>
      <c r="K1" s="512"/>
      <c r="L1" s="512"/>
      <c r="M1" s="512"/>
    </row>
    <row r="2" spans="1:13" ht="25.5" customHeight="1">
      <c r="A2" s="512"/>
      <c r="B2" s="700" t="s">
        <v>67</v>
      </c>
      <c r="C2" s="698" t="s">
        <v>68</v>
      </c>
      <c r="D2" s="693" t="s">
        <v>348</v>
      </c>
      <c r="E2" s="695"/>
      <c r="F2" s="695"/>
      <c r="G2" s="695"/>
      <c r="H2" s="695"/>
      <c r="I2" s="695"/>
      <c r="J2" s="596"/>
      <c r="K2" s="512"/>
      <c r="L2" s="512"/>
      <c r="M2" s="512"/>
    </row>
    <row r="3" spans="1:13" s="44" customFormat="1" ht="126" customHeight="1">
      <c r="B3" s="697"/>
      <c r="C3" s="699"/>
      <c r="D3" s="519" t="s">
        <v>73</v>
      </c>
      <c r="E3" s="77" t="s">
        <v>74</v>
      </c>
      <c r="F3" s="77" t="s">
        <v>252</v>
      </c>
      <c r="G3" s="77" t="s">
        <v>330</v>
      </c>
      <c r="H3" s="77" t="s">
        <v>77</v>
      </c>
      <c r="I3" s="77" t="s">
        <v>103</v>
      </c>
      <c r="J3" s="519" t="s">
        <v>250</v>
      </c>
    </row>
    <row r="4" spans="1:13" ht="30" customHeight="1">
      <c r="A4" s="512"/>
      <c r="B4" s="520" t="s">
        <v>208</v>
      </c>
      <c r="C4" s="521"/>
      <c r="D4" s="564">
        <v>-10.609281876618354</v>
      </c>
      <c r="E4" s="564">
        <v>-11.003469998180378</v>
      </c>
      <c r="F4" s="564">
        <v>-2.0100090696094952</v>
      </c>
      <c r="G4" s="564">
        <v>24.99392645461549</v>
      </c>
      <c r="H4" s="564">
        <v>3.3999220076786401</v>
      </c>
      <c r="I4" s="564">
        <v>-6.760274223538417</v>
      </c>
      <c r="J4" s="598">
        <v>-6.760274223538417</v>
      </c>
      <c r="K4" s="512"/>
      <c r="L4" s="512"/>
      <c r="M4" s="512"/>
    </row>
    <row r="5" spans="1:13" ht="30" customHeight="1">
      <c r="A5" s="512"/>
      <c r="B5" s="520" t="s">
        <v>209</v>
      </c>
      <c r="C5" s="521"/>
      <c r="D5" s="564">
        <v>-2.5226369907872481</v>
      </c>
      <c r="E5" s="564">
        <v>-12.147169948425471</v>
      </c>
      <c r="F5" s="564">
        <v>-2.0709304909611319</v>
      </c>
      <c r="G5" s="564">
        <v>28.156062680280684</v>
      </c>
      <c r="H5" s="564">
        <v>-2.1838556917510346</v>
      </c>
      <c r="I5" s="564">
        <v>-5.3489531348882338</v>
      </c>
      <c r="J5" s="563">
        <v>-5.3489531348882338</v>
      </c>
      <c r="K5" s="512"/>
      <c r="L5" s="512"/>
      <c r="M5" s="512"/>
    </row>
    <row r="6" spans="1:13" ht="30" customHeight="1">
      <c r="A6" s="512"/>
      <c r="B6" s="520" t="s">
        <v>210</v>
      </c>
      <c r="C6" s="521"/>
      <c r="D6" s="564">
        <v>7.9179985668863537</v>
      </c>
      <c r="E6" s="564">
        <v>-12.55009384761982</v>
      </c>
      <c r="F6" s="564">
        <v>-5.7659361601182013E-2</v>
      </c>
      <c r="G6" s="564">
        <v>29.53292799538022</v>
      </c>
      <c r="H6" s="564">
        <v>-2.0220729683791063</v>
      </c>
      <c r="I6" s="564">
        <v>-1.7058927072756518</v>
      </c>
      <c r="J6" s="563">
        <v>-1.7058927072756518</v>
      </c>
      <c r="K6" s="512"/>
      <c r="L6" s="512"/>
      <c r="M6" s="512"/>
    </row>
    <row r="7" spans="1:13" ht="30" customHeight="1">
      <c r="A7" s="512"/>
      <c r="B7" s="520" t="s">
        <v>211</v>
      </c>
      <c r="C7" s="521"/>
      <c r="D7" s="564">
        <v>5.3739653370119385</v>
      </c>
      <c r="E7" s="564">
        <v>-2.5677771840452266</v>
      </c>
      <c r="F7" s="564">
        <v>1.2970605185274309</v>
      </c>
      <c r="G7" s="564">
        <v>5.9388788384074047</v>
      </c>
      <c r="H7" s="564">
        <v>-0.43115509115112616</v>
      </c>
      <c r="I7" s="564">
        <v>1.1309497173343885</v>
      </c>
      <c r="J7" s="563">
        <v>1.1309497173344027</v>
      </c>
      <c r="K7" s="512"/>
      <c r="L7" s="512"/>
      <c r="M7" s="512"/>
    </row>
    <row r="8" spans="1:13" ht="30" customHeight="1">
      <c r="A8" s="512"/>
      <c r="B8" s="520" t="s">
        <v>212</v>
      </c>
      <c r="C8" s="521"/>
      <c r="D8" s="563">
        <v>7.3882963484078772</v>
      </c>
      <c r="E8" s="563">
        <v>13.071167725401693</v>
      </c>
      <c r="F8" s="563">
        <v>-5.5576930800367137</v>
      </c>
      <c r="G8" s="563">
        <v>6.5128421747710092</v>
      </c>
      <c r="H8" s="563">
        <v>-1.5904906016243814</v>
      </c>
      <c r="I8" s="564">
        <v>6.476456342831824</v>
      </c>
      <c r="J8" s="563">
        <v>6.476456342831824</v>
      </c>
      <c r="K8" s="512"/>
      <c r="L8" s="512"/>
      <c r="M8" s="512"/>
    </row>
    <row r="9" spans="1:13" ht="30" customHeight="1">
      <c r="A9" s="512"/>
      <c r="B9" s="520" t="s">
        <v>213</v>
      </c>
      <c r="C9" s="521"/>
      <c r="D9" s="563">
        <v>4.386257039162885</v>
      </c>
      <c r="E9" s="563">
        <v>12.557646655349416</v>
      </c>
      <c r="F9" s="563">
        <v>0.91643892121722104</v>
      </c>
      <c r="G9" s="563">
        <v>5.3491086692403371</v>
      </c>
      <c r="H9" s="563">
        <v>5.2423253936610479</v>
      </c>
      <c r="I9" s="564">
        <v>7.1376647977649839</v>
      </c>
      <c r="J9" s="563">
        <v>7.1376647977649839</v>
      </c>
      <c r="K9" s="512"/>
      <c r="L9" s="512"/>
      <c r="M9" s="512"/>
    </row>
    <row r="10" spans="1:13" ht="30" customHeight="1">
      <c r="A10" s="512"/>
      <c r="B10" s="520" t="s">
        <v>214</v>
      </c>
      <c r="C10" s="521"/>
      <c r="D10" s="563">
        <v>-4.32312575177626</v>
      </c>
      <c r="E10" s="563">
        <v>11.014735726573193</v>
      </c>
      <c r="F10" s="563">
        <v>8.9735104337578662</v>
      </c>
      <c r="G10" s="563">
        <v>3.9066932798627079</v>
      </c>
      <c r="H10" s="563">
        <v>4.6138552577196066</v>
      </c>
      <c r="I10" s="563">
        <v>3.2805587503478222</v>
      </c>
      <c r="J10" s="563">
        <v>3.2805587503478222</v>
      </c>
      <c r="K10" s="512"/>
      <c r="L10" s="512"/>
      <c r="M10" s="512"/>
    </row>
    <row r="11" spans="1:13" ht="30" customHeight="1">
      <c r="A11" s="512"/>
      <c r="B11" s="520" t="s">
        <v>215</v>
      </c>
      <c r="C11" s="521"/>
      <c r="D11" s="563">
        <v>-8.256690192368012</v>
      </c>
      <c r="E11" s="563">
        <v>3.6595816618109325</v>
      </c>
      <c r="F11" s="563">
        <v>17.676278993452769</v>
      </c>
      <c r="G11" s="563">
        <v>13.940077399041257</v>
      </c>
      <c r="H11" s="563">
        <v>9.5482843707856091</v>
      </c>
      <c r="I11" s="563">
        <v>1.1513018559891322</v>
      </c>
      <c r="J11" s="563">
        <v>1.1513018559891322</v>
      </c>
      <c r="K11" s="512"/>
      <c r="L11" s="512"/>
      <c r="M11" s="512"/>
    </row>
    <row r="12" spans="1:13" ht="30" customHeight="1">
      <c r="A12" s="512"/>
      <c r="B12" s="520" t="s">
        <v>216</v>
      </c>
      <c r="C12" s="559"/>
      <c r="D12" s="563">
        <v>-10.496377997338953</v>
      </c>
      <c r="E12" s="563">
        <v>-4.0508679514721138</v>
      </c>
      <c r="F12" s="563">
        <v>27.608272407393457</v>
      </c>
      <c r="G12" s="563">
        <v>6.717800574624718</v>
      </c>
      <c r="H12" s="563">
        <v>13.776772703692998</v>
      </c>
      <c r="I12" s="563">
        <v>-1.0956417186461636</v>
      </c>
      <c r="J12" s="563">
        <v>-1.0956417186461636</v>
      </c>
      <c r="K12" s="512"/>
      <c r="L12" s="512"/>
      <c r="M12" s="512"/>
    </row>
    <row r="13" spans="1:13" ht="30" customHeight="1">
      <c r="A13" s="512"/>
      <c r="B13" s="520" t="s">
        <v>217</v>
      </c>
      <c r="C13" s="559"/>
      <c r="D13" s="563">
        <v>-15.121877033537729</v>
      </c>
      <c r="E13" s="563">
        <v>-1.2057502730344538</v>
      </c>
      <c r="F13" s="563">
        <v>18.016258917355387</v>
      </c>
      <c r="G13" s="563">
        <v>-0.83724538971961238</v>
      </c>
      <c r="H13" s="563">
        <v>9.3017288850634827</v>
      </c>
      <c r="I13" s="563">
        <v>-3.1300385397991448</v>
      </c>
      <c r="J13" s="563">
        <v>-3.130038539799159</v>
      </c>
      <c r="K13" s="512"/>
      <c r="L13" s="512"/>
      <c r="M13" s="512"/>
    </row>
    <row r="14" spans="1:13" ht="30" customHeight="1">
      <c r="A14" s="512"/>
      <c r="B14" s="520" t="s">
        <v>218</v>
      </c>
      <c r="C14" s="559"/>
      <c r="D14" s="563">
        <v>-7.7514509037151669</v>
      </c>
      <c r="E14" s="563">
        <v>4.2869536298214115</v>
      </c>
      <c r="F14" s="563">
        <v>5.163508122386375</v>
      </c>
      <c r="G14" s="563">
        <v>-6.1440865740650281</v>
      </c>
      <c r="H14" s="563">
        <v>13.566415839527821</v>
      </c>
      <c r="I14" s="563">
        <v>2.1102766126617922</v>
      </c>
      <c r="J14" s="563">
        <v>2.1102766126617922</v>
      </c>
      <c r="K14" s="512"/>
      <c r="L14" s="512"/>
      <c r="M14" s="512"/>
    </row>
    <row r="15" spans="1:13" ht="30" customHeight="1">
      <c r="A15" s="512"/>
      <c r="B15" s="520" t="s">
        <v>219</v>
      </c>
      <c r="C15" s="521"/>
      <c r="D15" s="564">
        <v>-0.23851942621675448</v>
      </c>
      <c r="E15" s="563">
        <v>7.919073861734276</v>
      </c>
      <c r="F15" s="563">
        <v>-5.7629099780043305</v>
      </c>
      <c r="G15" s="563">
        <v>-11.805076676276244</v>
      </c>
      <c r="H15" s="563">
        <v>8.3748903411034092</v>
      </c>
      <c r="I15" s="563">
        <v>4.3226873887710582</v>
      </c>
      <c r="J15" s="563">
        <v>4.3226873887710582</v>
      </c>
      <c r="K15" s="512"/>
      <c r="L15" s="512"/>
      <c r="M15" s="512"/>
    </row>
    <row r="16" spans="1:13" ht="30" customHeight="1">
      <c r="A16" s="512"/>
      <c r="B16" s="520" t="s">
        <v>220</v>
      </c>
      <c r="C16" s="521"/>
      <c r="D16" s="564">
        <v>8.1110821006492557</v>
      </c>
      <c r="E16" s="563">
        <v>14.241730897849123</v>
      </c>
      <c r="F16" s="563">
        <v>-9.2155142719165895</v>
      </c>
      <c r="G16" s="563">
        <v>-11.896831825938492</v>
      </c>
      <c r="H16" s="563">
        <v>5.3884303212997366</v>
      </c>
      <c r="I16" s="563">
        <v>8.3614337305640873</v>
      </c>
      <c r="J16" s="563">
        <v>8.3614337305640873</v>
      </c>
      <c r="K16" s="512"/>
      <c r="L16" s="512"/>
      <c r="M16" s="512"/>
    </row>
    <row r="17" spans="2:13" ht="30" customHeight="1">
      <c r="B17" s="520" t="s">
        <v>221</v>
      </c>
      <c r="C17" s="559"/>
      <c r="D17" s="563">
        <v>23.881443726096776</v>
      </c>
      <c r="E17" s="563">
        <v>13.79300357788722</v>
      </c>
      <c r="F17" s="563">
        <v>-1.8557849762361229</v>
      </c>
      <c r="G17" s="563">
        <v>-6.7765819045968811</v>
      </c>
      <c r="H17" s="563">
        <v>7.5518676295372984</v>
      </c>
      <c r="I17" s="563">
        <v>14.329503013191285</v>
      </c>
      <c r="J17" s="563">
        <v>14.329503013191285</v>
      </c>
      <c r="K17" s="512"/>
      <c r="L17" s="512"/>
      <c r="M17" s="512"/>
    </row>
    <row r="18" spans="2:13" ht="30" customHeight="1">
      <c r="B18" s="520" t="s">
        <v>222</v>
      </c>
      <c r="C18" s="521"/>
      <c r="D18" s="564">
        <v>23.519072178558375</v>
      </c>
      <c r="E18" s="563">
        <v>13.724313428267962</v>
      </c>
      <c r="F18" s="563">
        <v>10.911553466365362</v>
      </c>
      <c r="G18" s="563">
        <v>-1.0800655311603293</v>
      </c>
      <c r="H18" s="563">
        <v>4.2947146389612527</v>
      </c>
      <c r="I18" s="563">
        <v>13.925866050321929</v>
      </c>
      <c r="J18" s="563">
        <v>13.925866050321929</v>
      </c>
      <c r="K18" s="512"/>
      <c r="L18" s="512"/>
      <c r="M18" s="512"/>
    </row>
    <row r="19" spans="2:13" ht="30" customHeight="1">
      <c r="B19" s="520" t="s">
        <v>223</v>
      </c>
      <c r="C19" s="521"/>
      <c r="D19" s="564">
        <v>30.752388231523042</v>
      </c>
      <c r="E19" s="563">
        <v>9.5161643923378421</v>
      </c>
      <c r="F19" s="563">
        <v>19.418820788185869</v>
      </c>
      <c r="G19" s="563">
        <v>6.0648078582327543</v>
      </c>
      <c r="H19" s="563">
        <v>5.0610085990089715</v>
      </c>
      <c r="I19" s="563">
        <v>15.614420372812702</v>
      </c>
      <c r="J19" s="563">
        <v>15.614420372812702</v>
      </c>
      <c r="K19" s="512"/>
      <c r="L19" s="512"/>
      <c r="M19" s="512"/>
    </row>
    <row r="20" spans="2:13" ht="30" customHeight="1">
      <c r="B20" s="520" t="s">
        <v>224</v>
      </c>
      <c r="C20" s="521"/>
      <c r="D20" s="564">
        <v>31.584060415197769</v>
      </c>
      <c r="E20" s="563">
        <v>8.4692100615817054</v>
      </c>
      <c r="F20" s="563">
        <v>20.816041774770056</v>
      </c>
      <c r="G20" s="563">
        <v>7.5432352163018237</v>
      </c>
      <c r="H20" s="563">
        <v>2.9143133740273015</v>
      </c>
      <c r="I20" s="563">
        <v>15.150990852777468</v>
      </c>
      <c r="J20" s="563">
        <v>15.150990852777497</v>
      </c>
      <c r="K20" s="512"/>
      <c r="L20" s="512"/>
      <c r="M20" s="512"/>
    </row>
    <row r="21" spans="2:13" ht="30" customHeight="1">
      <c r="B21" s="520" t="s">
        <v>225</v>
      </c>
      <c r="C21" s="521"/>
      <c r="D21" s="564">
        <v>28.407755341052194</v>
      </c>
      <c r="E21" s="563">
        <v>5.6238035349850151</v>
      </c>
      <c r="F21" s="563">
        <v>17.12347791671138</v>
      </c>
      <c r="G21" s="563">
        <v>4.4356151699834925</v>
      </c>
      <c r="H21" s="563">
        <v>1.72938494029205</v>
      </c>
      <c r="I21" s="563">
        <v>12.904752997339557</v>
      </c>
      <c r="J21" s="563">
        <v>12.904752997339557</v>
      </c>
      <c r="K21" s="512"/>
      <c r="L21" s="512"/>
      <c r="M21" s="512"/>
    </row>
    <row r="22" spans="2:13" ht="30" customHeight="1">
      <c r="B22" s="520" t="s">
        <v>226</v>
      </c>
      <c r="C22" s="521"/>
      <c r="D22" s="564">
        <v>31.731771396059059</v>
      </c>
      <c r="E22" s="563">
        <v>2.6560938128103544</v>
      </c>
      <c r="F22" s="563">
        <v>10.315347642270069</v>
      </c>
      <c r="G22" s="563">
        <v>0.77318654789040409</v>
      </c>
      <c r="H22" s="563">
        <v>1.0064151098005141</v>
      </c>
      <c r="I22" s="563">
        <v>12.709362399960341</v>
      </c>
      <c r="J22" s="563">
        <v>12.709362399960341</v>
      </c>
      <c r="K22" s="512"/>
      <c r="L22" s="512"/>
      <c r="M22" s="512"/>
    </row>
    <row r="23" spans="2:13" ht="30" customHeight="1">
      <c r="B23" s="520" t="s">
        <v>227</v>
      </c>
      <c r="C23" s="521"/>
      <c r="D23" s="564">
        <v>23.310349708169809</v>
      </c>
      <c r="E23" s="563">
        <v>4.1448299068137544</v>
      </c>
      <c r="F23" s="563">
        <v>5.5377827667544324</v>
      </c>
      <c r="G23" s="563">
        <v>-3.5926458332156415</v>
      </c>
      <c r="H23" s="563">
        <v>1.0902565770773691</v>
      </c>
      <c r="I23" s="563">
        <v>10.502993991383349</v>
      </c>
      <c r="J23" s="563">
        <v>10.502993991383349</v>
      </c>
      <c r="K23" s="512"/>
      <c r="L23" s="512"/>
      <c r="M23" s="512"/>
    </row>
    <row r="24" spans="2:13" ht="30" customHeight="1">
      <c r="B24" s="520" t="s">
        <v>228</v>
      </c>
      <c r="C24" s="559"/>
      <c r="D24" s="563">
        <v>19.741153319021777</v>
      </c>
      <c r="E24" s="563">
        <v>3.5696525493292341</v>
      </c>
      <c r="F24" s="563">
        <v>4.2168149586752719</v>
      </c>
      <c r="G24" s="563">
        <v>-4.3307628737308335</v>
      </c>
      <c r="H24" s="563">
        <v>0.3287251187338569</v>
      </c>
      <c r="I24" s="563">
        <v>8.9203676435008106</v>
      </c>
      <c r="J24" s="563">
        <v>8.9203676435008106</v>
      </c>
      <c r="K24" s="512"/>
      <c r="L24" s="512"/>
      <c r="M24" s="512"/>
    </row>
    <row r="25" spans="2:13" ht="30" customHeight="1">
      <c r="B25" s="520" t="s">
        <v>229</v>
      </c>
      <c r="C25" s="559"/>
      <c r="D25" s="563">
        <v>20.165468978213923</v>
      </c>
      <c r="E25" s="563">
        <v>7.6492402117115574</v>
      </c>
      <c r="F25" s="563">
        <v>-1.5875053483144228</v>
      </c>
      <c r="G25" s="563">
        <v>-4.8580798717885614</v>
      </c>
      <c r="H25" s="563">
        <v>-0.80543181355393756</v>
      </c>
      <c r="I25" s="563">
        <v>10.13693338975186</v>
      </c>
      <c r="J25" s="563">
        <v>10.13693338975186</v>
      </c>
      <c r="K25" s="512"/>
      <c r="L25" s="512"/>
      <c r="M25" s="512"/>
    </row>
    <row r="26" spans="2:13" ht="30" customHeight="1">
      <c r="B26" s="520" t="s">
        <v>230</v>
      </c>
      <c r="C26" s="559"/>
      <c r="D26" s="563">
        <v>15.057162326201535</v>
      </c>
      <c r="E26" s="564">
        <v>8.4798979443776688</v>
      </c>
      <c r="F26" s="563">
        <v>8.5213348173624581E-2</v>
      </c>
      <c r="G26" s="563">
        <v>-4.4320865529034563</v>
      </c>
      <c r="H26" s="563">
        <v>-3.7955970780684964</v>
      </c>
      <c r="I26" s="563">
        <v>7.9306512201145125</v>
      </c>
      <c r="J26" s="563">
        <v>7.9306512201144983</v>
      </c>
      <c r="K26" s="512"/>
      <c r="L26" s="512"/>
      <c r="M26" s="512"/>
    </row>
    <row r="27" spans="2:13" ht="30" customHeight="1">
      <c r="B27" s="520" t="s">
        <v>231</v>
      </c>
      <c r="C27" s="559"/>
      <c r="D27" s="563">
        <v>12.601469780362606</v>
      </c>
      <c r="E27" s="564">
        <v>6.3214323333029796</v>
      </c>
      <c r="F27" s="563">
        <v>5.9768059322792482</v>
      </c>
      <c r="G27" s="563">
        <v>-4.3985193184115445</v>
      </c>
      <c r="H27" s="563">
        <v>-4.4313147174210599</v>
      </c>
      <c r="I27" s="563">
        <v>6.3658121393593774</v>
      </c>
      <c r="J27" s="563">
        <v>6.3658121393593774</v>
      </c>
      <c r="K27" s="512"/>
      <c r="L27" s="512"/>
      <c r="M27" s="512"/>
    </row>
    <row r="28" spans="2:13" ht="30" customHeight="1">
      <c r="B28" s="520" t="s">
        <v>232</v>
      </c>
      <c r="C28" s="559"/>
      <c r="D28" s="563">
        <v>9.6720230874435487</v>
      </c>
      <c r="E28" s="564">
        <v>3.3918320529872688</v>
      </c>
      <c r="F28" s="563">
        <v>9.9528836904859048</v>
      </c>
      <c r="G28" s="563">
        <v>-5.0873175386842462</v>
      </c>
      <c r="H28" s="563">
        <v>-3.5872715289112023</v>
      </c>
      <c r="I28" s="563">
        <v>4.6258871145244029</v>
      </c>
      <c r="J28" s="563">
        <v>4.6258871145243887</v>
      </c>
      <c r="K28" s="512"/>
      <c r="L28" s="512"/>
      <c r="M28" s="512"/>
    </row>
    <row r="29" spans="2:13" ht="30" customHeight="1">
      <c r="B29" s="520" t="s">
        <v>233</v>
      </c>
      <c r="C29" s="559"/>
      <c r="D29" s="571">
        <v>3.1085549923802063</v>
      </c>
      <c r="E29" s="563">
        <v>-4.3570471951566248</v>
      </c>
      <c r="F29" s="563">
        <v>18.224077304895573</v>
      </c>
      <c r="G29" s="563">
        <v>-6.9134375210891363</v>
      </c>
      <c r="H29" s="563">
        <v>-3.2693776618911556</v>
      </c>
      <c r="I29" s="563">
        <v>-0.24766211214192424</v>
      </c>
      <c r="J29" s="563">
        <v>-0.24766211214193845</v>
      </c>
      <c r="K29" s="512"/>
      <c r="L29" s="512"/>
      <c r="M29" s="512"/>
    </row>
    <row r="30" spans="2:13" ht="30" customHeight="1">
      <c r="B30" s="520" t="s">
        <v>234</v>
      </c>
      <c r="C30" s="559"/>
      <c r="D30" s="563">
        <v>-4.66280574914299</v>
      </c>
      <c r="E30" s="564">
        <v>-5.0822767531077488</v>
      </c>
      <c r="F30" s="563">
        <v>16.880560097253621</v>
      </c>
      <c r="G30" s="563">
        <v>6.0450551007136255E-3</v>
      </c>
      <c r="H30" s="563">
        <v>-4.6304434854931742E-2</v>
      </c>
      <c r="I30" s="563">
        <v>-3.1327965472841299</v>
      </c>
      <c r="J30" s="563">
        <v>-3.1327965472841157</v>
      </c>
      <c r="K30" s="512"/>
      <c r="L30" s="512"/>
      <c r="M30" s="512"/>
    </row>
    <row r="31" spans="2:13" ht="30" customHeight="1">
      <c r="B31" s="520" t="s">
        <v>235</v>
      </c>
      <c r="C31" s="559"/>
      <c r="D31" s="563">
        <v>-9.1895042674060505</v>
      </c>
      <c r="E31" s="564">
        <v>1.9133257243088906</v>
      </c>
      <c r="F31" s="563">
        <v>9.8677842150688662</v>
      </c>
      <c r="G31" s="563">
        <v>2.1559886465846176</v>
      </c>
      <c r="H31" s="563">
        <v>3.108037892727495</v>
      </c>
      <c r="I31" s="563">
        <v>-2.4961417342989165</v>
      </c>
      <c r="J31" s="563">
        <v>-2.4961417342989165</v>
      </c>
      <c r="K31" s="512"/>
      <c r="L31" s="512"/>
      <c r="M31" s="512"/>
    </row>
    <row r="32" spans="2:13" ht="30" customHeight="1">
      <c r="B32" s="520" t="s">
        <v>236</v>
      </c>
      <c r="C32" s="559"/>
      <c r="D32" s="563">
        <v>-11.956131838420006</v>
      </c>
      <c r="E32" s="564">
        <v>2.0607554980780094</v>
      </c>
      <c r="F32" s="563">
        <v>4.4573290364403846</v>
      </c>
      <c r="G32" s="563">
        <v>4.4013397259667073</v>
      </c>
      <c r="H32" s="563">
        <v>7.6513870508974549</v>
      </c>
      <c r="I32" s="563">
        <v>-2.9114146363701394</v>
      </c>
      <c r="J32" s="563">
        <v>-2.9114146363701536</v>
      </c>
      <c r="K32" s="512"/>
      <c r="L32" s="512"/>
      <c r="M32" s="512"/>
    </row>
    <row r="33" spans="1:249" ht="30" customHeight="1">
      <c r="A33" s="512"/>
      <c r="B33" s="520" t="s">
        <v>237</v>
      </c>
      <c r="C33" s="559"/>
      <c r="D33" s="563">
        <v>-16.325022605267407</v>
      </c>
      <c r="E33" s="564">
        <v>8.7890176999892731</v>
      </c>
      <c r="F33" s="563">
        <v>2.7816603026723214</v>
      </c>
      <c r="G33" s="563">
        <v>16.298923676597525</v>
      </c>
      <c r="H33" s="563">
        <v>8.9005164916076609</v>
      </c>
      <c r="I33" s="563">
        <v>-2.5361543847624404</v>
      </c>
      <c r="J33" s="563">
        <v>-2.5361543847624404</v>
      </c>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row>
    <row r="34" spans="1:249" ht="30" customHeight="1">
      <c r="A34" s="512"/>
      <c r="B34" s="520" t="s">
        <v>238</v>
      </c>
      <c r="C34" s="559"/>
      <c r="D34" s="563">
        <v>-14.08217465069059</v>
      </c>
      <c r="E34" s="564">
        <v>10.358958924800277</v>
      </c>
      <c r="F34" s="563">
        <v>2.8667497254013341</v>
      </c>
      <c r="G34" s="563">
        <v>15.18761348571438</v>
      </c>
      <c r="H34" s="563">
        <v>8.6082918977767804</v>
      </c>
      <c r="I34" s="563">
        <v>-0.78456790542432486</v>
      </c>
      <c r="J34" s="563">
        <v>-0.78456790542431065</v>
      </c>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row>
    <row r="35" spans="1:249" ht="30" customHeight="1">
      <c r="A35" s="512"/>
      <c r="B35" s="520" t="s">
        <v>239</v>
      </c>
      <c r="C35" s="559"/>
      <c r="D35" s="563">
        <v>-12.187243283624795</v>
      </c>
      <c r="E35" s="564">
        <v>8.1420000000000528</v>
      </c>
      <c r="F35" s="563">
        <v>7.893999999999977</v>
      </c>
      <c r="G35" s="563">
        <v>25.962474204209897</v>
      </c>
      <c r="H35" s="563">
        <v>6.0358024666789873</v>
      </c>
      <c r="I35" s="563">
        <v>-0.47852247322698815</v>
      </c>
      <c r="J35" s="563">
        <v>-0.47852247322698815</v>
      </c>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row>
    <row r="36" spans="1:249" ht="30" customHeight="1">
      <c r="A36" s="512"/>
      <c r="B36" s="520" t="s">
        <v>240</v>
      </c>
      <c r="C36" s="559"/>
      <c r="D36" s="563">
        <v>-10.227794948106634</v>
      </c>
      <c r="E36" s="564">
        <v>7.8762804022125721</v>
      </c>
      <c r="F36" s="563">
        <v>10.539563884158483</v>
      </c>
      <c r="G36" s="563">
        <v>26.28095429722481</v>
      </c>
      <c r="H36" s="563">
        <v>1.5873891570464593</v>
      </c>
      <c r="I36" s="563">
        <v>-0.4630113158224276</v>
      </c>
      <c r="J36" s="563">
        <v>-0.4630113158224276</v>
      </c>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row>
    <row r="37" spans="1:249" ht="30" customHeight="1">
      <c r="A37" s="512"/>
      <c r="B37" s="520" t="s">
        <v>241</v>
      </c>
      <c r="C37" s="559"/>
      <c r="D37" s="563">
        <v>-3.4018002072892699</v>
      </c>
      <c r="E37" s="564">
        <v>7.3578701905187955</v>
      </c>
      <c r="F37" s="563">
        <v>7.3601108289386445</v>
      </c>
      <c r="G37" s="563">
        <v>16.867823396517451</v>
      </c>
      <c r="H37" s="563">
        <v>0.3731169337298752</v>
      </c>
      <c r="I37" s="563">
        <v>1.7658229817729421</v>
      </c>
      <c r="J37" s="563">
        <v>1.7658229817729421</v>
      </c>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row>
    <row r="38" spans="1:249" ht="30" customHeight="1">
      <c r="A38" s="512"/>
      <c r="B38" s="520" t="s">
        <v>242</v>
      </c>
      <c r="C38" s="559"/>
      <c r="D38" s="563">
        <v>2.7396097527060164</v>
      </c>
      <c r="E38" s="564">
        <v>3.5362149707345765</v>
      </c>
      <c r="F38" s="563">
        <v>4.1771951723297747</v>
      </c>
      <c r="G38" s="563">
        <v>9.3698454510951876</v>
      </c>
      <c r="H38" s="563">
        <v>-1.9154415394606161</v>
      </c>
      <c r="I38" s="563">
        <v>2.0945860567931618</v>
      </c>
      <c r="J38" s="563">
        <v>2.0945860567931618</v>
      </c>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row>
    <row r="39" spans="1:249" ht="30" customHeight="1">
      <c r="A39" s="512"/>
      <c r="B39" s="520" t="s">
        <v>243</v>
      </c>
      <c r="C39" s="559"/>
      <c r="D39" s="563">
        <v>8.0595410463848651</v>
      </c>
      <c r="E39" s="564">
        <v>-2.4819689331723964</v>
      </c>
      <c r="F39" s="563">
        <v>-3.2988695183234285</v>
      </c>
      <c r="G39" s="563">
        <v>-4.9130775321984146</v>
      </c>
      <c r="H39" s="563">
        <v>-4.0385538260892702</v>
      </c>
      <c r="I39" s="563">
        <v>0.92590690352290039</v>
      </c>
      <c r="J39" s="563">
        <v>0.92590690352290039</v>
      </c>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row>
    <row r="40" spans="1:249" ht="30" customHeight="1">
      <c r="A40" s="512"/>
      <c r="B40" s="520" t="s">
        <v>244</v>
      </c>
      <c r="C40" s="559"/>
      <c r="D40" s="563">
        <v>7.9220324739902566</v>
      </c>
      <c r="E40" s="564">
        <v>-3.7843753158976625</v>
      </c>
      <c r="F40" s="563">
        <v>-4.0454047649134139</v>
      </c>
      <c r="G40" s="563">
        <v>-6.6755448898770169</v>
      </c>
      <c r="H40" s="563">
        <v>-4.8902130840646123</v>
      </c>
      <c r="I40" s="563">
        <v>0.14537328919428205</v>
      </c>
      <c r="J40" s="563">
        <v>0.14537328919431047</v>
      </c>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row>
    <row r="41" spans="1:249" ht="15.75" customHeight="1">
      <c r="A41" s="512"/>
      <c r="B41" s="78" t="s">
        <v>245</v>
      </c>
      <c r="C41" s="517"/>
      <c r="D41" s="517" t="s">
        <v>246</v>
      </c>
      <c r="E41" s="517"/>
      <c r="F41" s="517"/>
      <c r="G41" s="517"/>
      <c r="H41" s="517"/>
      <c r="I41" s="79"/>
      <c r="J41" s="556"/>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row>
    <row r="42" spans="1:249">
      <c r="A42" s="512"/>
      <c r="B42" s="512"/>
      <c r="C42" s="512"/>
      <c r="D42" s="512"/>
      <c r="E42" s="512"/>
      <c r="F42" s="512"/>
      <c r="G42" s="512"/>
      <c r="H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45"/>
  <sheetViews>
    <sheetView workbookViewId="0">
      <selection activeCell="R9" sqref="R9"/>
    </sheetView>
  </sheetViews>
  <sheetFormatPr defaultColWidth="9.109375" defaultRowHeight="13.8"/>
  <cols>
    <col min="1" max="1" width="1.33203125" style="2" customWidth="1"/>
    <col min="2" max="2" width="6" style="2" customWidth="1"/>
    <col min="3" max="3" width="5.109375" style="2" customWidth="1"/>
    <col min="4" max="9" width="8.44140625" style="2" customWidth="1"/>
    <col min="10" max="10" width="9.77734375" style="2" customWidth="1"/>
    <col min="11" max="11" width="8.44140625" style="2" customWidth="1"/>
    <col min="12" max="12" width="8.109375" style="2" customWidth="1"/>
    <col min="13" max="15" width="8.44140625" style="2" customWidth="1"/>
    <col min="16" max="16" width="8.88671875" style="2" customWidth="1"/>
    <col min="17" max="231" width="9.109375" style="2"/>
    <col min="232" max="232" width="6" style="2" customWidth="1"/>
    <col min="233" max="233" width="3.33203125" style="2" customWidth="1"/>
    <col min="234" max="234" width="8.21875" style="2" customWidth="1"/>
    <col min="235" max="236" width="6.44140625" style="2" customWidth="1"/>
    <col min="237" max="237" width="6.332031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332031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2:16" ht="27.75" customHeight="1">
      <c r="B1" s="54" t="s">
        <v>59</v>
      </c>
      <c r="C1" s="55"/>
      <c r="D1" s="56"/>
      <c r="E1" s="56"/>
      <c r="F1" s="56"/>
      <c r="G1" s="56"/>
      <c r="H1" s="56"/>
      <c r="I1" s="56"/>
      <c r="J1" s="56"/>
      <c r="K1" s="56"/>
      <c r="L1" s="56"/>
      <c r="M1" s="56"/>
      <c r="N1" s="56"/>
      <c r="O1" s="56"/>
      <c r="P1" s="59"/>
    </row>
    <row r="2" spans="2:16" ht="15" customHeight="1">
      <c r="B2" s="702" t="s">
        <v>67</v>
      </c>
      <c r="C2" s="731" t="s">
        <v>68</v>
      </c>
      <c r="D2" s="706" t="s">
        <v>259</v>
      </c>
      <c r="E2" s="734"/>
      <c r="F2" s="734"/>
      <c r="G2" s="734"/>
      <c r="H2" s="734"/>
      <c r="I2" s="734"/>
      <c r="J2" s="734"/>
      <c r="K2" s="734"/>
      <c r="L2" s="734"/>
      <c r="M2" s="734"/>
      <c r="N2" s="734"/>
      <c r="O2" s="734"/>
      <c r="P2" s="60"/>
    </row>
    <row r="3" spans="2:16" s="1" customFormat="1" ht="174" customHeight="1">
      <c r="B3" s="686"/>
      <c r="C3" s="743"/>
      <c r="D3" s="581" t="s">
        <v>254</v>
      </c>
      <c r="E3" s="57" t="s">
        <v>284</v>
      </c>
      <c r="F3" s="57" t="s">
        <v>80</v>
      </c>
      <c r="G3" s="57" t="s">
        <v>81</v>
      </c>
      <c r="H3" s="57" t="s">
        <v>82</v>
      </c>
      <c r="I3" s="57" t="s">
        <v>255</v>
      </c>
      <c r="J3" s="57" t="s">
        <v>371</v>
      </c>
      <c r="K3" s="57" t="s">
        <v>289</v>
      </c>
      <c r="L3" s="61" t="s">
        <v>86</v>
      </c>
      <c r="M3" s="61" t="s">
        <v>372</v>
      </c>
      <c r="N3" s="57" t="s">
        <v>373</v>
      </c>
      <c r="O3" s="57" t="s">
        <v>103</v>
      </c>
      <c r="P3" s="74" t="s">
        <v>250</v>
      </c>
    </row>
    <row r="4" spans="2:16" ht="30" customHeight="1">
      <c r="B4" s="68" t="s">
        <v>204</v>
      </c>
      <c r="C4" s="69"/>
      <c r="D4" s="70">
        <v>2898.7524471640099</v>
      </c>
      <c r="E4" s="70">
        <v>1024.83598295211</v>
      </c>
      <c r="F4" s="70">
        <v>1445.8231076545501</v>
      </c>
      <c r="G4" s="70">
        <v>417.51915483504399</v>
      </c>
      <c r="H4" s="70">
        <v>1419.6728776824</v>
      </c>
      <c r="I4" s="70">
        <v>232.599622835318</v>
      </c>
      <c r="J4" s="70">
        <v>450.68163999388503</v>
      </c>
      <c r="K4" s="70">
        <v>956.19001167285501</v>
      </c>
      <c r="L4" s="70">
        <v>1059.8261534867499</v>
      </c>
      <c r="M4" s="70">
        <v>552.638720521913</v>
      </c>
      <c r="N4" s="70">
        <v>274.47720379506001</v>
      </c>
      <c r="O4" s="75">
        <v>10733.016922593897</v>
      </c>
      <c r="P4" s="76">
        <v>2244.44346592381</v>
      </c>
    </row>
    <row r="5" spans="2:16" ht="30" customHeight="1">
      <c r="B5" s="68" t="s">
        <v>205</v>
      </c>
      <c r="C5" s="69"/>
      <c r="D5" s="70">
        <v>3576.727171798685</v>
      </c>
      <c r="E5" s="70">
        <v>1067.74717791078</v>
      </c>
      <c r="F5" s="70">
        <v>1433.32618733398</v>
      </c>
      <c r="G5" s="70">
        <v>464.26269269171848</v>
      </c>
      <c r="H5" s="70">
        <v>1441.8566191677451</v>
      </c>
      <c r="I5" s="70">
        <v>268.57429580478953</v>
      </c>
      <c r="J5" s="70">
        <v>424.65747637325956</v>
      </c>
      <c r="K5" s="70">
        <v>1029.9215641227574</v>
      </c>
      <c r="L5" s="70">
        <v>1097.4634231861</v>
      </c>
      <c r="M5" s="70">
        <v>573.81283631251154</v>
      </c>
      <c r="N5" s="70">
        <v>304.24765291508402</v>
      </c>
      <c r="O5" s="75">
        <v>11682.59709761741</v>
      </c>
      <c r="P5" s="71">
        <v>2229.3701148720802</v>
      </c>
    </row>
    <row r="6" spans="2:16" ht="30" customHeight="1">
      <c r="B6" s="68" t="s">
        <v>206</v>
      </c>
      <c r="C6" s="69"/>
      <c r="D6" s="70">
        <v>3495.9348011791431</v>
      </c>
      <c r="E6" s="70">
        <v>1113.6992289315667</v>
      </c>
      <c r="F6" s="70">
        <v>1612.0244381780367</v>
      </c>
      <c r="G6" s="70">
        <v>474.610151951467</v>
      </c>
      <c r="H6" s="70">
        <v>1454.4110591359802</v>
      </c>
      <c r="I6" s="70">
        <v>281.15342556508671</v>
      </c>
      <c r="J6" s="70">
        <v>419.79589032994608</v>
      </c>
      <c r="K6" s="70">
        <v>1043.6550062281349</v>
      </c>
      <c r="L6" s="70">
        <v>1165.0478052389633</v>
      </c>
      <c r="M6" s="70">
        <v>608.61198001850664</v>
      </c>
      <c r="N6" s="70">
        <v>341.48598483599739</v>
      </c>
      <c r="O6" s="75">
        <v>12010.429771592828</v>
      </c>
      <c r="P6" s="71">
        <v>2192.8376843300198</v>
      </c>
    </row>
    <row r="7" spans="2:16" ht="30" customHeight="1">
      <c r="B7" s="68" t="s">
        <v>207</v>
      </c>
      <c r="C7" s="69"/>
      <c r="D7" s="70">
        <v>3469.2018343728801</v>
      </c>
      <c r="E7" s="70">
        <v>1168.7872891591351</v>
      </c>
      <c r="F7" s="70">
        <v>1763.67790277425</v>
      </c>
      <c r="G7" s="70">
        <v>487.3427987075047</v>
      </c>
      <c r="H7" s="70">
        <v>1470.6616000437625</v>
      </c>
      <c r="I7" s="70">
        <v>293.32669347781848</v>
      </c>
      <c r="J7" s="70">
        <v>417.79927568427831</v>
      </c>
      <c r="K7" s="70">
        <v>1146.2547708350912</v>
      </c>
      <c r="L7" s="70">
        <v>1331.2642444287476</v>
      </c>
      <c r="M7" s="70">
        <v>675.05659907051574</v>
      </c>
      <c r="N7" s="70">
        <v>407.53837627974576</v>
      </c>
      <c r="O7" s="75">
        <v>12630.911384833731</v>
      </c>
      <c r="P7" s="71">
        <v>2159.0648574012798</v>
      </c>
    </row>
    <row r="8" spans="2:16" ht="30" customHeight="1">
      <c r="B8" s="68" t="s">
        <v>208</v>
      </c>
      <c r="C8" s="69"/>
      <c r="D8" s="70">
        <v>3677.8850746464</v>
      </c>
      <c r="E8" s="70">
        <v>1220.2258497985324</v>
      </c>
      <c r="F8" s="70">
        <v>1663.97147689081</v>
      </c>
      <c r="G8" s="70">
        <v>528.08912694198739</v>
      </c>
      <c r="H8" s="70">
        <v>1518.0040321694673</v>
      </c>
      <c r="I8" s="70">
        <v>289.68735425070025</v>
      </c>
      <c r="J8" s="70">
        <v>404.95464865143447</v>
      </c>
      <c r="K8" s="70">
        <v>1135.4039011104746</v>
      </c>
      <c r="L8" s="70">
        <v>1338.98534977596</v>
      </c>
      <c r="M8" s="70">
        <v>677.0388587215715</v>
      </c>
      <c r="N8" s="70">
        <v>438.53860179513822</v>
      </c>
      <c r="O8" s="75">
        <v>12892.784274752474</v>
      </c>
      <c r="P8" s="71">
        <v>2174.7996843091501</v>
      </c>
    </row>
    <row r="9" spans="2:16" ht="30" customHeight="1">
      <c r="B9" s="68" t="s">
        <v>209</v>
      </c>
      <c r="C9" s="69"/>
      <c r="D9" s="70">
        <v>3588.0926655276626</v>
      </c>
      <c r="E9" s="70">
        <v>1292.3175362208776</v>
      </c>
      <c r="F9" s="70">
        <v>1741.7419081329226</v>
      </c>
      <c r="G9" s="70">
        <v>550.51807104885802</v>
      </c>
      <c r="H9" s="70">
        <v>1597.8580103107427</v>
      </c>
      <c r="I9" s="70">
        <v>265.22363286523148</v>
      </c>
      <c r="J9" s="70">
        <v>408.98781887311327</v>
      </c>
      <c r="K9" s="70">
        <v>1139.505376314537</v>
      </c>
      <c r="L9" s="70">
        <v>1382.3949311819827</v>
      </c>
      <c r="M9" s="70">
        <v>675.51126037074596</v>
      </c>
      <c r="N9" s="70">
        <v>450.757497918929</v>
      </c>
      <c r="O9" s="75">
        <v>13092.908708765603</v>
      </c>
      <c r="P9" s="71">
        <v>2227.86760021072</v>
      </c>
    </row>
    <row r="10" spans="2:16" ht="30" customHeight="1">
      <c r="B10" s="68" t="s">
        <v>210</v>
      </c>
      <c r="C10" s="69"/>
      <c r="D10" s="71">
        <v>3639.0953169580976</v>
      </c>
      <c r="E10" s="71">
        <v>1259.4125795185923</v>
      </c>
      <c r="F10" s="71">
        <v>1830.817193059695</v>
      </c>
      <c r="G10" s="71">
        <v>593.42663563232679</v>
      </c>
      <c r="H10" s="71">
        <v>1689.9566308722926</v>
      </c>
      <c r="I10" s="70">
        <v>273.55604765146222</v>
      </c>
      <c r="J10" s="71">
        <v>428.73978646482152</v>
      </c>
      <c r="K10" s="71">
        <v>1129.923466506182</v>
      </c>
      <c r="L10" s="71">
        <v>1393.311449269115</v>
      </c>
      <c r="M10" s="71">
        <v>694.23910079318694</v>
      </c>
      <c r="N10" s="71">
        <v>450.31326357352577</v>
      </c>
      <c r="O10" s="75">
        <v>13382.791470299297</v>
      </c>
      <c r="P10" s="71">
        <v>2256.3566680337599</v>
      </c>
    </row>
    <row r="11" spans="2:16" ht="30" customHeight="1">
      <c r="B11" s="68" t="s">
        <v>211</v>
      </c>
      <c r="C11" s="69"/>
      <c r="D11" s="71">
        <v>3540.1120603695572</v>
      </c>
      <c r="E11" s="71">
        <v>1186.573901656865</v>
      </c>
      <c r="F11" s="71">
        <v>1865.840706418355</v>
      </c>
      <c r="G11" s="71">
        <v>631.879458989059</v>
      </c>
      <c r="H11" s="71">
        <v>1785.1645171677051</v>
      </c>
      <c r="I11" s="70">
        <v>292.57705278476351</v>
      </c>
      <c r="J11" s="71">
        <v>446.22999269364124</v>
      </c>
      <c r="K11" s="71">
        <v>1106.1100189674594</v>
      </c>
      <c r="L11" s="71">
        <v>1327.3196120605776</v>
      </c>
      <c r="M11" s="71">
        <v>693.35616638196939</v>
      </c>
      <c r="N11" s="71">
        <v>413.38535244236675</v>
      </c>
      <c r="O11" s="75">
        <v>13288.548839932319</v>
      </c>
      <c r="P11" s="71">
        <v>2275.4082289460898</v>
      </c>
    </row>
    <row r="12" spans="2:16" ht="30" customHeight="1">
      <c r="B12" s="520" t="s">
        <v>212</v>
      </c>
      <c r="C12" s="69"/>
      <c r="D12" s="71">
        <v>3442.274120676705</v>
      </c>
      <c r="E12" s="71">
        <v>1219.5620931037724</v>
      </c>
      <c r="F12" s="71">
        <v>2192.53523897368</v>
      </c>
      <c r="G12" s="71">
        <v>650.73851342952082</v>
      </c>
      <c r="H12" s="71">
        <v>1883.6503119176102</v>
      </c>
      <c r="I12" s="70">
        <v>309.84594192545575</v>
      </c>
      <c r="J12" s="71">
        <v>457.693795213626</v>
      </c>
      <c r="K12" s="71">
        <v>1078.8152784375168</v>
      </c>
      <c r="L12" s="71">
        <v>1373.9834552049551</v>
      </c>
      <c r="M12" s="71">
        <v>710.14456065024319</v>
      </c>
      <c r="N12" s="71">
        <v>448.86106252993227</v>
      </c>
      <c r="O12" s="75">
        <v>13768.104372063019</v>
      </c>
      <c r="P12" s="71">
        <v>2299.1613205773901</v>
      </c>
    </row>
    <row r="13" spans="2:16" ht="30" customHeight="1">
      <c r="B13" s="520" t="s">
        <v>213</v>
      </c>
      <c r="C13" s="69"/>
      <c r="D13" s="71">
        <v>3376.9204821599551</v>
      </c>
      <c r="E13" s="71">
        <v>1190.9485704655024</v>
      </c>
      <c r="F13" s="71">
        <v>2253.3041552944997</v>
      </c>
      <c r="G13" s="71">
        <v>674.34913176244879</v>
      </c>
      <c r="H13" s="71">
        <v>1931.0780734774253</v>
      </c>
      <c r="I13" s="70">
        <v>337.03918396749651</v>
      </c>
      <c r="J13" s="71">
        <v>475.38531006552296</v>
      </c>
      <c r="K13" s="71">
        <v>1050.2381749157116</v>
      </c>
      <c r="L13" s="71">
        <v>1416.7795850911348</v>
      </c>
      <c r="M13" s="71">
        <v>730.03544821614651</v>
      </c>
      <c r="N13" s="71">
        <v>470.27638767606447</v>
      </c>
      <c r="O13" s="75">
        <v>13906.354503091907</v>
      </c>
      <c r="P13" s="71">
        <v>2284.2538963516199</v>
      </c>
    </row>
    <row r="14" spans="2:16" ht="30" customHeight="1">
      <c r="B14" s="520" t="s">
        <v>214</v>
      </c>
      <c r="C14" s="69"/>
      <c r="D14" s="71">
        <v>3331.3147000529802</v>
      </c>
      <c r="E14" s="71">
        <v>1225.67355969449</v>
      </c>
      <c r="F14" s="71">
        <v>2101.2100508130575</v>
      </c>
      <c r="G14" s="71">
        <v>690.04350932099874</v>
      </c>
      <c r="H14" s="71">
        <v>1978.5192437641476</v>
      </c>
      <c r="I14" s="70">
        <v>302.93596641781676</v>
      </c>
      <c r="J14" s="71">
        <v>468.59834772696075</v>
      </c>
      <c r="K14" s="71">
        <v>1100.3472358146316</v>
      </c>
      <c r="L14" s="71">
        <v>1346.441527837065</v>
      </c>
      <c r="M14" s="71">
        <v>686.94099422413831</v>
      </c>
      <c r="N14" s="71">
        <v>459.16718960818775</v>
      </c>
      <c r="O14" s="75">
        <v>13691.192325274475</v>
      </c>
      <c r="P14" s="71">
        <v>2292.3568513062701</v>
      </c>
    </row>
    <row r="15" spans="2:16" ht="30" customHeight="1">
      <c r="B15" s="520" t="s">
        <v>215</v>
      </c>
      <c r="C15" s="69"/>
      <c r="D15" s="70">
        <v>3558.0917988892224</v>
      </c>
      <c r="E15" s="71">
        <v>1234.7451906966023</v>
      </c>
      <c r="F15" s="71">
        <v>1914.780843992535</v>
      </c>
      <c r="G15" s="71">
        <v>707.38756018707818</v>
      </c>
      <c r="H15" s="71">
        <v>2015.5674364456925</v>
      </c>
      <c r="I15" s="70">
        <v>301.65805414813678</v>
      </c>
      <c r="J15" s="71">
        <v>452.51173298472378</v>
      </c>
      <c r="K15" s="71">
        <v>1077.7275716745341</v>
      </c>
      <c r="L15" s="71">
        <v>1321.2947398379099</v>
      </c>
      <c r="M15" s="71">
        <v>662.55539715098223</v>
      </c>
      <c r="N15" s="71">
        <v>424.36476462718326</v>
      </c>
      <c r="O15" s="75">
        <v>13670.685090634597</v>
      </c>
      <c r="P15" s="71">
        <v>2343.6410642640699</v>
      </c>
    </row>
    <row r="16" spans="2:16" ht="30" customHeight="1">
      <c r="B16" s="520" t="s">
        <v>216</v>
      </c>
      <c r="C16" s="69"/>
      <c r="D16" s="70">
        <v>3587.9911152622403</v>
      </c>
      <c r="E16" s="71">
        <v>1198.7937081990999</v>
      </c>
      <c r="F16" s="71">
        <v>1722.5655537814775</v>
      </c>
      <c r="G16" s="71">
        <v>727.87760925505972</v>
      </c>
      <c r="H16" s="71">
        <v>2054.1781736267849</v>
      </c>
      <c r="I16" s="70">
        <v>282.584226832399</v>
      </c>
      <c r="J16" s="71">
        <v>456.23864099032824</v>
      </c>
      <c r="K16" s="71">
        <v>1143.4522826536399</v>
      </c>
      <c r="L16" s="71">
        <v>1363.4437696220275</v>
      </c>
      <c r="M16" s="71">
        <v>663.16173883697684</v>
      </c>
      <c r="N16" s="71">
        <v>399.60860620181899</v>
      </c>
      <c r="O16" s="75">
        <v>13599.895425261853</v>
      </c>
      <c r="P16" s="71">
        <v>2359.65864898978</v>
      </c>
    </row>
    <row r="17" spans="2:16" ht="30" customHeight="1">
      <c r="B17" s="520" t="s">
        <v>217</v>
      </c>
      <c r="C17" s="69"/>
      <c r="D17" s="70">
        <v>3606.1283001234024</v>
      </c>
      <c r="E17" s="71">
        <v>1200.4661922737448</v>
      </c>
      <c r="F17" s="71">
        <v>1631.7720458257227</v>
      </c>
      <c r="G17" s="71">
        <v>733.67487339740023</v>
      </c>
      <c r="H17" s="72">
        <v>2083.9835571473677</v>
      </c>
      <c r="I17" s="70">
        <v>245.92786462305924</v>
      </c>
      <c r="J17" s="71">
        <v>446.71836160732073</v>
      </c>
      <c r="K17" s="71">
        <v>1170.0972145840701</v>
      </c>
      <c r="L17" s="71">
        <v>1343.1601004993549</v>
      </c>
      <c r="M17" s="71">
        <v>666.58304363856428</v>
      </c>
      <c r="N17" s="71">
        <v>394.87162307248121</v>
      </c>
      <c r="O17" s="75">
        <v>13523.383176792486</v>
      </c>
      <c r="P17" s="71">
        <v>2377.8491677538</v>
      </c>
    </row>
    <row r="18" spans="2:16" ht="30" customHeight="1">
      <c r="B18" s="520" t="s">
        <v>218</v>
      </c>
      <c r="C18" s="69"/>
      <c r="D18" s="70">
        <v>3627.0823095200076</v>
      </c>
      <c r="E18" s="71">
        <v>1212.329618422805</v>
      </c>
      <c r="F18" s="71">
        <v>1861.0825335017676</v>
      </c>
      <c r="G18" s="71">
        <v>743.82748620865925</v>
      </c>
      <c r="H18" s="72">
        <v>2129.9366328738552</v>
      </c>
      <c r="I18" s="70">
        <v>240.62618344486125</v>
      </c>
      <c r="J18" s="71">
        <v>430.58823479266823</v>
      </c>
      <c r="K18" s="71">
        <v>1150.2674333638251</v>
      </c>
      <c r="L18" s="71">
        <v>1394.6707074369574</v>
      </c>
      <c r="M18" s="71">
        <v>691.2465552675942</v>
      </c>
      <c r="N18" s="71">
        <v>402.25889127724702</v>
      </c>
      <c r="O18" s="75">
        <v>13883.916586110246</v>
      </c>
      <c r="P18" s="71">
        <v>2392.14827716532</v>
      </c>
    </row>
    <row r="19" spans="2:16" ht="30" customHeight="1">
      <c r="B19" s="520" t="s">
        <v>219</v>
      </c>
      <c r="C19" s="73"/>
      <c r="D19" s="71">
        <v>3542.0871925304677</v>
      </c>
      <c r="E19" s="71">
        <v>1263.0798816162924</v>
      </c>
      <c r="F19" s="71">
        <v>1936.639745531545</v>
      </c>
      <c r="G19" s="71">
        <v>746.71005903908008</v>
      </c>
      <c r="H19" s="72">
        <v>2176.7470871344576</v>
      </c>
      <c r="I19" s="70">
        <v>311.18422728579401</v>
      </c>
      <c r="J19" s="71">
        <v>433.40426464910098</v>
      </c>
      <c r="K19" s="71">
        <v>1173.2361431648249</v>
      </c>
      <c r="L19" s="71">
        <v>1351.5774007018574</v>
      </c>
      <c r="M19" s="71">
        <v>689.12074577437261</v>
      </c>
      <c r="N19" s="71">
        <v>423.98065320720224</v>
      </c>
      <c r="O19" s="75">
        <v>14047.767400634995</v>
      </c>
      <c r="P19" s="71">
        <v>2409.0969611064502</v>
      </c>
    </row>
    <row r="20" spans="2:16" ht="30" customHeight="1">
      <c r="B20" s="520" t="s">
        <v>220</v>
      </c>
      <c r="C20" s="73"/>
      <c r="D20" s="71">
        <v>3632.6981171564103</v>
      </c>
      <c r="E20" s="71">
        <v>1301.1999245815873</v>
      </c>
      <c r="F20" s="71">
        <v>2034.6376918340602</v>
      </c>
      <c r="G20" s="71">
        <v>746.50354592683868</v>
      </c>
      <c r="H20" s="72">
        <v>2113.16319446121</v>
      </c>
      <c r="I20" s="70">
        <v>338.047116634764</v>
      </c>
      <c r="J20" s="71">
        <v>422.77955261670797</v>
      </c>
      <c r="K20" s="71">
        <v>1137.4656392027989</v>
      </c>
      <c r="L20" s="71">
        <v>1276.1222679585949</v>
      </c>
      <c r="M20" s="71">
        <v>670.36847878216804</v>
      </c>
      <c r="N20" s="71">
        <v>434.47216514614774</v>
      </c>
      <c r="O20" s="75">
        <v>14107.457694301287</v>
      </c>
      <c r="P20" s="71">
        <v>2417.7992537223299</v>
      </c>
    </row>
    <row r="21" spans="2:16" ht="30" customHeight="1">
      <c r="B21" s="520" t="s">
        <v>221</v>
      </c>
      <c r="C21" s="73"/>
      <c r="D21" s="72">
        <v>3748.5450026285325</v>
      </c>
      <c r="E21" s="71">
        <v>1320.9068375280299</v>
      </c>
      <c r="F21" s="71">
        <v>2173.837247279665</v>
      </c>
      <c r="G21" s="71">
        <v>759.56569104308403</v>
      </c>
      <c r="H21" s="72">
        <v>2079.2587546299601</v>
      </c>
      <c r="I21" s="70">
        <v>364.85253784922497</v>
      </c>
      <c r="J21" s="71">
        <v>439.13749097016853</v>
      </c>
      <c r="K21" s="71">
        <v>1183.7371837510741</v>
      </c>
      <c r="L21" s="71">
        <v>1317.651793641995</v>
      </c>
      <c r="M21" s="71">
        <v>697.30338595908449</v>
      </c>
      <c r="N21" s="71">
        <v>430.7216569673015</v>
      </c>
      <c r="O21" s="75">
        <v>14515.517582248121</v>
      </c>
      <c r="P21" s="71">
        <v>2459.0958743266201</v>
      </c>
    </row>
    <row r="22" spans="2:16" ht="30" customHeight="1">
      <c r="B22" s="520" t="s">
        <v>222</v>
      </c>
      <c r="C22" s="73"/>
      <c r="D22" s="72">
        <v>3833.9765705001173</v>
      </c>
      <c r="E22" s="71">
        <v>1325.4017473348224</v>
      </c>
      <c r="F22" s="71">
        <v>2067.1969405495024</v>
      </c>
      <c r="G22" s="71">
        <v>767.31751769420543</v>
      </c>
      <c r="H22" s="72">
        <v>1927.9022157549177</v>
      </c>
      <c r="I22" s="70">
        <v>395.05270365194121</v>
      </c>
      <c r="J22" s="71">
        <v>458.54769065963126</v>
      </c>
      <c r="K22" s="71">
        <v>1241.5578078176889</v>
      </c>
      <c r="L22" s="71">
        <v>1391.2861157123475</v>
      </c>
      <c r="M22" s="71">
        <v>744.23333603984224</v>
      </c>
      <c r="N22" s="71">
        <v>441.07572362068822</v>
      </c>
      <c r="O22" s="75">
        <v>14593.548369335706</v>
      </c>
      <c r="P22" s="71">
        <v>2485.8447297375601</v>
      </c>
    </row>
    <row r="23" spans="2:16" ht="30" customHeight="1">
      <c r="B23" s="520" t="s">
        <v>223</v>
      </c>
      <c r="C23" s="73"/>
      <c r="D23" s="72">
        <v>3832.6799011086027</v>
      </c>
      <c r="E23" s="71">
        <v>1359.6405565592124</v>
      </c>
      <c r="F23" s="71">
        <v>2109.9483472208126</v>
      </c>
      <c r="G23" s="71">
        <v>777.90974979101827</v>
      </c>
      <c r="H23" s="72">
        <v>1791.3292305233701</v>
      </c>
      <c r="I23" s="70">
        <v>323.06913899279073</v>
      </c>
      <c r="J23" s="71">
        <v>445.90391453487302</v>
      </c>
      <c r="K23" s="71">
        <v>1222.1448604125214</v>
      </c>
      <c r="L23" s="71">
        <v>1436.6436419902273</v>
      </c>
      <c r="M23" s="71">
        <v>786.17911386354547</v>
      </c>
      <c r="N23" s="71">
        <v>446.53129660762949</v>
      </c>
      <c r="O23" s="75">
        <v>14531.979751604604</v>
      </c>
      <c r="P23" s="71">
        <v>2487.6839688600298</v>
      </c>
    </row>
    <row r="24" spans="2:16" ht="30" customHeight="1">
      <c r="B24" s="520" t="s">
        <v>224</v>
      </c>
      <c r="C24" s="73"/>
      <c r="D24" s="72">
        <v>3879.0637724784351</v>
      </c>
      <c r="E24" s="71">
        <v>1350.8967271361826</v>
      </c>
      <c r="F24" s="71">
        <v>2201.1519525164904</v>
      </c>
      <c r="G24" s="71">
        <v>802.71524001566195</v>
      </c>
      <c r="H24" s="72">
        <v>1708.8313579615651</v>
      </c>
      <c r="I24" s="70">
        <v>363.21317797089074</v>
      </c>
      <c r="J24" s="71">
        <v>442.59193755707156</v>
      </c>
      <c r="K24" s="71">
        <v>1294.7188221249801</v>
      </c>
      <c r="L24" s="71">
        <v>1510.3098128445226</v>
      </c>
      <c r="M24" s="71">
        <v>862.98715457049423</v>
      </c>
      <c r="N24" s="71">
        <v>449.20836973694946</v>
      </c>
      <c r="O24" s="75">
        <v>14865.688324913242</v>
      </c>
      <c r="P24" s="71">
        <v>2496.3428245139798</v>
      </c>
    </row>
    <row r="25" spans="2:16" ht="30" customHeight="1">
      <c r="B25" s="520" t="s">
        <v>225</v>
      </c>
      <c r="C25" s="73"/>
      <c r="D25" s="72">
        <v>3820.2720172781051</v>
      </c>
      <c r="E25" s="71">
        <v>1349.5266091123801</v>
      </c>
      <c r="F25" s="71">
        <v>2189.0965152289027</v>
      </c>
      <c r="G25" s="71">
        <v>826.56433076343478</v>
      </c>
      <c r="H25" s="72">
        <v>1626.6028926233125</v>
      </c>
      <c r="I25" s="70">
        <v>344.6423482605295</v>
      </c>
      <c r="J25" s="71">
        <v>421.02040823672098</v>
      </c>
      <c r="K25" s="71">
        <v>1288.8780510289075</v>
      </c>
      <c r="L25" s="71">
        <v>1511.4789101772301</v>
      </c>
      <c r="M25" s="71">
        <v>902.57003017578154</v>
      </c>
      <c r="N25" s="71">
        <v>453.03464145930599</v>
      </c>
      <c r="O25" s="75">
        <v>14733.686754344611</v>
      </c>
      <c r="P25" s="71">
        <v>2499.5597504140801</v>
      </c>
    </row>
    <row r="26" spans="2:16" ht="30" customHeight="1">
      <c r="B26" s="520" t="s">
        <v>226</v>
      </c>
      <c r="C26" s="73"/>
      <c r="D26" s="72">
        <v>3857.0237602628349</v>
      </c>
      <c r="E26" s="71">
        <v>1390.8071565494824</v>
      </c>
      <c r="F26" s="71">
        <v>2159.4545125087775</v>
      </c>
      <c r="G26" s="71">
        <v>852.02838237004892</v>
      </c>
      <c r="H26" s="72">
        <v>1587.8694281356352</v>
      </c>
      <c r="I26" s="70">
        <v>358.80282865023673</v>
      </c>
      <c r="J26" s="71">
        <v>431.19637410546301</v>
      </c>
      <c r="K26" s="71">
        <v>1271.697570872275</v>
      </c>
      <c r="L26" s="71">
        <v>1522.2477421578026</v>
      </c>
      <c r="M26" s="71">
        <v>943.93880098702425</v>
      </c>
      <c r="N26" s="71">
        <v>456.43801931610625</v>
      </c>
      <c r="O26" s="75">
        <v>14831.504575915684</v>
      </c>
      <c r="P26" s="71">
        <v>2520.6493299700901</v>
      </c>
    </row>
    <row r="27" spans="2:16" ht="30" customHeight="1">
      <c r="B27" s="520" t="s">
        <v>227</v>
      </c>
      <c r="C27" s="73"/>
      <c r="D27" s="72">
        <v>3938.4841988146873</v>
      </c>
      <c r="E27" s="71">
        <v>1403.0961385048199</v>
      </c>
      <c r="F27" s="71">
        <v>2133.2362444315399</v>
      </c>
      <c r="G27" s="71">
        <v>880.00053959870604</v>
      </c>
      <c r="H27" s="72">
        <v>1644.3703955256799</v>
      </c>
      <c r="I27" s="70">
        <v>302.08268232503519</v>
      </c>
      <c r="J27" s="71">
        <v>447.10122913836148</v>
      </c>
      <c r="K27" s="71">
        <v>1274.6595468538526</v>
      </c>
      <c r="L27" s="71">
        <v>1493.2227349553002</v>
      </c>
      <c r="M27" s="71">
        <v>963.52611481670556</v>
      </c>
      <c r="N27" s="71">
        <v>460.56304713243975</v>
      </c>
      <c r="O27" s="75">
        <v>14940.342872097128</v>
      </c>
      <c r="P27" s="71">
        <v>2555.4112294296201</v>
      </c>
    </row>
    <row r="28" spans="2:16" ht="30" customHeight="1">
      <c r="B28" s="520" t="s">
        <v>228</v>
      </c>
      <c r="C28" s="73"/>
      <c r="D28" s="72">
        <v>4010.1605132621476</v>
      </c>
      <c r="E28" s="71">
        <v>1386.5968591482799</v>
      </c>
      <c r="F28" s="71">
        <v>2123.183454106952</v>
      </c>
      <c r="G28" s="71">
        <v>947.07308738306142</v>
      </c>
      <c r="H28" s="72">
        <v>1642.2899601862948</v>
      </c>
      <c r="I28" s="70">
        <v>238.47042724254575</v>
      </c>
      <c r="J28" s="71">
        <v>464.567769389847</v>
      </c>
      <c r="K28" s="71">
        <v>1298.6971032618976</v>
      </c>
      <c r="L28" s="71">
        <v>1504.2249668994725</v>
      </c>
      <c r="M28" s="71">
        <v>1021.2360685162564</v>
      </c>
      <c r="N28" s="71">
        <v>463.80537021322175</v>
      </c>
      <c r="O28" s="75">
        <v>15100.305579609976</v>
      </c>
      <c r="P28" s="71">
        <v>2693.9649181986601</v>
      </c>
    </row>
    <row r="29" spans="2:16" ht="30" customHeight="1">
      <c r="B29" s="520" t="s">
        <v>229</v>
      </c>
      <c r="C29" s="73"/>
      <c r="D29" s="72">
        <v>4052.7297689951847</v>
      </c>
      <c r="E29" s="71">
        <v>1369.373948557715</v>
      </c>
      <c r="F29" s="71">
        <v>2143.0596786818223</v>
      </c>
      <c r="G29" s="71">
        <v>1015.0301104121737</v>
      </c>
      <c r="H29" s="72">
        <v>1653.9262546782675</v>
      </c>
      <c r="I29" s="70">
        <v>255.66414897026473</v>
      </c>
      <c r="J29" s="71">
        <v>478.17939376838501</v>
      </c>
      <c r="K29" s="71">
        <v>1315.2713336801176</v>
      </c>
      <c r="L29" s="71">
        <v>1505.3963501657377</v>
      </c>
      <c r="M29" s="71">
        <v>1076.795599550745</v>
      </c>
      <c r="N29" s="71">
        <v>464.84773000998649</v>
      </c>
      <c r="O29" s="75">
        <v>15330.274317470401</v>
      </c>
      <c r="P29" s="71">
        <v>2734.9924132259798</v>
      </c>
    </row>
    <row r="30" spans="2:16" ht="30" customHeight="1">
      <c r="B30" s="520" t="s">
        <v>230</v>
      </c>
      <c r="C30" s="73"/>
      <c r="D30" s="72">
        <v>4070.0309487233126</v>
      </c>
      <c r="E30" s="71">
        <v>1387.007379981945</v>
      </c>
      <c r="F30" s="71">
        <v>2183.0762801151827</v>
      </c>
      <c r="G30" s="71">
        <v>1080.2058229036668</v>
      </c>
      <c r="H30" s="72">
        <v>1665.71247934235</v>
      </c>
      <c r="I30" s="70">
        <v>323.95434140858299</v>
      </c>
      <c r="J30" s="71">
        <v>481.62837365556976</v>
      </c>
      <c r="K30" s="71">
        <v>1324.5200900863852</v>
      </c>
      <c r="L30" s="71">
        <v>1548.0202277416527</v>
      </c>
      <c r="M30" s="71">
        <v>1083.4598446172524</v>
      </c>
      <c r="N30" s="71">
        <v>466.58035304708528</v>
      </c>
      <c r="O30" s="75">
        <v>15614.196141622988</v>
      </c>
      <c r="P30" s="71">
        <v>2785.6453903955899</v>
      </c>
    </row>
    <row r="31" spans="2:16" ht="30" customHeight="1">
      <c r="B31" s="520" t="s">
        <v>231</v>
      </c>
      <c r="C31" s="73"/>
      <c r="D31" s="72">
        <v>4082.4693785850473</v>
      </c>
      <c r="E31" s="71">
        <v>1487.38612571973</v>
      </c>
      <c r="F31" s="71">
        <v>2225.8679392148124</v>
      </c>
      <c r="G31" s="71">
        <v>1289.4722878237826</v>
      </c>
      <c r="H31" s="72">
        <v>1670.1468629590349</v>
      </c>
      <c r="I31" s="70">
        <v>362.05002730418073</v>
      </c>
      <c r="J31" s="71">
        <v>469.83095412688152</v>
      </c>
      <c r="K31" s="71">
        <v>1321.730574221345</v>
      </c>
      <c r="L31" s="71">
        <v>1633.6425051827725</v>
      </c>
      <c r="M31" s="71">
        <v>1064.0430635300904</v>
      </c>
      <c r="N31" s="71">
        <v>472.55313430470005</v>
      </c>
      <c r="O31" s="75">
        <v>16079.192852972377</v>
      </c>
      <c r="P31" s="71">
        <v>2868.6029716742401</v>
      </c>
    </row>
    <row r="32" spans="2:16" ht="30" customHeight="1">
      <c r="B32" s="520" t="s">
        <v>232</v>
      </c>
      <c r="C32" s="73"/>
      <c r="D32" s="72">
        <v>4241.9628959411475</v>
      </c>
      <c r="E32" s="71">
        <v>1646.9548638761526</v>
      </c>
      <c r="F32" s="71">
        <v>2245.1298666313323</v>
      </c>
      <c r="G32" s="71">
        <v>1349.3211680268951</v>
      </c>
      <c r="H32" s="72">
        <v>1705.131401981675</v>
      </c>
      <c r="I32" s="70">
        <v>338.17934726110968</v>
      </c>
      <c r="J32" s="71">
        <v>409.65526469789552</v>
      </c>
      <c r="K32" s="71">
        <v>1359.6432850629974</v>
      </c>
      <c r="L32" s="71">
        <v>1688.1138784259251</v>
      </c>
      <c r="M32" s="71">
        <v>1058.1787905535978</v>
      </c>
      <c r="N32" s="71">
        <v>451.16432884633105</v>
      </c>
      <c r="O32" s="75">
        <v>16493.435091305058</v>
      </c>
      <c r="P32" s="71">
        <v>2954.23847091272</v>
      </c>
    </row>
    <row r="33" spans="2:16" ht="30" customHeight="1">
      <c r="B33" s="520" t="s">
        <v>233</v>
      </c>
      <c r="C33" s="73"/>
      <c r="D33" s="72">
        <v>3913.4264495050047</v>
      </c>
      <c r="E33" s="71">
        <v>1394.2513997515557</v>
      </c>
      <c r="F33" s="71">
        <v>2252.1772636242004</v>
      </c>
      <c r="G33" s="71">
        <v>1437.6734841130974</v>
      </c>
      <c r="H33" s="72">
        <v>1759.5612331235025</v>
      </c>
      <c r="I33" s="70">
        <v>375.28421343296498</v>
      </c>
      <c r="J33" s="71">
        <v>431.5567598139678</v>
      </c>
      <c r="K33" s="71">
        <v>1366.2167045644148</v>
      </c>
      <c r="L33" s="71">
        <v>1727.161210001075</v>
      </c>
      <c r="M33" s="71">
        <v>1029.0879478399377</v>
      </c>
      <c r="N33" s="71">
        <v>446.8708662931528</v>
      </c>
      <c r="O33" s="75">
        <v>16133.267532062877</v>
      </c>
      <c r="P33" s="71">
        <v>2900.2590837207399</v>
      </c>
    </row>
    <row r="34" spans="2:16" ht="30" customHeight="1">
      <c r="B34" s="520" t="s">
        <v>234</v>
      </c>
      <c r="C34" s="73"/>
      <c r="D34" s="72">
        <v>3788.4038614905671</v>
      </c>
      <c r="E34" s="71">
        <v>1185.1221460880263</v>
      </c>
      <c r="F34" s="71">
        <v>2285.0750606807701</v>
      </c>
      <c r="G34" s="71">
        <v>1548.210107784485</v>
      </c>
      <c r="H34" s="72">
        <v>1786.6585886292025</v>
      </c>
      <c r="I34" s="70">
        <v>399.92156179248525</v>
      </c>
      <c r="J34" s="71">
        <v>423.9685473357743</v>
      </c>
      <c r="K34" s="71">
        <v>1375.6838422544374</v>
      </c>
      <c r="L34" s="71">
        <v>1741.5898448391224</v>
      </c>
      <c r="M34" s="71">
        <v>1049.6215931043228</v>
      </c>
      <c r="N34" s="71">
        <v>424.73495863842953</v>
      </c>
      <c r="O34" s="75">
        <v>16008.990112637624</v>
      </c>
      <c r="P34" s="71">
        <v>2876.00339388251</v>
      </c>
    </row>
    <row r="35" spans="2:16" ht="30" customHeight="1">
      <c r="B35" s="520" t="s">
        <v>235</v>
      </c>
      <c r="C35" s="73"/>
      <c r="D35" s="72">
        <v>3964.0777666060826</v>
      </c>
      <c r="E35" s="71">
        <v>937.18027693115766</v>
      </c>
      <c r="F35" s="71">
        <v>2317.431582674415</v>
      </c>
      <c r="G35" s="71">
        <v>1566.7088297058974</v>
      </c>
      <c r="H35" s="72">
        <v>1824.7523389935527</v>
      </c>
      <c r="I35" s="70">
        <v>404.25419485317104</v>
      </c>
      <c r="J35" s="71">
        <v>440.91576327340601</v>
      </c>
      <c r="K35" s="71">
        <v>1454.06547005627</v>
      </c>
      <c r="L35" s="71">
        <v>1761.2417497885699</v>
      </c>
      <c r="M35" s="71">
        <v>1126.7870011595776</v>
      </c>
      <c r="N35" s="71">
        <v>391.18417138019151</v>
      </c>
      <c r="O35" s="75">
        <v>16188.599145422289</v>
      </c>
      <c r="P35" s="71">
        <v>2910.6802333486498</v>
      </c>
    </row>
    <row r="36" spans="2:16" ht="30" customHeight="1">
      <c r="B36" s="520" t="s">
        <v>236</v>
      </c>
      <c r="C36" s="73"/>
      <c r="D36" s="72">
        <v>4061.1307636090605</v>
      </c>
      <c r="E36" s="71">
        <v>921.03470598707872</v>
      </c>
      <c r="F36" s="71">
        <v>2336.6270119751352</v>
      </c>
      <c r="G36" s="71">
        <v>1675.8282333038319</v>
      </c>
      <c r="H36" s="72">
        <v>1838.5544581400823</v>
      </c>
      <c r="I36" s="70">
        <v>441.94930868214459</v>
      </c>
      <c r="J36" s="71">
        <v>434.17006684538342</v>
      </c>
      <c r="K36" s="71">
        <v>1530.0384773309108</v>
      </c>
      <c r="L36" s="71">
        <v>1727.2192451269102</v>
      </c>
      <c r="M36" s="71">
        <v>1147.4804021285154</v>
      </c>
      <c r="N36" s="71">
        <v>415.44094665288571</v>
      </c>
      <c r="O36" s="75">
        <v>16529.473619781937</v>
      </c>
      <c r="P36" s="71">
        <v>2917.7073497095798</v>
      </c>
    </row>
    <row r="37" spans="2:16" ht="30" customHeight="1">
      <c r="B37" s="520" t="s">
        <v>237</v>
      </c>
      <c r="C37" s="73"/>
      <c r="D37" s="72">
        <v>4087.8920415558405</v>
      </c>
      <c r="E37" s="71">
        <v>934.0648629509825</v>
      </c>
      <c r="F37" s="71">
        <v>2381.4320354364613</v>
      </c>
      <c r="G37" s="71">
        <v>1790.3654887121256</v>
      </c>
      <c r="H37" s="72">
        <v>1849.7603026934953</v>
      </c>
      <c r="I37" s="70">
        <v>459.02615853729162</v>
      </c>
      <c r="J37" s="71">
        <v>469.23083735579775</v>
      </c>
      <c r="K37" s="71">
        <v>1635.388051944836</v>
      </c>
      <c r="L37" s="71">
        <v>1700.8974978255142</v>
      </c>
      <c r="M37" s="71">
        <v>1203.1202159641791</v>
      </c>
      <c r="N37" s="71">
        <v>424.08872258061677</v>
      </c>
      <c r="O37" s="75">
        <v>16935.266215557142</v>
      </c>
      <c r="P37" s="71">
        <v>2918.7073497095798</v>
      </c>
    </row>
    <row r="38" spans="2:16" ht="30" customHeight="1">
      <c r="B38" s="520" t="s">
        <v>238</v>
      </c>
      <c r="C38" s="73"/>
      <c r="D38" s="72">
        <v>4131.9906178658703</v>
      </c>
      <c r="E38" s="71">
        <v>953.76126900981762</v>
      </c>
      <c r="F38" s="71">
        <v>2432.3410281215156</v>
      </c>
      <c r="G38" s="71">
        <v>1941.2311833721153</v>
      </c>
      <c r="H38" s="72">
        <v>1854.8205019125548</v>
      </c>
      <c r="I38" s="70">
        <v>402.93771318292374</v>
      </c>
      <c r="J38" s="71">
        <v>504.15298636193165</v>
      </c>
      <c r="K38" s="71">
        <v>1789.5471073501458</v>
      </c>
      <c r="L38" s="71">
        <v>1694.1380759119122</v>
      </c>
      <c r="M38" s="71">
        <v>1254.611575366104</v>
      </c>
      <c r="N38" s="71">
        <v>436.86639445912556</v>
      </c>
      <c r="O38" s="75">
        <v>17396.398452914018</v>
      </c>
      <c r="P38" s="71">
        <v>2919.7073497095798</v>
      </c>
    </row>
    <row r="39" spans="2:16" ht="30" customHeight="1">
      <c r="B39" s="520" t="s">
        <v>239</v>
      </c>
      <c r="C39" s="73"/>
      <c r="D39" s="72">
        <v>4215.143698692973</v>
      </c>
      <c r="E39" s="71">
        <v>981.23712174969103</v>
      </c>
      <c r="F39" s="71">
        <v>2483.1507153498787</v>
      </c>
      <c r="G39" s="71">
        <v>2063.0609184814289</v>
      </c>
      <c r="H39" s="72">
        <v>1868.3985434568344</v>
      </c>
      <c r="I39" s="70">
        <v>440.38239224719894</v>
      </c>
      <c r="J39" s="71">
        <v>488.64048549011949</v>
      </c>
      <c r="K39" s="71">
        <v>1825.3135232182537</v>
      </c>
      <c r="L39" s="71">
        <v>1692.9687184760924</v>
      </c>
      <c r="M39" s="71">
        <v>1211.8707566976916</v>
      </c>
      <c r="N39" s="71">
        <v>434.75817623023136</v>
      </c>
      <c r="O39" s="75">
        <v>17704.925050090395</v>
      </c>
      <c r="P39" s="71">
        <v>2920.7073497095798</v>
      </c>
    </row>
    <row r="40" spans="2:16" ht="30" customHeight="1">
      <c r="B40" s="520" t="s">
        <v>240</v>
      </c>
      <c r="C40" s="73"/>
      <c r="D40" s="72">
        <v>4251.0827943469967</v>
      </c>
      <c r="E40" s="71">
        <v>974.60877494522902</v>
      </c>
      <c r="F40" s="71">
        <v>2522.1534092192969</v>
      </c>
      <c r="G40" s="71">
        <v>2189.9182938439931</v>
      </c>
      <c r="H40" s="72">
        <v>1886.9011427003177</v>
      </c>
      <c r="I40" s="70">
        <v>438.54885922399416</v>
      </c>
      <c r="J40" s="71">
        <v>482.04537045973461</v>
      </c>
      <c r="K40" s="71">
        <v>1810.8209467841211</v>
      </c>
      <c r="L40" s="71">
        <v>1711.0109896364474</v>
      </c>
      <c r="M40" s="71">
        <v>1227.9199303662303</v>
      </c>
      <c r="N40" s="71">
        <v>436.78770481992547</v>
      </c>
      <c r="O40" s="75">
        <v>17931.798216346288</v>
      </c>
      <c r="P40" s="71">
        <v>2921.7073497095798</v>
      </c>
    </row>
    <row r="41" spans="2:16" ht="30" customHeight="1">
      <c r="B41" s="520" t="s">
        <v>241</v>
      </c>
      <c r="C41" s="73"/>
      <c r="D41" s="72">
        <v>4259.7677056433449</v>
      </c>
      <c r="E41" s="71">
        <v>977.65317612564149</v>
      </c>
      <c r="F41" s="71">
        <v>2532.4959981090215</v>
      </c>
      <c r="G41" s="71">
        <v>2250.1610629379757</v>
      </c>
      <c r="H41" s="72">
        <v>1907.872938550053</v>
      </c>
      <c r="I41" s="70">
        <v>431.62105897711257</v>
      </c>
      <c r="J41" s="71">
        <v>462.56846037712694</v>
      </c>
      <c r="K41" s="71">
        <v>1846.5778971837085</v>
      </c>
      <c r="L41" s="71">
        <v>1764.5486165582674</v>
      </c>
      <c r="M41" s="71">
        <v>1268.4585938692542</v>
      </c>
      <c r="N41" s="71">
        <v>437.43244279544211</v>
      </c>
      <c r="O41" s="75">
        <v>18139.157951126948</v>
      </c>
      <c r="P41" s="71">
        <v>2922.7073497095798</v>
      </c>
    </row>
    <row r="42" spans="2:16" ht="30" customHeight="1">
      <c r="B42" s="520" t="s">
        <v>242</v>
      </c>
      <c r="C42" s="73"/>
      <c r="D42" s="72">
        <v>4237.621118319832</v>
      </c>
      <c r="E42" s="71">
        <v>965.62417429947186</v>
      </c>
      <c r="F42" s="71">
        <v>2574.1695512749316</v>
      </c>
      <c r="G42" s="71">
        <v>2351.9410156422869</v>
      </c>
      <c r="H42" s="72">
        <v>1928.5656719988992</v>
      </c>
      <c r="I42" s="70">
        <v>423.21673573703595</v>
      </c>
      <c r="J42" s="71">
        <v>443.19670496754873</v>
      </c>
      <c r="K42" s="71">
        <v>1868.0718383766614</v>
      </c>
      <c r="L42" s="71">
        <v>1810.831753417473</v>
      </c>
      <c r="M42" s="71">
        <v>1295.6703900084699</v>
      </c>
      <c r="N42" s="71">
        <v>428.31637683274357</v>
      </c>
      <c r="O42" s="75">
        <v>18327.225330875357</v>
      </c>
      <c r="P42" s="71">
        <v>2923.7073497095798</v>
      </c>
    </row>
    <row r="43" spans="2:16" ht="23.25" customHeight="1">
      <c r="B43" s="520" t="s">
        <v>243</v>
      </c>
      <c r="D43" s="72">
        <v>4269.3475871074079</v>
      </c>
      <c r="E43" s="71">
        <v>971.5314824376635</v>
      </c>
      <c r="F43" s="71">
        <v>2598.6728393573276</v>
      </c>
      <c r="G43" s="71">
        <v>2470.3973659963931</v>
      </c>
      <c r="H43" s="72">
        <v>1974.4509431600645</v>
      </c>
      <c r="I43" s="70">
        <v>406.8269522052185</v>
      </c>
      <c r="J43" s="71">
        <v>435.46292093062351</v>
      </c>
      <c r="K43" s="71">
        <v>1936.5424011423393</v>
      </c>
      <c r="L43" s="71">
        <v>1865.1881702840046</v>
      </c>
      <c r="M43" s="71">
        <v>1323.6633598830479</v>
      </c>
      <c r="N43" s="71">
        <v>429.08333894437436</v>
      </c>
      <c r="O43" s="75">
        <v>18681.167361448468</v>
      </c>
      <c r="P43" s="71">
        <v>2924.7073497095798</v>
      </c>
    </row>
    <row r="44" spans="2:16" ht="23.25" customHeight="1">
      <c r="B44" s="520" t="s">
        <v>244</v>
      </c>
      <c r="D44" s="72">
        <v>4196.9183462997544</v>
      </c>
      <c r="E44" s="71">
        <v>970.49695171477822</v>
      </c>
      <c r="F44" s="71">
        <v>2640.5050684969938</v>
      </c>
      <c r="G44" s="71">
        <v>2578.5572917604845</v>
      </c>
      <c r="H44" s="72">
        <v>2013.6555213260542</v>
      </c>
      <c r="I44" s="70">
        <v>410.31578090792948</v>
      </c>
      <c r="J44" s="71">
        <v>438.99272456304925</v>
      </c>
      <c r="K44" s="71">
        <v>2096.8410043289073</v>
      </c>
      <c r="L44" s="71">
        <v>1971.5788511595611</v>
      </c>
      <c r="M44" s="71">
        <v>1419.8577527786479</v>
      </c>
      <c r="N44" s="71">
        <v>435.13912323962796</v>
      </c>
      <c r="O44" s="75">
        <v>19172.858416575789</v>
      </c>
      <c r="P44" s="71">
        <v>2925.7073497095798</v>
      </c>
    </row>
    <row r="45" spans="2:16">
      <c r="B45" s="58" t="s">
        <v>245</v>
      </c>
      <c r="C45" s="55"/>
      <c r="D45" s="55" t="s">
        <v>246</v>
      </c>
      <c r="E45" s="55"/>
      <c r="F45" s="55"/>
      <c r="G45" s="55"/>
      <c r="H45" s="55"/>
      <c r="I45" s="55"/>
      <c r="J45" s="55"/>
      <c r="K45" s="55"/>
      <c r="L45" s="55"/>
      <c r="M45" s="55"/>
      <c r="N45" s="55"/>
      <c r="O45" s="55"/>
      <c r="P45" s="59"/>
    </row>
  </sheetData>
  <mergeCells count="3">
    <mergeCell ref="D2:O2"/>
    <mergeCell ref="B2:B3"/>
    <mergeCell ref="C2:C3"/>
  </mergeCells>
  <printOptions horizontalCentered="1"/>
  <pageMargins left="0.42" right="0.32" top="0.94" bottom="0.74" header="0.39" footer="0.3"/>
  <pageSetup scale="47" fitToWidth="0"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44"/>
  <sheetViews>
    <sheetView topLeftCell="A3" zoomScale="70" zoomScaleNormal="70" workbookViewId="0">
      <selection activeCell="A36" sqref="A1:XFD1048576"/>
    </sheetView>
  </sheetViews>
  <sheetFormatPr defaultColWidth="9" defaultRowHeight="14.4"/>
  <cols>
    <col min="1" max="1" width="1.33203125" style="2" customWidth="1"/>
    <col min="2" max="2" width="6" style="2" customWidth="1"/>
    <col min="3" max="3" width="7.21875" style="2" customWidth="1"/>
    <col min="4" max="15" width="8.44140625" style="2" customWidth="1"/>
    <col min="16" max="16" width="10.88671875" style="2" customWidth="1"/>
  </cols>
  <sheetData>
    <row r="1" spans="1:16" s="2" customFormat="1" ht="27.75" customHeight="1">
      <c r="B1" s="54" t="s">
        <v>60</v>
      </c>
      <c r="C1" s="55"/>
      <c r="D1" s="56"/>
      <c r="E1" s="56"/>
      <c r="F1" s="56"/>
      <c r="G1" s="56"/>
      <c r="H1" s="56"/>
      <c r="I1" s="56"/>
      <c r="J1" s="56"/>
      <c r="K1" s="56"/>
      <c r="L1" s="56"/>
      <c r="M1" s="56"/>
      <c r="N1" s="56"/>
      <c r="O1" s="56"/>
      <c r="P1" s="59"/>
    </row>
    <row r="2" spans="1:16" s="2" customFormat="1" ht="26.25" customHeight="1">
      <c r="B2" s="685" t="s">
        <v>67</v>
      </c>
      <c r="C2" s="731" t="s">
        <v>68</v>
      </c>
      <c r="D2" s="706" t="s">
        <v>376</v>
      </c>
      <c r="E2" s="734"/>
      <c r="F2" s="734"/>
      <c r="G2" s="734"/>
      <c r="H2" s="734"/>
      <c r="I2" s="734"/>
      <c r="J2" s="734"/>
      <c r="K2" s="734"/>
      <c r="L2" s="734"/>
      <c r="M2" s="734"/>
      <c r="N2" s="734"/>
      <c r="O2" s="734"/>
      <c r="P2" s="60"/>
    </row>
    <row r="3" spans="1:16" s="1" customFormat="1" ht="183" customHeight="1">
      <c r="B3" s="686"/>
      <c r="C3" s="743"/>
      <c r="D3" s="581" t="s">
        <v>254</v>
      </c>
      <c r="E3" s="57" t="s">
        <v>284</v>
      </c>
      <c r="F3" s="57" t="s">
        <v>80</v>
      </c>
      <c r="G3" s="57" t="s">
        <v>81</v>
      </c>
      <c r="H3" s="57" t="s">
        <v>82</v>
      </c>
      <c r="I3" s="57" t="s">
        <v>255</v>
      </c>
      <c r="J3" s="57" t="s">
        <v>371</v>
      </c>
      <c r="K3" s="57" t="s">
        <v>289</v>
      </c>
      <c r="L3" s="61" t="s">
        <v>86</v>
      </c>
      <c r="M3" s="61" t="s">
        <v>372</v>
      </c>
      <c r="N3" s="57" t="s">
        <v>373</v>
      </c>
      <c r="O3" s="57" t="s">
        <v>103</v>
      </c>
      <c r="P3" s="581" t="s">
        <v>250</v>
      </c>
    </row>
    <row r="4" spans="1:16" ht="30" customHeight="1">
      <c r="A4"/>
      <c r="B4" s="62" t="s">
        <v>205</v>
      </c>
      <c r="C4" s="63"/>
      <c r="D4" s="64">
        <v>23.388500294254882</v>
      </c>
      <c r="E4" s="64">
        <v>4.1871280548777463</v>
      </c>
      <c r="F4" s="64">
        <v>-0.86434642345997759</v>
      </c>
      <c r="G4" s="64">
        <v>11.195543321872805</v>
      </c>
      <c r="H4" s="64">
        <v>1.5625952875538189</v>
      </c>
      <c r="I4" s="64">
        <v>15.466350517232712</v>
      </c>
      <c r="J4" s="64">
        <v>-5.7744006658399911</v>
      </c>
      <c r="K4" s="64">
        <v>7.7109728767098318</v>
      </c>
      <c r="L4" s="64">
        <v>3.5512682505075333</v>
      </c>
      <c r="M4" s="64">
        <v>3.8314571535272819</v>
      </c>
      <c r="N4" s="64">
        <v>10.846237395456825</v>
      </c>
      <c r="O4" s="64">
        <v>8.8472810755060749</v>
      </c>
      <c r="P4" s="64">
        <v>-0.67158524064340952</v>
      </c>
    </row>
    <row r="5" spans="1:16" ht="30" customHeight="1">
      <c r="A5"/>
      <c r="B5" s="62" t="s">
        <v>206</v>
      </c>
      <c r="C5" s="63"/>
      <c r="D5" s="64">
        <v>-2.2588351512120681</v>
      </c>
      <c r="E5" s="64">
        <v>4.303645279653125</v>
      </c>
      <c r="F5" s="64">
        <v>12.467381983471569</v>
      </c>
      <c r="G5" s="64">
        <v>2.228794047558651</v>
      </c>
      <c r="H5" s="64">
        <v>0.87071348158609396</v>
      </c>
      <c r="I5" s="64">
        <v>4.6836685255391046</v>
      </c>
      <c r="J5" s="64">
        <v>-1.144825256541651</v>
      </c>
      <c r="K5" s="64">
        <v>1.3334454373790123</v>
      </c>
      <c r="L5" s="64">
        <v>6.1582354933211008</v>
      </c>
      <c r="M5" s="64">
        <v>6.0645460512219529</v>
      </c>
      <c r="N5" s="64">
        <v>12.239480424621931</v>
      </c>
      <c r="O5" s="64">
        <v>2.8061626300737146</v>
      </c>
      <c r="P5" s="64">
        <v>-1.638688448290992</v>
      </c>
    </row>
    <row r="6" spans="1:16" ht="30" customHeight="1">
      <c r="A6"/>
      <c r="B6" s="62" t="s">
        <v>207</v>
      </c>
      <c r="C6" s="63"/>
      <c r="D6" s="64">
        <v>-0.76468722463719985</v>
      </c>
      <c r="E6" s="64">
        <v>4.9464037323988492</v>
      </c>
      <c r="F6" s="64">
        <v>9.4076405422002836</v>
      </c>
      <c r="G6" s="64">
        <v>2.6827590399582704</v>
      </c>
      <c r="H6" s="64">
        <v>1.1173279249840249</v>
      </c>
      <c r="I6" s="64">
        <v>4.3297597702268291</v>
      </c>
      <c r="J6" s="64">
        <v>-0.47561557691726364</v>
      </c>
      <c r="K6" s="64">
        <v>9.8308122889920497</v>
      </c>
      <c r="L6" s="64">
        <v>14.266920073351969</v>
      </c>
      <c r="M6" s="64">
        <v>10.917402422802908</v>
      </c>
      <c r="N6" s="64">
        <v>19.342636118864661</v>
      </c>
      <c r="O6" s="64">
        <v>5.1661899285941644</v>
      </c>
      <c r="P6" s="64">
        <v>-1.5401425819193122</v>
      </c>
    </row>
    <row r="7" spans="1:16" ht="30" customHeight="1">
      <c r="A7"/>
      <c r="B7" s="62" t="s">
        <v>208</v>
      </c>
      <c r="C7" s="63"/>
      <c r="D7" s="64">
        <v>6.0153098677016885</v>
      </c>
      <c r="E7" s="64">
        <v>4.4010198533562175</v>
      </c>
      <c r="F7" s="64">
        <v>-5.6533239843058993</v>
      </c>
      <c r="G7" s="64">
        <v>8.3609172727179271</v>
      </c>
      <c r="H7" s="64">
        <v>3.2191247887546837</v>
      </c>
      <c r="I7" s="64">
        <v>-1.2407119120215526</v>
      </c>
      <c r="J7" s="64">
        <v>-3.0743535904428541</v>
      </c>
      <c r="K7" s="64">
        <v>-0.94663682112408765</v>
      </c>
      <c r="L7" s="64">
        <v>0.57998292822216513</v>
      </c>
      <c r="M7" s="64">
        <v>0.2936434743079559</v>
      </c>
      <c r="N7" s="64">
        <v>7.6067009439408082</v>
      </c>
      <c r="O7" s="64">
        <v>2.073269948146276</v>
      </c>
      <c r="P7" s="64">
        <v>0.72877972395926349</v>
      </c>
    </row>
    <row r="8" spans="1:16" ht="30" customHeight="1">
      <c r="A8"/>
      <c r="B8" s="62" t="s">
        <v>209</v>
      </c>
      <c r="C8" s="63"/>
      <c r="D8" s="64">
        <v>-2.4414142175818228</v>
      </c>
      <c r="E8" s="64">
        <v>5.9080609080891122</v>
      </c>
      <c r="F8" s="64">
        <v>4.6737839153006036</v>
      </c>
      <c r="G8" s="64">
        <v>4.2471891509583202</v>
      </c>
      <c r="H8" s="64">
        <v>5.2604588953002462</v>
      </c>
      <c r="I8" s="64">
        <v>-8.4448703150146684</v>
      </c>
      <c r="J8" s="64">
        <v>0.99595602497957714</v>
      </c>
      <c r="K8" s="64">
        <v>0.36123490504576239</v>
      </c>
      <c r="L8" s="64">
        <v>3.2419758299286912</v>
      </c>
      <c r="M8" s="64">
        <v>-0.22562934625496212</v>
      </c>
      <c r="N8" s="64">
        <v>2.7862760709714678</v>
      </c>
      <c r="O8" s="64">
        <v>1.552220449426315</v>
      </c>
      <c r="P8" s="64">
        <v>2.4401289132257631</v>
      </c>
    </row>
    <row r="9" spans="1:16" ht="30" customHeight="1">
      <c r="A9"/>
      <c r="B9" s="62" t="s">
        <v>210</v>
      </c>
      <c r="C9" s="63"/>
      <c r="D9" s="64">
        <v>1.4214418685570536</v>
      </c>
      <c r="E9" s="64">
        <v>-2.5461974924916149</v>
      </c>
      <c r="F9" s="64">
        <v>5.1141494908540892</v>
      </c>
      <c r="G9" s="64">
        <v>7.7942154563098285</v>
      </c>
      <c r="H9" s="64">
        <v>5.7638801424939601</v>
      </c>
      <c r="I9" s="64">
        <v>3.1416562303347604</v>
      </c>
      <c r="J9" s="64">
        <v>4.8294757643714092</v>
      </c>
      <c r="K9" s="64">
        <v>-0.84088324702297257</v>
      </c>
      <c r="L9" s="64">
        <v>0.78968157658090377</v>
      </c>
      <c r="M9" s="64">
        <v>2.7723950022923987</v>
      </c>
      <c r="N9" s="64">
        <v>-9.8552846586954956E-2</v>
      </c>
      <c r="O9" s="64">
        <v>2.2140440140670847</v>
      </c>
      <c r="P9" s="64">
        <v>1.2787594657934562</v>
      </c>
    </row>
    <row r="10" spans="1:16" ht="30" customHeight="1">
      <c r="A10"/>
      <c r="B10" s="62" t="s">
        <v>211</v>
      </c>
      <c r="C10" s="63"/>
      <c r="D10" s="64">
        <v>-2.7199962619083067</v>
      </c>
      <c r="E10" s="64">
        <v>-5.783543776382615</v>
      </c>
      <c r="F10" s="64">
        <v>1.9129989324673318</v>
      </c>
      <c r="G10" s="64">
        <v>6.4797939707843994</v>
      </c>
      <c r="H10" s="64">
        <v>5.6337473137561886</v>
      </c>
      <c r="I10" s="64">
        <v>6.9532387591503522</v>
      </c>
      <c r="J10" s="64">
        <v>4.0794455707121102</v>
      </c>
      <c r="K10" s="64">
        <v>-2.1075274781535285</v>
      </c>
      <c r="L10" s="64">
        <v>-4.7363306490558585</v>
      </c>
      <c r="M10" s="64">
        <v>-0.12718016173516844</v>
      </c>
      <c r="N10" s="64">
        <v>-8.2004937714053199</v>
      </c>
      <c r="O10" s="64">
        <v>-0.70420756817539143</v>
      </c>
      <c r="P10" s="64">
        <v>0.84435059324783879</v>
      </c>
    </row>
    <row r="11" spans="1:16" ht="30" customHeight="1">
      <c r="A11"/>
      <c r="B11" s="62" t="s">
        <v>212</v>
      </c>
      <c r="C11" s="63"/>
      <c r="D11" s="65">
        <v>-2.7636961210385778</v>
      </c>
      <c r="E11" s="65">
        <v>2.7801211033585389</v>
      </c>
      <c r="F11" s="65">
        <v>17.509240281419508</v>
      </c>
      <c r="G11" s="65">
        <v>2.9845968518480248</v>
      </c>
      <c r="H11" s="65">
        <v>5.5169029970503942</v>
      </c>
      <c r="I11" s="64">
        <v>5.9023388800748506</v>
      </c>
      <c r="J11" s="65">
        <v>2.5690345130734471</v>
      </c>
      <c r="K11" s="65">
        <v>-2.4676334236102377</v>
      </c>
      <c r="L11" s="65">
        <v>3.5156448168452101</v>
      </c>
      <c r="M11" s="65">
        <v>2.4213232797622481</v>
      </c>
      <c r="N11" s="65">
        <v>8.581753049054015</v>
      </c>
      <c r="O11" s="65">
        <v>3.6087878210570921</v>
      </c>
      <c r="P11" s="64">
        <v>1.0439046202404825</v>
      </c>
    </row>
    <row r="12" spans="1:16" ht="30" customHeight="1">
      <c r="A12"/>
      <c r="B12" s="62" t="s">
        <v>213</v>
      </c>
      <c r="C12" s="63"/>
      <c r="D12" s="65">
        <v>-1.8985599701136522</v>
      </c>
      <c r="E12" s="65">
        <v>-2.346212857883188</v>
      </c>
      <c r="F12" s="65">
        <v>2.7716278051369159</v>
      </c>
      <c r="G12" s="65">
        <v>3.6282804606869519</v>
      </c>
      <c r="H12" s="65">
        <v>2.5178644496670017</v>
      </c>
      <c r="I12" s="64">
        <v>8.7763750827445079</v>
      </c>
      <c r="J12" s="65">
        <v>3.8653604302499929</v>
      </c>
      <c r="K12" s="65">
        <v>-2.6489338900719304</v>
      </c>
      <c r="L12" s="65">
        <v>3.1147485600396578</v>
      </c>
      <c r="M12" s="65">
        <v>2.800963165540594</v>
      </c>
      <c r="N12" s="65">
        <v>4.7710365041307483</v>
      </c>
      <c r="O12" s="65">
        <v>1.0041333744492249</v>
      </c>
      <c r="P12" s="64">
        <v>-0.64838530869275246</v>
      </c>
    </row>
    <row r="13" spans="1:16" ht="30" customHeight="1">
      <c r="A13"/>
      <c r="B13" s="62" t="s">
        <v>214</v>
      </c>
      <c r="C13" s="63"/>
      <c r="D13" s="65">
        <v>-1.3505139474828383</v>
      </c>
      <c r="E13" s="65">
        <v>2.9157421311160903</v>
      </c>
      <c r="F13" s="65">
        <v>-6.7498257669330997</v>
      </c>
      <c r="G13" s="65">
        <v>2.3273371046733473</v>
      </c>
      <c r="H13" s="65">
        <v>2.4567194324407495</v>
      </c>
      <c r="I13" s="64">
        <v>-10.118472620373012</v>
      </c>
      <c r="J13" s="65">
        <v>-1.4276760755663105</v>
      </c>
      <c r="K13" s="65">
        <v>4.7712092452687216</v>
      </c>
      <c r="L13" s="65">
        <v>-4.9646436181211158</v>
      </c>
      <c r="M13" s="65">
        <v>-5.9030632138905332</v>
      </c>
      <c r="N13" s="65">
        <v>-2.3622700095095865</v>
      </c>
      <c r="O13" s="65">
        <v>-1.5472220111287527</v>
      </c>
      <c r="P13" s="64">
        <v>0.35473092407075058</v>
      </c>
    </row>
    <row r="14" spans="1:16" ht="30" customHeight="1">
      <c r="A14"/>
      <c r="B14" s="62" t="s">
        <v>215</v>
      </c>
      <c r="C14" s="63"/>
      <c r="D14" s="65">
        <v>6.8074354798312982</v>
      </c>
      <c r="E14" s="65">
        <v>0.74013434738475326</v>
      </c>
      <c r="F14" s="65">
        <v>-8.8724688304429264</v>
      </c>
      <c r="G14" s="65">
        <v>2.513472068325953</v>
      </c>
      <c r="H14" s="65">
        <v>1.872521220014022</v>
      </c>
      <c r="I14" s="64">
        <v>-0.42184237308997297</v>
      </c>
      <c r="J14" s="65">
        <v>-3.432921780511748</v>
      </c>
      <c r="K14" s="65">
        <v>-2.0556841880328136</v>
      </c>
      <c r="L14" s="65">
        <v>-1.8676479801949597</v>
      </c>
      <c r="M14" s="65">
        <v>-3.5498823447999683</v>
      </c>
      <c r="N14" s="65">
        <v>-7.5794668627568456</v>
      </c>
      <c r="O14" s="65">
        <v>-0.14978413970578686</v>
      </c>
      <c r="P14" s="64">
        <v>2.2371827897814427</v>
      </c>
    </row>
    <row r="15" spans="1:16" ht="30" customHeight="1">
      <c r="A15"/>
      <c r="B15" s="62" t="s">
        <v>216</v>
      </c>
      <c r="C15" s="66"/>
      <c r="D15" s="65">
        <v>0.84031885805622153</v>
      </c>
      <c r="E15" s="65">
        <v>-2.9116519560784582</v>
      </c>
      <c r="F15" s="65">
        <v>-10.038500793138638</v>
      </c>
      <c r="G15" s="65">
        <v>2.8965803501778566</v>
      </c>
      <c r="H15" s="65">
        <v>1.9156261647677439</v>
      </c>
      <c r="I15" s="64">
        <v>-6.322996204958315</v>
      </c>
      <c r="J15" s="65">
        <v>0.82360472313550304</v>
      </c>
      <c r="K15" s="65">
        <v>6.0984531440524563</v>
      </c>
      <c r="L15" s="65">
        <v>3.1899793825931795</v>
      </c>
      <c r="M15" s="65">
        <v>9.1515620973268597E-2</v>
      </c>
      <c r="N15" s="65">
        <v>-5.833697914838254</v>
      </c>
      <c r="O15" s="65">
        <v>-0.51782090585379592</v>
      </c>
      <c r="P15" s="64">
        <v>0.68344871447879996</v>
      </c>
    </row>
    <row r="16" spans="1:16" ht="30" customHeight="1">
      <c r="A16"/>
      <c r="B16" s="62" t="s">
        <v>217</v>
      </c>
      <c r="C16" s="66"/>
      <c r="D16" s="65">
        <v>0.50549692790519885</v>
      </c>
      <c r="E16" s="65">
        <v>0.13951391830021009</v>
      </c>
      <c r="F16" s="65">
        <v>-5.2708303470041784</v>
      </c>
      <c r="G16" s="65">
        <v>0.79646139249614123</v>
      </c>
      <c r="H16" s="65">
        <v>1.4509638892696159</v>
      </c>
      <c r="I16" s="64">
        <v>-12.971835908973333</v>
      </c>
      <c r="J16" s="65">
        <v>-2.0866885282540721</v>
      </c>
      <c r="K16" s="65">
        <v>2.3302180890832176</v>
      </c>
      <c r="L16" s="65">
        <v>-1.4876791822735527</v>
      </c>
      <c r="M16" s="65">
        <v>0.51590805096620329</v>
      </c>
      <c r="N16" s="65">
        <v>-1.1854056834164908</v>
      </c>
      <c r="O16" s="65">
        <v>-0.56259438824245933</v>
      </c>
      <c r="P16" s="64">
        <v>0.77089619601579784</v>
      </c>
    </row>
    <row r="17" spans="1:16" ht="30" customHeight="1">
      <c r="A17"/>
      <c r="B17" s="62" t="s">
        <v>218</v>
      </c>
      <c r="C17" s="66"/>
      <c r="D17" s="65">
        <v>0.58106666354295555</v>
      </c>
      <c r="E17" s="65">
        <v>0.98823492285026759</v>
      </c>
      <c r="F17" s="65">
        <v>14.05285059654318</v>
      </c>
      <c r="G17" s="65">
        <v>1.3838027141703293</v>
      </c>
      <c r="H17" s="65">
        <v>2.2050594194413833</v>
      </c>
      <c r="I17" s="64">
        <v>-2.155787098921877</v>
      </c>
      <c r="J17" s="65">
        <v>-3.6108045249394536</v>
      </c>
      <c r="K17" s="65">
        <v>-1.6947122831408308</v>
      </c>
      <c r="L17" s="65">
        <v>3.8350310524003675</v>
      </c>
      <c r="M17" s="65">
        <v>3.6999908510128705</v>
      </c>
      <c r="N17" s="65">
        <v>1.8708025021615242</v>
      </c>
      <c r="O17" s="65">
        <v>2.6660001022264339</v>
      </c>
      <c r="P17" s="64">
        <v>0.60134635978729989</v>
      </c>
    </row>
    <row r="18" spans="1:16" ht="30" customHeight="1">
      <c r="A18"/>
      <c r="B18" s="62" t="s">
        <v>219</v>
      </c>
      <c r="C18" s="66"/>
      <c r="D18" s="65">
        <v>-2.3433467932738381</v>
      </c>
      <c r="E18" s="65">
        <v>4.1861769622944252</v>
      </c>
      <c r="F18" s="65">
        <v>4.0598528367041808</v>
      </c>
      <c r="G18" s="65">
        <v>0.38753244318967006</v>
      </c>
      <c r="H18" s="65">
        <v>2.1977392913066467</v>
      </c>
      <c r="I18" s="64">
        <v>29.322679199248881</v>
      </c>
      <c r="J18" s="65">
        <v>0.65399600567086225</v>
      </c>
      <c r="K18" s="65">
        <v>1.996814752359839</v>
      </c>
      <c r="L18" s="65">
        <v>-3.0898552974052365</v>
      </c>
      <c r="M18" s="65">
        <v>-0.3075327431322421</v>
      </c>
      <c r="N18" s="65">
        <v>5.3999457565709861</v>
      </c>
      <c r="O18" s="65">
        <v>1.1801483645376436</v>
      </c>
      <c r="P18" s="64">
        <v>0.70851310108646715</v>
      </c>
    </row>
    <row r="19" spans="1:16" ht="30" customHeight="1">
      <c r="A19"/>
      <c r="B19" s="62" t="s">
        <v>220</v>
      </c>
      <c r="C19" s="66"/>
      <c r="D19" s="65">
        <v>2.5581223640406705</v>
      </c>
      <c r="E19" s="65">
        <v>3.0180231290292596</v>
      </c>
      <c r="F19" s="65">
        <v>5.0602052616460185</v>
      </c>
      <c r="G19" s="65">
        <v>-2.7656398858098896E-2</v>
      </c>
      <c r="H19" s="65">
        <v>-2.9210510053766257</v>
      </c>
      <c r="I19" s="64">
        <v>8.6324713766096295</v>
      </c>
      <c r="J19" s="65">
        <v>-2.4514553498902814</v>
      </c>
      <c r="K19" s="65">
        <v>-3.0488750427969649</v>
      </c>
      <c r="L19" s="65">
        <v>-5.5827459606885697</v>
      </c>
      <c r="M19" s="65">
        <v>-2.7211874126837472</v>
      </c>
      <c r="N19" s="65">
        <v>2.4745261038640507</v>
      </c>
      <c r="O19" s="65">
        <v>0.42490946756133496</v>
      </c>
      <c r="P19" s="64">
        <v>0.36122633320174202</v>
      </c>
    </row>
    <row r="20" spans="1:16" ht="30" customHeight="1">
      <c r="A20"/>
      <c r="B20" s="62" t="s">
        <v>221</v>
      </c>
      <c r="C20" s="66"/>
      <c r="D20" s="65">
        <v>3.1890039231447247</v>
      </c>
      <c r="E20" s="65">
        <v>1.5145184513271062</v>
      </c>
      <c r="F20" s="65">
        <v>6.841491043062689</v>
      </c>
      <c r="G20" s="65">
        <v>1.7497767006622524</v>
      </c>
      <c r="H20" s="65">
        <v>-1.6044402022577486</v>
      </c>
      <c r="I20" s="64">
        <v>7.9294926344312984</v>
      </c>
      <c r="J20" s="65">
        <v>3.8691413177899534</v>
      </c>
      <c r="K20" s="65">
        <v>4.0679509739481006</v>
      </c>
      <c r="L20" s="65">
        <v>3.2543531859086272</v>
      </c>
      <c r="M20" s="65">
        <v>4.0179256676638602</v>
      </c>
      <c r="N20" s="65">
        <v>-0.86323324707916527</v>
      </c>
      <c r="O20" s="65">
        <v>2.8925118670507999</v>
      </c>
      <c r="P20" s="64">
        <v>1.7080252027008385</v>
      </c>
    </row>
    <row r="21" spans="1:16" ht="30" customHeight="1">
      <c r="A21"/>
      <c r="B21" s="62" t="s">
        <v>222</v>
      </c>
      <c r="C21" s="66"/>
      <c r="D21" s="65">
        <v>2.279059416698459</v>
      </c>
      <c r="E21" s="65">
        <v>0.34028969183053448</v>
      </c>
      <c r="F21" s="65">
        <v>-4.9056251503470207</v>
      </c>
      <c r="G21" s="65">
        <v>1.0205603995193684</v>
      </c>
      <c r="H21" s="65">
        <v>-7.2793508041272617</v>
      </c>
      <c r="I21" s="64">
        <v>8.2773621312170746</v>
      </c>
      <c r="J21" s="65">
        <v>4.4200734595856375</v>
      </c>
      <c r="K21" s="65">
        <v>4.8845829006900203</v>
      </c>
      <c r="L21" s="65">
        <v>5.5882990047641385</v>
      </c>
      <c r="M21" s="65">
        <v>6.7302053920488873</v>
      </c>
      <c r="N21" s="65">
        <v>2.4038880994026215</v>
      </c>
      <c r="O21" s="65">
        <v>0.53756806566107684</v>
      </c>
      <c r="P21" s="64">
        <v>1.0877516281574344</v>
      </c>
    </row>
    <row r="22" spans="1:16" ht="30" customHeight="1">
      <c r="A22"/>
      <c r="B22" s="62" t="s">
        <v>223</v>
      </c>
      <c r="C22" s="66"/>
      <c r="D22" s="65">
        <v>-3.3820482928646811E-2</v>
      </c>
      <c r="E22" s="65">
        <v>2.5832778094067663</v>
      </c>
      <c r="F22" s="65">
        <v>2.0680858138240978</v>
      </c>
      <c r="G22" s="65">
        <v>1.3804235994302019</v>
      </c>
      <c r="H22" s="65">
        <v>-7.0840203468550413</v>
      </c>
      <c r="I22" s="64">
        <v>-18.221256048552746</v>
      </c>
      <c r="J22" s="65">
        <v>-2.7573524809534717</v>
      </c>
      <c r="K22" s="65">
        <v>-1.5635959343117491</v>
      </c>
      <c r="L22" s="65">
        <v>3.260114922850093</v>
      </c>
      <c r="M22" s="65">
        <v>5.6361057470096512</v>
      </c>
      <c r="N22" s="65">
        <v>1.2368789971385752</v>
      </c>
      <c r="O22" s="65">
        <v>-0.42188929089014948</v>
      </c>
      <c r="P22" s="64">
        <v>7.3988495760303863E-2</v>
      </c>
    </row>
    <row r="23" spans="1:16" ht="30" customHeight="1">
      <c r="A23"/>
      <c r="B23" s="62" t="s">
        <v>224</v>
      </c>
      <c r="C23" s="66"/>
      <c r="D23" s="65">
        <v>1.2102203305946801</v>
      </c>
      <c r="E23" s="65">
        <v>-0.64309860285113984</v>
      </c>
      <c r="F23" s="65">
        <v>4.3225515646299897</v>
      </c>
      <c r="G23" s="65">
        <v>3.1887362552413805</v>
      </c>
      <c r="H23" s="65">
        <v>-4.6053997867104357</v>
      </c>
      <c r="I23" s="64">
        <v>12.425835257200418</v>
      </c>
      <c r="J23" s="65">
        <v>-0.74275575294203122</v>
      </c>
      <c r="K23" s="65">
        <v>5.938245461995578</v>
      </c>
      <c r="L23" s="65">
        <v>5.1276578757027949</v>
      </c>
      <c r="M23" s="65">
        <v>9.7697890153159364</v>
      </c>
      <c r="N23" s="65">
        <v>0.59952642729818706</v>
      </c>
      <c r="O23" s="65">
        <v>2.2963737839766196</v>
      </c>
      <c r="P23" s="64">
        <v>0.34806895740531729</v>
      </c>
    </row>
    <row r="24" spans="1:16" ht="30" customHeight="1">
      <c r="A24"/>
      <c r="B24" s="62" t="s">
        <v>225</v>
      </c>
      <c r="C24" s="66"/>
      <c r="D24" s="65">
        <v>-1.5156171346666554</v>
      </c>
      <c r="E24" s="65">
        <v>-0.10142285463278711</v>
      </c>
      <c r="F24" s="65">
        <v>-0.54768764481730159</v>
      </c>
      <c r="G24" s="65">
        <v>2.9710524428697198</v>
      </c>
      <c r="H24" s="65">
        <v>-4.8119707632438065</v>
      </c>
      <c r="I24" s="64">
        <v>-5.1129283948638999</v>
      </c>
      <c r="J24" s="65">
        <v>-4.8739092355402249</v>
      </c>
      <c r="K24" s="65">
        <v>-0.45112274543798492</v>
      </c>
      <c r="L24" s="65">
        <v>7.7407782348018372E-2</v>
      </c>
      <c r="M24" s="65">
        <v>4.5867282491577299</v>
      </c>
      <c r="N24" s="65">
        <v>0.85178103974268993</v>
      </c>
      <c r="O24" s="65">
        <v>-0.88796137577706702</v>
      </c>
      <c r="P24" s="64">
        <v>0.12886554957556484</v>
      </c>
    </row>
    <row r="25" spans="1:16" ht="30" customHeight="1">
      <c r="A25"/>
      <c r="B25" s="62" t="s">
        <v>226</v>
      </c>
      <c r="C25" s="66"/>
      <c r="D25" s="65">
        <v>0.96201900855517408</v>
      </c>
      <c r="E25" s="65">
        <v>3.0588909591233318</v>
      </c>
      <c r="F25" s="65">
        <v>-1.3540747296391231</v>
      </c>
      <c r="G25" s="65">
        <v>3.0807101950667288</v>
      </c>
      <c r="H25" s="65">
        <v>-2.3812489614603862</v>
      </c>
      <c r="I25" s="64">
        <v>4.1087464907251388</v>
      </c>
      <c r="J25" s="65">
        <v>2.4169768661239175</v>
      </c>
      <c r="K25" s="65">
        <v>-1.3329794966185773</v>
      </c>
      <c r="L25" s="65">
        <v>0.71246988019896662</v>
      </c>
      <c r="M25" s="65">
        <v>4.5834416641538525</v>
      </c>
      <c r="N25" s="65">
        <v>0.7512400918917308</v>
      </c>
      <c r="O25" s="65">
        <v>0.66390594018994875</v>
      </c>
      <c r="P25" s="64">
        <v>0.84373176326415944</v>
      </c>
    </row>
    <row r="26" spans="1:16" ht="30" customHeight="1">
      <c r="A26"/>
      <c r="B26" s="62" t="s">
        <v>227</v>
      </c>
      <c r="C26" s="66"/>
      <c r="D26" s="65">
        <v>2.1120025080245028</v>
      </c>
      <c r="E26" s="65">
        <v>0.88358633312081736</v>
      </c>
      <c r="F26" s="65">
        <v>-1.2141153205759423</v>
      </c>
      <c r="G26" s="65">
        <v>3.2830076799611021</v>
      </c>
      <c r="H26" s="65">
        <v>3.5582880045989924</v>
      </c>
      <c r="I26" s="64">
        <v>-15.808165877224084</v>
      </c>
      <c r="J26" s="65">
        <v>3.6885409961746234</v>
      </c>
      <c r="K26" s="65">
        <v>0.23291512458783359</v>
      </c>
      <c r="L26" s="65">
        <v>-1.9067203319585246</v>
      </c>
      <c r="M26" s="65">
        <v>2.0750618376106615</v>
      </c>
      <c r="N26" s="65">
        <v>0.90374325576870262</v>
      </c>
      <c r="O26" s="65">
        <v>0.73383179450439684</v>
      </c>
      <c r="P26" s="64">
        <v>1.3790851050249984</v>
      </c>
    </row>
    <row r="27" spans="1:16" ht="30" customHeight="1">
      <c r="A27"/>
      <c r="B27" s="62" t="s">
        <v>228</v>
      </c>
      <c r="C27" s="66"/>
      <c r="D27" s="65">
        <v>1.8198959505545815</v>
      </c>
      <c r="E27" s="65">
        <v>-1.1759193759967275</v>
      </c>
      <c r="F27" s="65">
        <v>-0.4712459930694024</v>
      </c>
      <c r="G27" s="65">
        <v>7.6218757564559638</v>
      </c>
      <c r="H27" s="65">
        <v>-0.12651865693069908</v>
      </c>
      <c r="I27" s="64">
        <v>-21.057895339410379</v>
      </c>
      <c r="J27" s="65">
        <v>3.9066187058233766</v>
      </c>
      <c r="K27" s="65">
        <v>1.8858020925960375</v>
      </c>
      <c r="L27" s="65">
        <v>0.73681117268158403</v>
      </c>
      <c r="M27" s="65">
        <v>5.9894540285012567</v>
      </c>
      <c r="N27" s="65">
        <v>0.70399114756804693</v>
      </c>
      <c r="O27" s="65">
        <v>1.0706762815436974</v>
      </c>
      <c r="P27" s="64">
        <v>5.4219722905407366</v>
      </c>
    </row>
    <row r="28" spans="1:16" ht="30" customHeight="1">
      <c r="A28"/>
      <c r="B28" s="62" t="s">
        <v>229</v>
      </c>
      <c r="C28" s="66"/>
      <c r="D28" s="65">
        <v>1.0615349583203795</v>
      </c>
      <c r="E28" s="65">
        <v>-1.2420993511512819</v>
      </c>
      <c r="F28" s="65">
        <v>0.93615200968257284</v>
      </c>
      <c r="G28" s="65">
        <v>7.1754782111790547</v>
      </c>
      <c r="H28" s="65">
        <v>0.70854080424705046</v>
      </c>
      <c r="I28" s="64">
        <v>7.2100016452905606</v>
      </c>
      <c r="J28" s="65">
        <v>2.9299545244852538</v>
      </c>
      <c r="K28" s="65">
        <v>1.2762198650163441</v>
      </c>
      <c r="L28" s="65">
        <v>7.7872877531049767E-2</v>
      </c>
      <c r="M28" s="65">
        <v>5.4404199721628004</v>
      </c>
      <c r="N28" s="65">
        <v>0.22474077785807367</v>
      </c>
      <c r="O28" s="65">
        <v>1.5229409540622214</v>
      </c>
      <c r="P28" s="64">
        <v>1.5229409540623635</v>
      </c>
    </row>
    <row r="29" spans="1:16" ht="30" customHeight="1">
      <c r="A29"/>
      <c r="B29" s="62" t="s">
        <v>230</v>
      </c>
      <c r="C29" s="66"/>
      <c r="D29" s="65">
        <v>0.42690188377443405</v>
      </c>
      <c r="E29" s="65">
        <v>1.287700225552129</v>
      </c>
      <c r="F29" s="65">
        <v>1.8672649124719811</v>
      </c>
      <c r="G29" s="65">
        <v>6.4210619786468186</v>
      </c>
      <c r="H29" s="65">
        <v>0.71262093039179319</v>
      </c>
      <c r="I29" s="64">
        <v>26.710898932591761</v>
      </c>
      <c r="J29" s="65">
        <v>0.7212732150593979</v>
      </c>
      <c r="K29" s="65">
        <v>0.7031823905406327</v>
      </c>
      <c r="L29" s="65">
        <v>2.8314056674325201</v>
      </c>
      <c r="M29" s="65">
        <v>0.61889601603941458</v>
      </c>
      <c r="N29" s="65">
        <v>0.37272915951672303</v>
      </c>
      <c r="O29" s="65">
        <v>1.8520335531702017</v>
      </c>
      <c r="P29" s="64">
        <v>1.8520335531704006</v>
      </c>
    </row>
    <row r="30" spans="1:16" ht="30" customHeight="1">
      <c r="A30"/>
      <c r="B30" s="62" t="s">
        <v>231</v>
      </c>
      <c r="C30" s="66"/>
      <c r="D30" s="65">
        <v>0.30561020342207712</v>
      </c>
      <c r="E30" s="65">
        <v>7.237073658475552</v>
      </c>
      <c r="F30" s="65">
        <v>1.960154094907395</v>
      </c>
      <c r="G30" s="65">
        <v>19.372832517935649</v>
      </c>
      <c r="H30" s="65">
        <v>0.2662154286336289</v>
      </c>
      <c r="I30" s="64">
        <v>11.759584924824367</v>
      </c>
      <c r="J30" s="65">
        <v>-2.4494859883660069</v>
      </c>
      <c r="K30" s="65">
        <v>-0.21060577985329587</v>
      </c>
      <c r="L30" s="65">
        <v>5.531082598709375</v>
      </c>
      <c r="M30" s="65">
        <v>-1.7921089723469379</v>
      </c>
      <c r="N30" s="65">
        <v>1.2801184658994771</v>
      </c>
      <c r="O30" s="65">
        <v>2.9780381079615097</v>
      </c>
      <c r="P30" s="64">
        <v>2.9780381079613818</v>
      </c>
    </row>
    <row r="31" spans="1:16" ht="30" customHeight="1">
      <c r="A31"/>
      <c r="B31" s="62" t="s">
        <v>232</v>
      </c>
      <c r="C31" s="62"/>
      <c r="D31" s="65">
        <v>3.9067902919918396</v>
      </c>
      <c r="E31" s="65">
        <v>10.72813141101534</v>
      </c>
      <c r="F31" s="65">
        <v>0.8653670362543977</v>
      </c>
      <c r="G31" s="65">
        <v>4.6413467562081792</v>
      </c>
      <c r="H31" s="65">
        <v>2.0946983644694086</v>
      </c>
      <c r="I31" s="64">
        <v>-6.5931993489440686</v>
      </c>
      <c r="J31" s="65">
        <v>-12.807944836417718</v>
      </c>
      <c r="K31" s="65">
        <v>2.8684144545863717</v>
      </c>
      <c r="L31" s="65">
        <v>3.3343508797267987</v>
      </c>
      <c r="M31" s="65">
        <v>-0.55113116916876947</v>
      </c>
      <c r="N31" s="65">
        <v>-4.5262223241498134</v>
      </c>
      <c r="O31" s="65">
        <v>2.5762626402985518</v>
      </c>
      <c r="P31" s="64">
        <v>2.9852684419586808</v>
      </c>
    </row>
    <row r="32" spans="1:16" ht="30" customHeight="1">
      <c r="A32"/>
      <c r="B32" s="62" t="s">
        <v>233</v>
      </c>
      <c r="C32" s="62"/>
      <c r="D32" s="65">
        <v>-7.7449156085381503</v>
      </c>
      <c r="E32" s="65">
        <v>-15.343678789706019</v>
      </c>
      <c r="F32" s="65">
        <v>0.31389707551493018</v>
      </c>
      <c r="G32" s="65">
        <v>6.5479085468880243</v>
      </c>
      <c r="H32" s="65">
        <v>3.1921194506517168</v>
      </c>
      <c r="I32" s="64">
        <v>10.97194919570488</v>
      </c>
      <c r="J32" s="65">
        <v>5.3463233609907945</v>
      </c>
      <c r="K32" s="65">
        <v>0.48346647783523622</v>
      </c>
      <c r="L32" s="65">
        <v>2.3130744953983537</v>
      </c>
      <c r="M32" s="65">
        <v>-2.7491424864451233</v>
      </c>
      <c r="N32" s="65">
        <v>-0.95164051736027488</v>
      </c>
      <c r="O32" s="65">
        <v>-2.1837025292084462</v>
      </c>
      <c r="P32" s="64">
        <v>-1.8271844918227913</v>
      </c>
    </row>
    <row r="33" spans="1:16" ht="30" customHeight="1">
      <c r="A33"/>
      <c r="B33" s="62" t="s">
        <v>234</v>
      </c>
      <c r="C33" s="62"/>
      <c r="D33" s="65">
        <v>-3.1947090261591882</v>
      </c>
      <c r="E33" s="65">
        <v>-14.999393488204106</v>
      </c>
      <c r="F33" s="65">
        <v>1.4607108236067887</v>
      </c>
      <c r="G33" s="65">
        <v>7.6885763626347767</v>
      </c>
      <c r="H33" s="65">
        <v>1.5400063945258751</v>
      </c>
      <c r="I33" s="64">
        <v>6.5649839448738589</v>
      </c>
      <c r="J33" s="65">
        <v>-1.7583347510219909</v>
      </c>
      <c r="K33" s="65">
        <v>0.69294553773158896</v>
      </c>
      <c r="L33" s="65">
        <v>0.83539595230016062</v>
      </c>
      <c r="M33" s="65">
        <v>1.9953246277429741</v>
      </c>
      <c r="N33" s="65">
        <v>-4.9535356462915701</v>
      </c>
      <c r="O33" s="65">
        <v>-0.7703177250254214</v>
      </c>
      <c r="P33" s="64">
        <v>-0.8363283809497517</v>
      </c>
    </row>
    <row r="34" spans="1:16" ht="30" customHeight="1">
      <c r="A34"/>
      <c r="B34" s="62" t="s">
        <v>235</v>
      </c>
      <c r="C34" s="62"/>
      <c r="D34" s="65">
        <v>4.6371482961796886</v>
      </c>
      <c r="E34" s="65">
        <v>-20.921207993226759</v>
      </c>
      <c r="F34" s="65">
        <v>1.4159938354062263</v>
      </c>
      <c r="G34" s="65">
        <v>1.1948457013941436</v>
      </c>
      <c r="H34" s="65">
        <v>2.1321225334705503</v>
      </c>
      <c r="I34" s="64">
        <v>1.0833707093127316</v>
      </c>
      <c r="J34" s="65">
        <v>3.9972814125312652</v>
      </c>
      <c r="K34" s="65">
        <v>5.6976483545363692</v>
      </c>
      <c r="L34" s="65">
        <v>1.1283888113887741</v>
      </c>
      <c r="M34" s="65">
        <v>7.3517359553392225</v>
      </c>
      <c r="N34" s="65">
        <v>-7.89922905470074</v>
      </c>
      <c r="O34" s="65">
        <v>1.121926064798302</v>
      </c>
      <c r="P34" s="64">
        <v>1.2</v>
      </c>
    </row>
    <row r="35" spans="1:16" ht="30" customHeight="1">
      <c r="A35"/>
      <c r="B35" s="62" t="s">
        <v>236</v>
      </c>
      <c r="C35" s="62"/>
      <c r="D35" s="65">
        <v>2.4483121350586288</v>
      </c>
      <c r="E35" s="65">
        <v>-1.7227817679804787</v>
      </c>
      <c r="F35" s="65">
        <v>0.82830619226169233</v>
      </c>
      <c r="G35" s="65">
        <v>6.96488087186043</v>
      </c>
      <c r="H35" s="65">
        <v>0.75638314589814115</v>
      </c>
      <c r="I35" s="64">
        <v>9.3246067224274043</v>
      </c>
      <c r="J35" s="65">
        <v>-1.5299286144686164</v>
      </c>
      <c r="K35" s="65">
        <v>5.2248684009875319</v>
      </c>
      <c r="L35" s="65">
        <v>-1.931733940882566</v>
      </c>
      <c r="M35" s="65">
        <v>1.8364962453100873</v>
      </c>
      <c r="N35" s="65">
        <v>6.2008580733495648</v>
      </c>
      <c r="O35" s="65">
        <v>2.105645283434157</v>
      </c>
      <c r="P35" s="64">
        <v>0.24142522701113478</v>
      </c>
    </row>
    <row r="36" spans="1:16" ht="30" customHeight="1">
      <c r="A36"/>
      <c r="B36" s="62" t="s">
        <v>237</v>
      </c>
      <c r="C36" s="62"/>
      <c r="D36" s="65">
        <v>0.65896124760575958</v>
      </c>
      <c r="E36" s="65">
        <v>1.4147302896625717</v>
      </c>
      <c r="F36" s="65">
        <v>1.9175085810316403</v>
      </c>
      <c r="G36" s="65">
        <v>6.8346655780161711</v>
      </c>
      <c r="H36" s="65">
        <v>0.6094921204971655</v>
      </c>
      <c r="I36" s="64">
        <v>3.8639838369854544</v>
      </c>
      <c r="J36" s="65">
        <v>8.0753541498521031</v>
      </c>
      <c r="K36" s="65">
        <v>6.8854199534709153</v>
      </c>
      <c r="L36" s="65">
        <v>-1.5239378194551136</v>
      </c>
      <c r="M36" s="65">
        <v>4.8488683320826027</v>
      </c>
      <c r="N36" s="65">
        <v>2.0815896934099243</v>
      </c>
      <c r="O36" s="65">
        <v>2.4549638125775886</v>
      </c>
      <c r="P36" s="64">
        <v>3.4273485313732976E-2</v>
      </c>
    </row>
    <row r="37" spans="1:16" ht="30" customHeight="1">
      <c r="A37"/>
      <c r="B37" s="62" t="s">
        <v>238</v>
      </c>
      <c r="C37" s="62"/>
      <c r="D37" s="65">
        <v>1.078760785797229</v>
      </c>
      <c r="E37" s="65">
        <v>2.1086764784844263</v>
      </c>
      <c r="F37" s="65">
        <v>2.1377470331931647</v>
      </c>
      <c r="G37" s="65">
        <v>8.4265305386618508</v>
      </c>
      <c r="H37" s="65">
        <v>0.27355972618134672</v>
      </c>
      <c r="I37" s="64">
        <v>-12.219008505549297</v>
      </c>
      <c r="J37" s="65">
        <v>7.442424117504018</v>
      </c>
      <c r="K37" s="65">
        <v>9.4264511240608044</v>
      </c>
      <c r="L37" s="65">
        <v>-0.39740324871095822</v>
      </c>
      <c r="M37" s="65">
        <v>4.2798183189582488</v>
      </c>
      <c r="N37" s="65">
        <v>3.0129713897496515</v>
      </c>
      <c r="O37" s="65">
        <v>2.7229110631474356</v>
      </c>
      <c r="P37" s="64">
        <v>3.4261742620401492E-2</v>
      </c>
    </row>
    <row r="38" spans="1:16" ht="30" customHeight="1">
      <c r="A38"/>
      <c r="B38" s="62" t="s">
        <v>239</v>
      </c>
      <c r="C38" s="67"/>
      <c r="D38" s="65">
        <v>2.0124218207942164</v>
      </c>
      <c r="E38" s="65">
        <v>2.8807893162194063</v>
      </c>
      <c r="F38" s="65">
        <v>2.0889211932425127</v>
      </c>
      <c r="G38" s="65">
        <v>6.2759003746108704</v>
      </c>
      <c r="H38" s="65">
        <v>0.73204073010184345</v>
      </c>
      <c r="I38" s="64">
        <v>9.2929199325842831</v>
      </c>
      <c r="J38" s="65">
        <v>-3.0769431683333721</v>
      </c>
      <c r="K38" s="65">
        <v>1.9986294700600808</v>
      </c>
      <c r="L38" s="65">
        <v>-6.9023738527945966E-2</v>
      </c>
      <c r="M38" s="65">
        <v>-3.4066973003927785</v>
      </c>
      <c r="N38" s="65">
        <v>-0.48257734072321057</v>
      </c>
      <c r="O38" s="65">
        <v>1.773508453554058</v>
      </c>
      <c r="P38" s="64">
        <v>3.425000797081168E-2</v>
      </c>
    </row>
    <row r="39" spans="1:16" ht="30" customHeight="1">
      <c r="A39"/>
      <c r="B39" s="62" t="s">
        <v>240</v>
      </c>
      <c r="C39" s="67"/>
      <c r="D39" s="65">
        <v>0.85261851607023686</v>
      </c>
      <c r="E39" s="65">
        <v>-0.67550917688913614</v>
      </c>
      <c r="F39" s="65">
        <v>1.570693781425291</v>
      </c>
      <c r="G39" s="65">
        <v>6.1489883418440741</v>
      </c>
      <c r="H39" s="65">
        <v>0.99029188971913129</v>
      </c>
      <c r="I39" s="64">
        <v>-0.41635021188031374</v>
      </c>
      <c r="J39" s="65">
        <v>-1.3496865745313329</v>
      </c>
      <c r="K39" s="65">
        <v>-0.79397737702508664</v>
      </c>
      <c r="L39" s="65">
        <v>1.0657179287160972</v>
      </c>
      <c r="M39" s="65">
        <v>1.3243304683968375</v>
      </c>
      <c r="N39" s="65">
        <v>0.46681780830255093</v>
      </c>
      <c r="O39" s="65">
        <v>1.2814127459677422</v>
      </c>
      <c r="P39" s="64">
        <v>3.4238281356707034E-2</v>
      </c>
    </row>
    <row r="40" spans="1:16" ht="30" customHeight="1">
      <c r="A40"/>
      <c r="B40" s="62" t="s">
        <v>241</v>
      </c>
      <c r="C40" s="67"/>
      <c r="D40" s="65">
        <v>0.20429880377528775</v>
      </c>
      <c r="E40" s="65">
        <v>0.31237161604495611</v>
      </c>
      <c r="F40" s="65">
        <v>0.4100697781474878</v>
      </c>
      <c r="G40" s="65">
        <v>2.7509140073092624</v>
      </c>
      <c r="H40" s="65">
        <v>1.1114411547667515</v>
      </c>
      <c r="I40" s="64">
        <v>-1.5797100143277589</v>
      </c>
      <c r="J40" s="65">
        <v>-4.0404723862470036</v>
      </c>
      <c r="K40" s="65">
        <v>1.974626506452168</v>
      </c>
      <c r="L40" s="65">
        <v>3.1290054386614798</v>
      </c>
      <c r="M40" s="65">
        <v>3.3014093590722098</v>
      </c>
      <c r="N40" s="65">
        <v>0.1476090028180721</v>
      </c>
      <c r="O40" s="65">
        <v>1.1563800366191685</v>
      </c>
      <c r="P40" s="64">
        <v>3.422656276985947E-2</v>
      </c>
    </row>
    <row r="41" spans="1:16" ht="30" customHeight="1">
      <c r="A41"/>
      <c r="B41" s="62" t="s">
        <v>242</v>
      </c>
      <c r="C41" s="67"/>
      <c r="D41" s="65">
        <v>-0.51990129166370025</v>
      </c>
      <c r="E41" s="65">
        <v>-1.2303956167604895</v>
      </c>
      <c r="F41" s="65">
        <v>1.6455525772608155</v>
      </c>
      <c r="G41" s="65">
        <v>4.5232296647876353</v>
      </c>
      <c r="H41" s="65">
        <v>1.0845970415918913</v>
      </c>
      <c r="I41" s="64">
        <v>-1.9471531949793643</v>
      </c>
      <c r="J41" s="65">
        <v>-4.1878677577335566</v>
      </c>
      <c r="K41" s="65">
        <v>1.1639877865826378</v>
      </c>
      <c r="L41" s="65">
        <v>2.6229448384074772</v>
      </c>
      <c r="M41" s="65">
        <v>2.1452648332974036</v>
      </c>
      <c r="N41" s="65">
        <v>-2.0839940230408303</v>
      </c>
      <c r="O41" s="65">
        <v>1.0368032532443152</v>
      </c>
      <c r="P41" s="64">
        <v>3.4214852201984058E-2</v>
      </c>
    </row>
    <row r="42" spans="1:16" ht="30" customHeight="1">
      <c r="A42"/>
      <c r="B42" s="62" t="s">
        <v>243</v>
      </c>
      <c r="C42" s="67"/>
      <c r="D42" s="65">
        <v>0.74868582871691558</v>
      </c>
      <c r="E42" s="65">
        <v>0.6117605892040956</v>
      </c>
      <c r="F42" s="65">
        <v>0.95189099219435036</v>
      </c>
      <c r="G42" s="65">
        <v>5.0365357620057978</v>
      </c>
      <c r="H42" s="65">
        <v>2.379243384209289</v>
      </c>
      <c r="I42" s="64">
        <v>-3.8726690482299659</v>
      </c>
      <c r="J42" s="65">
        <v>-1.7450003464018238</v>
      </c>
      <c r="K42" s="65">
        <v>3.6653067274531708</v>
      </c>
      <c r="L42" s="65">
        <v>3.0017375586631942</v>
      </c>
      <c r="M42" s="65">
        <v>2.1605008565793469</v>
      </c>
      <c r="N42" s="65">
        <v>0.17906439097711768</v>
      </c>
      <c r="O42" s="65">
        <v>1.9312363120064617</v>
      </c>
      <c r="P42" s="64">
        <v>3.4203149644909558E-2</v>
      </c>
    </row>
    <row r="43" spans="1:16" ht="30" customHeight="1">
      <c r="A43"/>
      <c r="B43" s="62" t="s">
        <v>244</v>
      </c>
      <c r="C43" s="67"/>
      <c r="D43" s="65">
        <v>-1.6964943549308487</v>
      </c>
      <c r="E43" s="65">
        <v>-0.10648452897167715</v>
      </c>
      <c r="F43" s="65">
        <v>1.6097535829100877</v>
      </c>
      <c r="G43" s="65">
        <v>4.3782400051445478</v>
      </c>
      <c r="H43" s="65">
        <v>1.9855939344455749</v>
      </c>
      <c r="I43" s="64">
        <v>0.85757069038805867</v>
      </c>
      <c r="J43" s="65">
        <v>0.81058649606313793</v>
      </c>
      <c r="K43" s="65">
        <v>8.2775674362725056</v>
      </c>
      <c r="L43" s="65">
        <v>5.7040186384710267</v>
      </c>
      <c r="M43" s="65">
        <v>7.2672853091664678</v>
      </c>
      <c r="N43" s="65">
        <v>1.4113305611334113</v>
      </c>
      <c r="O43" s="65">
        <v>2.6320146145791767</v>
      </c>
      <c r="P43" s="64">
        <v>3.4191455090336831E-2</v>
      </c>
    </row>
    <row r="44" spans="1:16">
      <c r="B44" s="58" t="s">
        <v>245</v>
      </c>
      <c r="C44" s="55"/>
      <c r="D44" s="55" t="s">
        <v>246</v>
      </c>
      <c r="E44" s="55"/>
      <c r="F44" s="55"/>
      <c r="G44" s="55"/>
      <c r="H44" s="55"/>
      <c r="I44" s="55"/>
      <c r="J44" s="55"/>
      <c r="K44" s="55"/>
      <c r="L44" s="55"/>
      <c r="M44" s="55"/>
      <c r="N44" s="55"/>
      <c r="O44" s="55"/>
      <c r="P44" s="59"/>
    </row>
  </sheetData>
  <mergeCells count="3">
    <mergeCell ref="D2:O2"/>
    <mergeCell ref="B2:B3"/>
    <mergeCell ref="C2:C3"/>
  </mergeCells>
  <printOptions horizontalCentered="1"/>
  <pageMargins left="0.25" right="0.25" top="0.5" bottom="0.5" header="0.3" footer="0.3"/>
  <pageSetup scale="50"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41"/>
  <sheetViews>
    <sheetView workbookViewId="0">
      <selection activeCell="H57" sqref="H57"/>
    </sheetView>
  </sheetViews>
  <sheetFormatPr defaultColWidth="9.109375" defaultRowHeight="13.8"/>
  <cols>
    <col min="1" max="1" width="1.33203125" style="2" customWidth="1"/>
    <col min="2" max="2" width="6" style="2" customWidth="1"/>
    <col min="3" max="3" width="6.21875" style="2" customWidth="1"/>
    <col min="4" max="9" width="8.44140625" style="2" customWidth="1"/>
    <col min="10" max="10" width="9.21875" style="2" customWidth="1"/>
    <col min="11" max="15" width="8.44140625" style="2" customWidth="1"/>
    <col min="16" max="16" width="7.88671875" style="2" customWidth="1"/>
    <col min="17" max="231" width="9.109375" style="2"/>
    <col min="232" max="232" width="6" style="2" customWidth="1"/>
    <col min="233" max="233" width="3.33203125" style="2" customWidth="1"/>
    <col min="234" max="234" width="8.21875" style="2" customWidth="1"/>
    <col min="235" max="236" width="6.44140625" style="2" customWidth="1"/>
    <col min="237" max="237" width="6.33203125" style="2" customWidth="1"/>
    <col min="238" max="238" width="6.21875" style="2" customWidth="1"/>
    <col min="239" max="239" width="8" style="2" customWidth="1"/>
    <col min="240" max="240" width="6.44140625" style="2" customWidth="1"/>
    <col min="241" max="241" width="6.88671875" style="2" customWidth="1"/>
    <col min="242" max="242" width="8" style="2" customWidth="1"/>
    <col min="243" max="243" width="8.77734375" style="2" customWidth="1"/>
    <col min="244" max="244" width="6.44140625" style="2" customWidth="1"/>
    <col min="245" max="245" width="7.88671875" style="2" customWidth="1"/>
    <col min="246" max="246" width="6.88671875" style="2" customWidth="1"/>
    <col min="247" max="247" width="7.109375" style="2" customWidth="1"/>
    <col min="248" max="248" width="7.33203125" style="2" customWidth="1"/>
    <col min="249" max="249" width="8" style="2" customWidth="1"/>
    <col min="250" max="250" width="7.88671875" style="2" customWidth="1"/>
    <col min="251" max="251" width="7.21875" style="2" customWidth="1"/>
    <col min="252" max="252" width="7" style="2" customWidth="1"/>
    <col min="253" max="253" width="8.88671875" style="2" customWidth="1"/>
    <col min="254" max="254" width="8.77734375" style="2" customWidth="1"/>
    <col min="255" max="255" width="9" style="2" customWidth="1"/>
    <col min="256" max="16384" width="9.109375" style="2"/>
  </cols>
  <sheetData>
    <row r="1" spans="1:16" ht="27.75" customHeight="1">
      <c r="B1" s="54" t="s">
        <v>61</v>
      </c>
      <c r="C1" s="55"/>
      <c r="D1" s="56"/>
      <c r="E1" s="56"/>
      <c r="F1" s="56"/>
      <c r="G1" s="56"/>
      <c r="H1" s="56"/>
      <c r="I1" s="56"/>
      <c r="J1" s="56"/>
      <c r="K1" s="56"/>
      <c r="L1" s="56"/>
      <c r="M1" s="56"/>
      <c r="N1" s="56"/>
      <c r="O1" s="56"/>
      <c r="P1" s="59"/>
    </row>
    <row r="2" spans="1:16" ht="20.25" customHeight="1">
      <c r="B2" s="702" t="s">
        <v>67</v>
      </c>
      <c r="C2" s="731" t="s">
        <v>68</v>
      </c>
      <c r="D2" s="706" t="s">
        <v>377</v>
      </c>
      <c r="E2" s="734"/>
      <c r="F2" s="734"/>
      <c r="G2" s="734"/>
      <c r="H2" s="734"/>
      <c r="I2" s="734"/>
      <c r="J2" s="734"/>
      <c r="K2" s="734"/>
      <c r="L2" s="734"/>
      <c r="M2" s="734"/>
      <c r="N2" s="734"/>
      <c r="O2" s="734"/>
      <c r="P2" s="60"/>
    </row>
    <row r="3" spans="1:16" s="1" customFormat="1" ht="184.5" customHeight="1">
      <c r="B3" s="686"/>
      <c r="C3" s="743"/>
      <c r="D3" s="581" t="s">
        <v>254</v>
      </c>
      <c r="E3" s="57" t="s">
        <v>284</v>
      </c>
      <c r="F3" s="57" t="s">
        <v>80</v>
      </c>
      <c r="G3" s="57" t="s">
        <v>81</v>
      </c>
      <c r="H3" s="57" t="s">
        <v>82</v>
      </c>
      <c r="I3" s="57" t="s">
        <v>255</v>
      </c>
      <c r="J3" s="57" t="s">
        <v>371</v>
      </c>
      <c r="K3" s="57" t="s">
        <v>289</v>
      </c>
      <c r="L3" s="61" t="s">
        <v>86</v>
      </c>
      <c r="M3" s="61" t="s">
        <v>372</v>
      </c>
      <c r="N3" s="57" t="s">
        <v>373</v>
      </c>
      <c r="O3" s="57" t="s">
        <v>103</v>
      </c>
      <c r="P3" s="581" t="s">
        <v>250</v>
      </c>
    </row>
    <row r="4" spans="1:16" customFormat="1" ht="30" customHeight="1">
      <c r="A4" s="2"/>
      <c r="B4" s="520" t="s">
        <v>208</v>
      </c>
      <c r="C4" s="521"/>
      <c r="D4" s="583">
        <v>26.878205079038509</v>
      </c>
      <c r="E4" s="583">
        <v>19.065476827188334</v>
      </c>
      <c r="F4" s="583">
        <v>15.088178358841247</v>
      </c>
      <c r="G4" s="583">
        <v>26.482610636301956</v>
      </c>
      <c r="H4" s="583">
        <v>6.9263247916373558</v>
      </c>
      <c r="I4" s="583">
        <v>24.543346510841374</v>
      </c>
      <c r="J4" s="583">
        <v>-10.146184642239035</v>
      </c>
      <c r="K4" s="583">
        <v>18.742497542312208</v>
      </c>
      <c r="L4" s="583">
        <v>26.340093171960021</v>
      </c>
      <c r="M4" s="583">
        <v>22.510210301980791</v>
      </c>
      <c r="N4" s="583">
        <v>59.772321974897267</v>
      </c>
      <c r="O4" s="583">
        <v>20.122649276850439</v>
      </c>
      <c r="P4" s="583">
        <v>-3.1029421178133703</v>
      </c>
    </row>
    <row r="5" spans="1:16" ht="30" customHeight="1">
      <c r="B5" s="520" t="s">
        <v>209</v>
      </c>
      <c r="C5" s="521"/>
      <c r="D5" s="583">
        <v>0.31776238955518465</v>
      </c>
      <c r="E5" s="583">
        <v>21.032165943018995</v>
      </c>
      <c r="F5" s="583">
        <v>21.517483146847624</v>
      </c>
      <c r="G5" s="583">
        <v>18.579002731631334</v>
      </c>
      <c r="H5" s="583">
        <v>10.819480180563531</v>
      </c>
      <c r="I5" s="583">
        <v>-1.247573945793178</v>
      </c>
      <c r="J5" s="583">
        <v>-3.689952107748411</v>
      </c>
      <c r="K5" s="583">
        <v>10.64001531855665</v>
      </c>
      <c r="L5" s="583">
        <v>25.962733880340537</v>
      </c>
      <c r="M5" s="583">
        <v>17.72327449343554</v>
      </c>
      <c r="N5" s="583">
        <v>48.154798763471831</v>
      </c>
      <c r="O5" s="583">
        <v>12.07190147331039</v>
      </c>
      <c r="P5" s="583">
        <v>-6.7396375834462674E-2</v>
      </c>
    </row>
    <row r="6" spans="1:16" ht="30" customHeight="1">
      <c r="B6" s="520" t="s">
        <v>210</v>
      </c>
      <c r="C6" s="521"/>
      <c r="D6" s="583">
        <v>4.0950567994193676</v>
      </c>
      <c r="E6" s="583">
        <v>13.083725551899363</v>
      </c>
      <c r="F6" s="583">
        <v>13.572545781560549</v>
      </c>
      <c r="G6" s="583">
        <v>25.034543233497828</v>
      </c>
      <c r="H6" s="583">
        <v>16.195254447270415</v>
      </c>
      <c r="I6" s="583">
        <v>-2.702217800958536</v>
      </c>
      <c r="J6" s="583">
        <v>2.1305344670825122</v>
      </c>
      <c r="K6" s="583">
        <v>8.2659940079077785</v>
      </c>
      <c r="L6" s="583">
        <v>19.592641864453995</v>
      </c>
      <c r="M6" s="583">
        <v>14.069246677016849</v>
      </c>
      <c r="N6" s="583">
        <v>31.868739441764774</v>
      </c>
      <c r="O6" s="583">
        <v>11.426416246589199</v>
      </c>
      <c r="P6" s="583">
        <v>2.8966568824334615</v>
      </c>
    </row>
    <row r="7" spans="1:16" ht="30" customHeight="1">
      <c r="B7" s="520" t="s">
        <v>211</v>
      </c>
      <c r="C7" s="521"/>
      <c r="D7" s="583">
        <v>2.0439925199536617</v>
      </c>
      <c r="E7" s="583">
        <v>1.5218006443692929</v>
      </c>
      <c r="F7" s="584">
        <v>5.7925998553025835</v>
      </c>
      <c r="G7" s="583">
        <v>29.658109376989671</v>
      </c>
      <c r="H7" s="583">
        <v>21.3851315023513</v>
      </c>
      <c r="I7" s="583">
        <v>-0.2555651121167557</v>
      </c>
      <c r="J7" s="583">
        <v>6.8048746524987678</v>
      </c>
      <c r="K7" s="583">
        <v>-3.5022538522029265</v>
      </c>
      <c r="L7" s="583">
        <v>-0.29630724213302528</v>
      </c>
      <c r="M7" s="583">
        <v>2.7108197055847256</v>
      </c>
      <c r="N7" s="583">
        <v>1.4347056628128314</v>
      </c>
      <c r="O7" s="583">
        <v>5.2065716800786817</v>
      </c>
      <c r="P7" s="583">
        <v>5.388600122223508</v>
      </c>
    </row>
    <row r="8" spans="1:16" ht="30" customHeight="1">
      <c r="B8" s="520" t="s">
        <v>212</v>
      </c>
      <c r="C8" s="521"/>
      <c r="D8" s="584">
        <v>-6.4061532426308077</v>
      </c>
      <c r="E8" s="584">
        <v>-5.439621647661852E-2</v>
      </c>
      <c r="F8" s="584">
        <v>31.765193660080655</v>
      </c>
      <c r="G8" s="584">
        <v>23.22513004533171</v>
      </c>
      <c r="H8" s="584">
        <v>24.087306225766511</v>
      </c>
      <c r="I8" s="583">
        <v>6.9587392680282107</v>
      </c>
      <c r="J8" s="584">
        <v>13.023469847258596</v>
      </c>
      <c r="K8" s="584">
        <v>-4.984008124123207</v>
      </c>
      <c r="L8" s="584">
        <v>2.6137780697041251</v>
      </c>
      <c r="M8" s="584">
        <v>4.8897787035716078</v>
      </c>
      <c r="N8" s="584">
        <v>2.3538317248560361</v>
      </c>
      <c r="O8" s="584">
        <v>6.789224721805482</v>
      </c>
      <c r="P8" s="583">
        <v>5.7183030311016836</v>
      </c>
    </row>
    <row r="9" spans="1:16" ht="30" customHeight="1">
      <c r="B9" s="520" t="s">
        <v>213</v>
      </c>
      <c r="C9" s="521"/>
      <c r="D9" s="584">
        <v>-5.88536035862532</v>
      </c>
      <c r="E9" s="584">
        <v>-7.8439673620624575</v>
      </c>
      <c r="F9" s="583">
        <v>29.370726212240669</v>
      </c>
      <c r="G9" s="584">
        <v>22.493550570949523</v>
      </c>
      <c r="H9" s="584">
        <v>20.854172336744739</v>
      </c>
      <c r="I9" s="583">
        <v>27.077357446029993</v>
      </c>
      <c r="J9" s="584">
        <v>16.234588936011619</v>
      </c>
      <c r="K9" s="584">
        <v>-7.8338552194935005</v>
      </c>
      <c r="L9" s="584">
        <v>2.4873249411984091</v>
      </c>
      <c r="M9" s="584">
        <v>8.0715438874365617</v>
      </c>
      <c r="N9" s="584">
        <v>4.3302418367416919</v>
      </c>
      <c r="O9" s="584">
        <v>6.2128730324202905</v>
      </c>
      <c r="P9" s="583">
        <v>2.5309536408522035</v>
      </c>
    </row>
    <row r="10" spans="1:16" ht="30" customHeight="1">
      <c r="B10" s="520" t="s">
        <v>214</v>
      </c>
      <c r="C10" s="521"/>
      <c r="D10" s="583">
        <v>-8.4576135027534747</v>
      </c>
      <c r="E10" s="584">
        <v>-2.678948930063811</v>
      </c>
      <c r="F10" s="584">
        <v>14.768970860573845</v>
      </c>
      <c r="G10" s="584">
        <v>16.281182523214795</v>
      </c>
      <c r="H10" s="584">
        <v>17.075149007990206</v>
      </c>
      <c r="I10" s="583">
        <v>10.739999725316807</v>
      </c>
      <c r="J10" s="584">
        <v>9.2966788995239966</v>
      </c>
      <c r="K10" s="583">
        <v>-2.6175428308434476</v>
      </c>
      <c r="L10" s="584">
        <v>-3.3639227939048624</v>
      </c>
      <c r="M10" s="584">
        <v>-1.0512381916706062</v>
      </c>
      <c r="N10" s="584">
        <v>1.9661703864550617</v>
      </c>
      <c r="O10" s="583">
        <v>2.3044583460753927</v>
      </c>
      <c r="P10" s="583">
        <v>1.5955005599306133</v>
      </c>
    </row>
    <row r="11" spans="1:16" ht="30" customHeight="1">
      <c r="B11" s="520" t="s">
        <v>215</v>
      </c>
      <c r="C11" s="521"/>
      <c r="D11" s="584">
        <v>0.50788614069432469</v>
      </c>
      <c r="E11" s="584">
        <v>4.0596956474833661</v>
      </c>
      <c r="F11" s="584">
        <v>2.622953685479672</v>
      </c>
      <c r="G11" s="584">
        <v>11.949763538574928</v>
      </c>
      <c r="H11" s="584">
        <v>12.906537020102689</v>
      </c>
      <c r="I11" s="583">
        <v>3.1037982223622151</v>
      </c>
      <c r="J11" s="584">
        <v>1.4077360092187234</v>
      </c>
      <c r="K11" s="584">
        <v>-2.5659696419186133</v>
      </c>
      <c r="L11" s="584">
        <v>-0.4539126950225949</v>
      </c>
      <c r="M11" s="584">
        <v>-4.4422723449204966</v>
      </c>
      <c r="N11" s="584">
        <v>2.655975137954897</v>
      </c>
      <c r="O11" s="584">
        <v>2.8756808234316082</v>
      </c>
      <c r="P11" s="583">
        <v>2.9987074165405403</v>
      </c>
    </row>
    <row r="12" spans="1:16" ht="30" customHeight="1">
      <c r="B12" s="520" t="s">
        <v>216</v>
      </c>
      <c r="C12" s="521"/>
      <c r="D12" s="584">
        <v>4.2331606803263355</v>
      </c>
      <c r="E12" s="584">
        <v>-1.7029378841889979</v>
      </c>
      <c r="F12" s="584">
        <v>-21.43498890408685</v>
      </c>
      <c r="G12" s="584">
        <v>11.854084894868237</v>
      </c>
      <c r="H12" s="584">
        <v>9.053053033796516</v>
      </c>
      <c r="I12" s="583">
        <v>-8.7984741461017819</v>
      </c>
      <c r="J12" s="584">
        <v>-0.31793182221720429</v>
      </c>
      <c r="K12" s="584">
        <v>5.9914802383721337</v>
      </c>
      <c r="L12" s="584">
        <v>-0.76708970133526577</v>
      </c>
      <c r="M12" s="584">
        <v>-6.6159517958212035</v>
      </c>
      <c r="N12" s="584">
        <v>-10.97276205035692</v>
      </c>
      <c r="O12" s="584">
        <v>-1.2217291665981236</v>
      </c>
      <c r="P12" s="583">
        <v>2.6312781043653359</v>
      </c>
    </row>
    <row r="13" spans="1:16" ht="30" customHeight="1">
      <c r="B13" s="520" t="s">
        <v>217</v>
      </c>
      <c r="C13" s="559"/>
      <c r="D13" s="584">
        <v>6.787480462579353</v>
      </c>
      <c r="E13" s="584">
        <v>0.79916312461104155</v>
      </c>
      <c r="F13" s="584">
        <v>-27.583143092706223</v>
      </c>
      <c r="G13" s="584">
        <v>8.7974817258087654</v>
      </c>
      <c r="H13" s="584">
        <v>7.918140947796843</v>
      </c>
      <c r="I13" s="583">
        <v>-27.032856616821121</v>
      </c>
      <c r="J13" s="584">
        <v>-6.0302554267507844</v>
      </c>
      <c r="K13" s="584">
        <v>11.412557887450433</v>
      </c>
      <c r="L13" s="584">
        <v>-5.1962553220333234</v>
      </c>
      <c r="M13" s="584">
        <v>-8.6916881546819695</v>
      </c>
      <c r="N13" s="584">
        <v>-16.034137919661731</v>
      </c>
      <c r="O13" s="584">
        <v>-2.7539304151513733</v>
      </c>
      <c r="P13" s="583">
        <v>4.0974110431274369</v>
      </c>
    </row>
    <row r="14" spans="1:16" ht="30" customHeight="1">
      <c r="B14" s="520" t="s">
        <v>218</v>
      </c>
      <c r="C14" s="559"/>
      <c r="D14" s="584">
        <v>8.8784049571276853</v>
      </c>
      <c r="E14" s="584">
        <v>-1.0887027109413339</v>
      </c>
      <c r="F14" s="584">
        <v>-11.428058666403828</v>
      </c>
      <c r="G14" s="584">
        <v>7.7942877747787094</v>
      </c>
      <c r="H14" s="584">
        <v>7.6530662811060068</v>
      </c>
      <c r="I14" s="583">
        <v>-20.568631618675582</v>
      </c>
      <c r="J14" s="584">
        <v>-8.111448347752173</v>
      </c>
      <c r="K14" s="584">
        <v>4.5367676606408338</v>
      </c>
      <c r="L14" s="584">
        <v>3.5819735653406468</v>
      </c>
      <c r="M14" s="584">
        <v>0.62677305324001509</v>
      </c>
      <c r="N14" s="584">
        <v>-12.393807662847422</v>
      </c>
      <c r="O14" s="584">
        <v>1.4076514028657385</v>
      </c>
      <c r="P14" s="583">
        <v>4.3532238797020284</v>
      </c>
    </row>
    <row r="15" spans="1:16" ht="30" customHeight="1">
      <c r="B15" s="520" t="s">
        <v>219</v>
      </c>
      <c r="C15" s="559"/>
      <c r="D15" s="584">
        <v>-0.44980869700302151</v>
      </c>
      <c r="E15" s="584">
        <v>2.2947804237815745</v>
      </c>
      <c r="F15" s="584">
        <v>1.1415876447474744</v>
      </c>
      <c r="G15" s="584">
        <v>5.5588338083868223</v>
      </c>
      <c r="H15" s="584">
        <v>7.9967381777607045</v>
      </c>
      <c r="I15" s="583">
        <v>3.1579376073874528</v>
      </c>
      <c r="J15" s="584">
        <v>-4.2225354488803646</v>
      </c>
      <c r="K15" s="584">
        <v>8.8620328551020577</v>
      </c>
      <c r="L15" s="584">
        <v>2.2918929403792561</v>
      </c>
      <c r="M15" s="584">
        <v>4.0095286730170017</v>
      </c>
      <c r="N15" s="584">
        <v>-9.0514447003741338E-2</v>
      </c>
      <c r="O15" s="584">
        <v>2.758327819713486</v>
      </c>
      <c r="P15" s="583">
        <v>2.7929147445167501</v>
      </c>
    </row>
    <row r="16" spans="1:16" ht="30" customHeight="1">
      <c r="B16" s="520" t="s">
        <v>220</v>
      </c>
      <c r="C16" s="559"/>
      <c r="D16" s="584">
        <v>1.2460176309801767</v>
      </c>
      <c r="E16" s="584">
        <v>8.5424385932361986</v>
      </c>
      <c r="F16" s="584">
        <v>18.116706059023628</v>
      </c>
      <c r="G16" s="584">
        <v>2.5589379910781389</v>
      </c>
      <c r="H16" s="584">
        <v>2.8714656591975825</v>
      </c>
      <c r="I16" s="583">
        <v>19.627029584797071</v>
      </c>
      <c r="J16" s="584">
        <v>-7.333681404317872</v>
      </c>
      <c r="K16" s="584">
        <v>-0.52355866017842345</v>
      </c>
      <c r="L16" s="584">
        <v>-6.4044813294823086</v>
      </c>
      <c r="M16" s="584">
        <v>1.0867243272855376</v>
      </c>
      <c r="N16" s="584">
        <v>8.7244264520972763</v>
      </c>
      <c r="O16" s="584">
        <v>3.7321042049826048</v>
      </c>
      <c r="P16" s="583">
        <v>2.4639413314057492</v>
      </c>
    </row>
    <row r="17" spans="2:16" ht="30" customHeight="1">
      <c r="B17" s="520" t="s">
        <v>221</v>
      </c>
      <c r="C17" s="559"/>
      <c r="D17" s="584">
        <v>3.9492966043459035</v>
      </c>
      <c r="E17" s="584">
        <v>10.032822750815185</v>
      </c>
      <c r="F17" s="584">
        <v>33.219419516384846</v>
      </c>
      <c r="G17" s="584">
        <v>3.5289224947546955</v>
      </c>
      <c r="H17" s="584">
        <v>-0.22671975991380577</v>
      </c>
      <c r="I17" s="583">
        <v>48.357543139100983</v>
      </c>
      <c r="J17" s="584">
        <v>-1.6970134403868684</v>
      </c>
      <c r="K17" s="584">
        <v>1.1657124721771623</v>
      </c>
      <c r="L17" s="584">
        <v>-1.8991263102497271</v>
      </c>
      <c r="M17" s="584">
        <v>4.6086294294004517</v>
      </c>
      <c r="N17" s="584">
        <v>9.0789086376662311</v>
      </c>
      <c r="O17" s="584">
        <v>7.3364363967608313</v>
      </c>
      <c r="P17" s="583">
        <v>3.4168149803029308</v>
      </c>
    </row>
    <row r="18" spans="2:16" ht="30" customHeight="1">
      <c r="B18" s="520" t="s">
        <v>222</v>
      </c>
      <c r="C18" s="559"/>
      <c r="D18" s="584">
        <v>5.7041512522909841</v>
      </c>
      <c r="E18" s="584">
        <v>9.3268470219444168</v>
      </c>
      <c r="F18" s="584">
        <v>11.074974018477036</v>
      </c>
      <c r="G18" s="584">
        <v>3.1579945513006606</v>
      </c>
      <c r="H18" s="584">
        <v>-9.485466093248931</v>
      </c>
      <c r="I18" s="583">
        <v>64.176939515173899</v>
      </c>
      <c r="J18" s="584">
        <v>6.4933162608183466</v>
      </c>
      <c r="K18" s="584">
        <v>7.9364478038724826</v>
      </c>
      <c r="L18" s="584">
        <v>-0.2426803478815458</v>
      </c>
      <c r="M18" s="584">
        <v>7.6653952729986372</v>
      </c>
      <c r="N18" s="584">
        <v>9.6497139491909252</v>
      </c>
      <c r="O18" s="584">
        <v>5.111178670832615</v>
      </c>
      <c r="P18" s="583">
        <v>3.9168329767279175</v>
      </c>
    </row>
    <row r="19" spans="2:16" ht="30" customHeight="1">
      <c r="B19" s="520" t="s">
        <v>223</v>
      </c>
      <c r="C19" s="559"/>
      <c r="D19" s="584">
        <v>8.20399647955972</v>
      </c>
      <c r="E19" s="584">
        <v>7.64485891576048</v>
      </c>
      <c r="F19" s="584">
        <v>8.948933434271737</v>
      </c>
      <c r="G19" s="584">
        <v>4.1782871911606634</v>
      </c>
      <c r="H19" s="584">
        <v>-17.706138617990035</v>
      </c>
      <c r="I19" s="583">
        <v>3.819252605011215</v>
      </c>
      <c r="J19" s="584">
        <v>2.8840625036055343</v>
      </c>
      <c r="K19" s="584">
        <v>4.1687018877345992</v>
      </c>
      <c r="L19" s="584">
        <v>6.2938490421781381</v>
      </c>
      <c r="M19" s="584">
        <v>14.084377619499364</v>
      </c>
      <c r="N19" s="584">
        <v>5.3187906641123561</v>
      </c>
      <c r="O19" s="584">
        <v>3.4468989780377655</v>
      </c>
      <c r="P19" s="583">
        <v>3.2620940137455534</v>
      </c>
    </row>
    <row r="20" spans="2:16" ht="30" customHeight="1">
      <c r="B20" s="520" t="s">
        <v>224</v>
      </c>
      <c r="C20" s="559"/>
      <c r="D20" s="584">
        <v>6.7818917888743897</v>
      </c>
      <c r="E20" s="584">
        <v>3.8193056743817095</v>
      </c>
      <c r="F20" s="584">
        <v>8.1839760145370661</v>
      </c>
      <c r="G20" s="584">
        <v>7.5299969297576865</v>
      </c>
      <c r="H20" s="584">
        <v>-19.133961710076846</v>
      </c>
      <c r="I20" s="583">
        <v>7.4445425201827362</v>
      </c>
      <c r="J20" s="584">
        <v>4.6862211802200164</v>
      </c>
      <c r="K20" s="584">
        <v>13.824873253524657</v>
      </c>
      <c r="L20" s="584">
        <v>18.351497404755435</v>
      </c>
      <c r="M20" s="584">
        <v>28.733253708206689</v>
      </c>
      <c r="N20" s="584">
        <v>3.3917488329418717</v>
      </c>
      <c r="O20" s="584">
        <v>5.37467945708066</v>
      </c>
      <c r="P20" s="583">
        <v>3.2485563336463201</v>
      </c>
    </row>
    <row r="21" spans="2:16" ht="30" customHeight="1">
      <c r="B21" s="520" t="s">
        <v>225</v>
      </c>
      <c r="C21" s="559"/>
      <c r="D21" s="584">
        <v>1.9134628128854416</v>
      </c>
      <c r="E21" s="584">
        <v>2.1666760116034993</v>
      </c>
      <c r="F21" s="584">
        <v>0.70195080005797195</v>
      </c>
      <c r="G21" s="584">
        <v>8.8206511313516387</v>
      </c>
      <c r="H21" s="584">
        <v>-21.77005920974014</v>
      </c>
      <c r="I21" s="583">
        <v>-5.5392761436806381</v>
      </c>
      <c r="J21" s="584">
        <v>-4.1256060131468644</v>
      </c>
      <c r="K21" s="584">
        <v>8.8821124081494958</v>
      </c>
      <c r="L21" s="584">
        <v>14.710040806721494</v>
      </c>
      <c r="M21" s="584">
        <v>29.437207440828558</v>
      </c>
      <c r="N21" s="584">
        <v>5.1803720874194141</v>
      </c>
      <c r="O21" s="584">
        <v>1.5030064953612339</v>
      </c>
      <c r="P21" s="583">
        <v>1.6454777753852454</v>
      </c>
    </row>
    <row r="22" spans="2:16" ht="30" customHeight="1">
      <c r="B22" s="520" t="s">
        <v>226</v>
      </c>
      <c r="C22" s="559"/>
      <c r="D22" s="584">
        <v>0.60113016704509903</v>
      </c>
      <c r="E22" s="584">
        <v>4.9347610523511065</v>
      </c>
      <c r="F22" s="584">
        <v>4.4629309452611352</v>
      </c>
      <c r="G22" s="584">
        <v>11.03987107324231</v>
      </c>
      <c r="H22" s="584">
        <v>-17.637449910089671</v>
      </c>
      <c r="I22" s="583">
        <v>-9.1759592243272436</v>
      </c>
      <c r="J22" s="584">
        <v>-5.9647703197071422</v>
      </c>
      <c r="K22" s="584">
        <v>2.4275762968752446</v>
      </c>
      <c r="L22" s="584">
        <v>9.412990251714092</v>
      </c>
      <c r="M22" s="584">
        <v>26.833716695605105</v>
      </c>
      <c r="N22" s="584">
        <v>3.4829157155402868</v>
      </c>
      <c r="O22" s="584">
        <v>1.6305575625457749</v>
      </c>
      <c r="P22" s="583">
        <v>1.4001115924969554</v>
      </c>
    </row>
    <row r="23" spans="2:16" ht="30" customHeight="1">
      <c r="B23" s="520" t="s">
        <v>227</v>
      </c>
      <c r="C23" s="559"/>
      <c r="D23" s="584">
        <v>2.760582684598333</v>
      </c>
      <c r="E23" s="584">
        <v>3.1961080990095354</v>
      </c>
      <c r="F23" s="584">
        <v>1.1037188299610108</v>
      </c>
      <c r="G23" s="584">
        <v>13.123731877009376</v>
      </c>
      <c r="H23" s="584">
        <v>-8.2038986744359335</v>
      </c>
      <c r="I23" s="584">
        <v>-6.4959645273403339</v>
      </c>
      <c r="J23" s="584">
        <v>0.2685140373206707</v>
      </c>
      <c r="K23" s="584">
        <v>4.2969281418575349</v>
      </c>
      <c r="L23" s="584">
        <v>3.9382830446868695</v>
      </c>
      <c r="M23" s="584">
        <v>22.558091130355521</v>
      </c>
      <c r="N23" s="584">
        <v>3.1423890400094479</v>
      </c>
      <c r="O23" s="584">
        <v>2.8100997074912186</v>
      </c>
      <c r="P23" s="584">
        <v>2.7225025934715603</v>
      </c>
    </row>
    <row r="24" spans="2:16" ht="30" customHeight="1">
      <c r="B24" s="520" t="s">
        <v>228</v>
      </c>
      <c r="C24" s="559"/>
      <c r="D24" s="584">
        <v>3.3795974614758961</v>
      </c>
      <c r="E24" s="584">
        <v>2.6426988307077579</v>
      </c>
      <c r="F24" s="584">
        <v>-3.5421679235002443</v>
      </c>
      <c r="G24" s="584">
        <v>17.983693366103637</v>
      </c>
      <c r="H24" s="584">
        <v>-3.8939710150594635</v>
      </c>
      <c r="I24" s="584">
        <v>-34.344224905392153</v>
      </c>
      <c r="J24" s="584">
        <v>4.9652580555518284</v>
      </c>
      <c r="K24" s="584">
        <v>0.30726989280869077</v>
      </c>
      <c r="L24" s="584">
        <v>-0.40288726811553488</v>
      </c>
      <c r="M24" s="584">
        <v>18.33734292656095</v>
      </c>
      <c r="N24" s="584">
        <v>3.2494943237188778</v>
      </c>
      <c r="O24" s="584">
        <v>1.5782468296711158</v>
      </c>
      <c r="P24" s="584">
        <v>7.9164645073601179</v>
      </c>
    </row>
    <row r="25" spans="2:16" ht="30" customHeight="1">
      <c r="B25" s="520" t="s">
        <v>229</v>
      </c>
      <c r="C25" s="559"/>
      <c r="D25" s="584">
        <v>6.0848481643645584</v>
      </c>
      <c r="E25" s="584">
        <v>1.4706890039307297</v>
      </c>
      <c r="F25" s="584">
        <v>-2.103006250606839</v>
      </c>
      <c r="G25" s="584">
        <v>22.801102422925439</v>
      </c>
      <c r="H25" s="584">
        <v>1.6797807368268707</v>
      </c>
      <c r="I25" s="584">
        <v>-25.817546723249009</v>
      </c>
      <c r="J25" s="584">
        <v>13.576298063804558</v>
      </c>
      <c r="K25" s="584">
        <v>2.0477719075237815</v>
      </c>
      <c r="L25" s="584">
        <v>-0.4024244050338126</v>
      </c>
      <c r="M25" s="584">
        <v>19.303274377616091</v>
      </c>
      <c r="N25" s="584">
        <v>2.6075464146910292</v>
      </c>
      <c r="O25" s="584">
        <v>4.0491397236327913</v>
      </c>
      <c r="P25" s="584">
        <v>9.418965190685995</v>
      </c>
    </row>
    <row r="26" spans="2:16" ht="30" customHeight="1">
      <c r="B26" s="520" t="s">
        <v>230</v>
      </c>
      <c r="C26" s="559"/>
      <c r="D26" s="584">
        <v>5.5225791102194961</v>
      </c>
      <c r="E26" s="584">
        <v>-0.27320657286266226</v>
      </c>
      <c r="F26" s="584">
        <v>1.0938766002976479</v>
      </c>
      <c r="G26" s="584">
        <v>26.780497604892801</v>
      </c>
      <c r="H26" s="584">
        <v>4.9023584576543158</v>
      </c>
      <c r="I26" s="584">
        <v>-9.7124338101649386</v>
      </c>
      <c r="J26" s="584">
        <v>11.695831082701062</v>
      </c>
      <c r="K26" s="584">
        <v>4.1537013535284615</v>
      </c>
      <c r="L26" s="584">
        <v>1.6930546106323874</v>
      </c>
      <c r="M26" s="584">
        <v>14.780729797772779</v>
      </c>
      <c r="N26" s="584">
        <v>2.2220615509145318</v>
      </c>
      <c r="O26" s="584">
        <v>5.2772229661600676</v>
      </c>
      <c r="P26" s="584">
        <v>10.513007790284107</v>
      </c>
    </row>
    <row r="27" spans="2:16" ht="30" customHeight="1">
      <c r="B27" s="520" t="s">
        <v>231</v>
      </c>
      <c r="C27" s="559"/>
      <c r="D27" s="584">
        <v>3.6558526707735268</v>
      </c>
      <c r="E27" s="584">
        <v>6.0074277807315326</v>
      </c>
      <c r="F27" s="584">
        <v>4.3423083132528006</v>
      </c>
      <c r="G27" s="584">
        <v>46.530851948318372</v>
      </c>
      <c r="H27" s="584">
        <v>1.5675584712235633</v>
      </c>
      <c r="I27" s="584">
        <v>19.851301808364454</v>
      </c>
      <c r="J27" s="584">
        <v>5.0837983676144347</v>
      </c>
      <c r="K27" s="584">
        <v>3.6928313512164266</v>
      </c>
      <c r="L27" s="584">
        <v>9.4038060726202417</v>
      </c>
      <c r="M27" s="584">
        <v>10.432197650658011</v>
      </c>
      <c r="N27" s="584">
        <v>2.6033541437840029</v>
      </c>
      <c r="O27" s="584">
        <v>7.6226495645035612</v>
      </c>
      <c r="P27" s="584">
        <v>12.256021208552255</v>
      </c>
    </row>
    <row r="28" spans="2:16" ht="30" customHeight="1">
      <c r="B28" s="520" t="s">
        <v>232</v>
      </c>
      <c r="C28" s="520"/>
      <c r="D28" s="584">
        <v>5.780376668524795</v>
      </c>
      <c r="E28" s="584">
        <v>18.776762907698938</v>
      </c>
      <c r="F28" s="584">
        <v>5.7435645652049061</v>
      </c>
      <c r="G28" s="584">
        <v>42.472760128293743</v>
      </c>
      <c r="H28" s="584">
        <v>3.8264522903282909</v>
      </c>
      <c r="I28" s="584">
        <v>41.811859512941226</v>
      </c>
      <c r="J28" s="584">
        <v>-11.82012793613994</v>
      </c>
      <c r="K28" s="584">
        <v>4.6928711589502257</v>
      </c>
      <c r="L28" s="584">
        <v>12.224827773300873</v>
      </c>
      <c r="M28" s="584">
        <v>3.6174517505061345</v>
      </c>
      <c r="N28" s="584">
        <v>-2.7255056061725469</v>
      </c>
      <c r="O28" s="584">
        <v>9.2258365524485271</v>
      </c>
      <c r="P28" s="584">
        <v>9.6613564250901192</v>
      </c>
    </row>
    <row r="29" spans="2:16" ht="27" customHeight="1">
      <c r="B29" s="520" t="s">
        <v>233</v>
      </c>
      <c r="C29" s="520"/>
      <c r="D29" s="584">
        <v>-3.4372713561091501</v>
      </c>
      <c r="E29" s="584">
        <v>1.81670253184258</v>
      </c>
      <c r="F29" s="584">
        <v>5.0916727157824795</v>
      </c>
      <c r="G29" s="584">
        <v>41.638506027106985</v>
      </c>
      <c r="H29" s="584">
        <v>6.3869219166476086</v>
      </c>
      <c r="I29" s="584">
        <v>46.787969664300789</v>
      </c>
      <c r="J29" s="584">
        <v>-9.7500299180603633</v>
      </c>
      <c r="K29" s="584">
        <v>3.8733734690128614</v>
      </c>
      <c r="L29" s="584">
        <v>14.731327056221573</v>
      </c>
      <c r="M29" s="584">
        <v>-4.430520679199617</v>
      </c>
      <c r="N29" s="584">
        <v>-3.8672585787280269</v>
      </c>
      <c r="O29" s="584">
        <v>5.237957246971007</v>
      </c>
      <c r="P29" s="584">
        <v>6.0426738186021112</v>
      </c>
    </row>
    <row r="30" spans="2:16" ht="27" customHeight="1">
      <c r="B30" s="520" t="s">
        <v>234</v>
      </c>
      <c r="C30" s="520"/>
      <c r="D30" s="584">
        <v>-6.9195318360192459</v>
      </c>
      <c r="E30" s="584">
        <v>-14.555454917373737</v>
      </c>
      <c r="F30" s="584">
        <v>4.6722499573036487</v>
      </c>
      <c r="G30" s="584">
        <v>43.325473253124187</v>
      </c>
      <c r="H30" s="584">
        <v>7.2609235259259037</v>
      </c>
      <c r="I30" s="584">
        <v>23.449977565847661</v>
      </c>
      <c r="J30" s="584">
        <v>-11.97184997265758</v>
      </c>
      <c r="K30" s="584">
        <v>3.8628143544969191</v>
      </c>
      <c r="L30" s="584">
        <v>12.504333834181281</v>
      </c>
      <c r="M30" s="584">
        <v>-3.1231661866419671</v>
      </c>
      <c r="N30" s="584">
        <v>-8.9685290294323323</v>
      </c>
      <c r="O30" s="584">
        <v>2.5284296894556633</v>
      </c>
      <c r="P30" s="584">
        <v>3.2437008600756769</v>
      </c>
    </row>
    <row r="31" spans="2:16" ht="27" customHeight="1">
      <c r="B31" s="520" t="s">
        <v>235</v>
      </c>
      <c r="C31" s="520"/>
      <c r="D31" s="584">
        <v>-2.8999999999999631</v>
      </c>
      <c r="E31" s="584">
        <v>-36.991460339347569</v>
      </c>
      <c r="F31" s="584">
        <v>4.1136152709896407</v>
      </c>
      <c r="G31" s="584">
        <v>21.500000000000114</v>
      </c>
      <c r="H31" s="584">
        <v>9.2569988582081919</v>
      </c>
      <c r="I31" s="584">
        <v>11.656998858208055</v>
      </c>
      <c r="J31" s="584">
        <v>-6.1543818259506793</v>
      </c>
      <c r="K31" s="584">
        <v>10.012244432863014</v>
      </c>
      <c r="L31" s="584">
        <v>7.8107201668042592</v>
      </c>
      <c r="M31" s="584">
        <v>5.8967479588022229</v>
      </c>
      <c r="N31" s="584">
        <v>-17.21900819560372</v>
      </c>
      <c r="O31" s="584">
        <v>0.68042154510068542</v>
      </c>
      <c r="P31" s="584">
        <v>1.5</v>
      </c>
    </row>
    <row r="32" spans="2:16" ht="27" customHeight="1">
      <c r="B32" s="520" t="s">
        <v>236</v>
      </c>
      <c r="C32" s="520"/>
      <c r="D32" s="584">
        <v>-4.2629352676590599</v>
      </c>
      <c r="E32" s="584">
        <v>-44.076505908644101</v>
      </c>
      <c r="F32" s="584">
        <v>4.07536092694221</v>
      </c>
      <c r="G32" s="584">
        <v>24.197876162751271</v>
      </c>
      <c r="H32" s="584">
        <v>7.8247961420067327</v>
      </c>
      <c r="I32" s="584">
        <v>30.684890210316041</v>
      </c>
      <c r="J32" s="584">
        <v>5.9842517013827745</v>
      </c>
      <c r="K32" s="584">
        <v>12.532345368808876</v>
      </c>
      <c r="L32" s="584">
        <v>2.3165123633394131</v>
      </c>
      <c r="M32" s="584">
        <v>8.4391798788745689</v>
      </c>
      <c r="N32" s="584">
        <v>-7.9180422540925122</v>
      </c>
      <c r="O32" s="584">
        <v>0.21850226030765896</v>
      </c>
      <c r="P32" s="584">
        <v>-0.4</v>
      </c>
    </row>
    <row r="33" spans="2:16" ht="27" customHeight="1">
      <c r="B33" s="520" t="s">
        <v>237</v>
      </c>
      <c r="C33" s="520"/>
      <c r="D33" s="584">
        <v>4.458128811208482</v>
      </c>
      <c r="E33" s="584">
        <v>-33.005994247707022</v>
      </c>
      <c r="F33" s="584">
        <v>5.7391029516151093</v>
      </c>
      <c r="G33" s="584">
        <v>24.532135321157739</v>
      </c>
      <c r="H33" s="584">
        <v>5.1262250993036105</v>
      </c>
      <c r="I33" s="584">
        <v>22.314273317890311</v>
      </c>
      <c r="J33" s="584">
        <v>8.7298082314989642</v>
      </c>
      <c r="K33" s="584">
        <v>19.701951123942663</v>
      </c>
      <c r="L33" s="584">
        <v>-1.5206288807021338</v>
      </c>
      <c r="M33" s="584">
        <v>16.911311466579335</v>
      </c>
      <c r="N33" s="584">
        <v>-5.0981492486893671</v>
      </c>
      <c r="O33" s="584">
        <v>4.9710864950351237</v>
      </c>
      <c r="P33" s="584">
        <v>0.6</v>
      </c>
    </row>
    <row r="34" spans="2:16" ht="27" customHeight="1">
      <c r="B34" s="520" t="s">
        <v>238</v>
      </c>
      <c r="C34" s="520"/>
      <c r="D34" s="584">
        <v>9.0694331686199234</v>
      </c>
      <c r="E34" s="584">
        <v>-19.522112369759398</v>
      </c>
      <c r="F34" s="584">
        <v>6.4446884032278433</v>
      </c>
      <c r="G34" s="584">
        <v>25.385512832625153</v>
      </c>
      <c r="H34" s="584">
        <v>3.8150497088337971</v>
      </c>
      <c r="I34" s="584">
        <v>0.75418574005357186</v>
      </c>
      <c r="J34" s="584">
        <v>18.912827267503161</v>
      </c>
      <c r="K34" s="584">
        <v>30.084184489473927</v>
      </c>
      <c r="L34" s="584">
        <v>-2.7246236573912483</v>
      </c>
      <c r="M34" s="584">
        <v>19.529893783483459</v>
      </c>
      <c r="N34" s="584">
        <v>2.8562367127927786</v>
      </c>
      <c r="O34" s="584">
        <v>8.6664326138921268</v>
      </c>
      <c r="P34" s="584">
        <v>1.6</v>
      </c>
    </row>
    <row r="35" spans="2:16" ht="27" customHeight="1">
      <c r="B35" s="520" t="s">
        <v>239</v>
      </c>
      <c r="C35" s="512"/>
      <c r="D35" s="584">
        <v>6.333526910140435</v>
      </c>
      <c r="E35" s="584">
        <v>4.7009999999999508</v>
      </c>
      <c r="F35" s="584">
        <v>7.1509827480739148</v>
      </c>
      <c r="G35" s="584">
        <v>31.681195597059769</v>
      </c>
      <c r="H35" s="584">
        <v>2.3918974389343788</v>
      </c>
      <c r="I35" s="584">
        <v>8.9369999999999976</v>
      </c>
      <c r="J35" s="584">
        <v>10.824000000000012</v>
      </c>
      <c r="K35" s="584">
        <v>25.53172885314558</v>
      </c>
      <c r="L35" s="584">
        <v>-3.8764145422213261</v>
      </c>
      <c r="M35" s="584">
        <v>7.55100613075534</v>
      </c>
      <c r="N35" s="584">
        <v>11.139000000000081</v>
      </c>
      <c r="O35" s="584">
        <v>9.3666282736816271</v>
      </c>
      <c r="P35" s="584">
        <v>2.6</v>
      </c>
    </row>
    <row r="36" spans="2:16" ht="27" customHeight="1">
      <c r="B36" s="520" t="s">
        <v>240</v>
      </c>
      <c r="C36" s="512"/>
      <c r="D36" s="584">
        <v>4.67731875171458</v>
      </c>
      <c r="E36" s="584">
        <v>5.8167264067139115</v>
      </c>
      <c r="F36" s="584">
        <v>7.9399235005563611</v>
      </c>
      <c r="G36" s="584">
        <v>30.676775240064558</v>
      </c>
      <c r="H36" s="584">
        <v>2.6296030746428869</v>
      </c>
      <c r="I36" s="584">
        <v>-0.76942069856163187</v>
      </c>
      <c r="J36" s="584">
        <v>11.026854974643044</v>
      </c>
      <c r="K36" s="584">
        <v>18.351333879068449</v>
      </c>
      <c r="L36" s="584">
        <v>-0.93840174234927076</v>
      </c>
      <c r="M36" s="584">
        <v>7.0101003980986434</v>
      </c>
      <c r="N36" s="584">
        <v>5.1383375517088012</v>
      </c>
      <c r="O36" s="584">
        <v>8.4837825379151468</v>
      </c>
      <c r="P36" s="584">
        <v>3.6</v>
      </c>
    </row>
    <row r="37" spans="2:16" ht="27" customHeight="1">
      <c r="B37" s="520" t="s">
        <v>241</v>
      </c>
      <c r="C37" s="512"/>
      <c r="D37" s="584">
        <v>4.2045059492835719</v>
      </c>
      <c r="E37" s="584">
        <v>4.6665188793153902</v>
      </c>
      <c r="F37" s="584">
        <v>6.3434085216239851</v>
      </c>
      <c r="G37" s="584">
        <v>25.681659813304236</v>
      </c>
      <c r="H37" s="584">
        <v>3.1416306086760528</v>
      </c>
      <c r="I37" s="584">
        <v>-5.9702696786402498</v>
      </c>
      <c r="J37" s="584">
        <v>-1.4198506253797234</v>
      </c>
      <c r="K37" s="584">
        <v>12.913745149826752</v>
      </c>
      <c r="L37" s="584">
        <v>3.742207794069131</v>
      </c>
      <c r="M37" s="584">
        <v>5.4307439138750624</v>
      </c>
      <c r="N37" s="584">
        <v>3.1464454262371362</v>
      </c>
      <c r="O37" s="584">
        <v>7.108785420000558</v>
      </c>
      <c r="P37" s="584">
        <v>4.5999999999999996</v>
      </c>
    </row>
    <row r="38" spans="2:16" ht="27" customHeight="1">
      <c r="B38" s="520" t="s">
        <v>242</v>
      </c>
      <c r="C38" s="512"/>
      <c r="D38" s="584">
        <v>2.5564070740441025</v>
      </c>
      <c r="E38" s="584">
        <v>1.2438023722613565</v>
      </c>
      <c r="F38" s="584">
        <v>5.8309472855025319</v>
      </c>
      <c r="G38" s="584">
        <v>21.15718291505739</v>
      </c>
      <c r="H38" s="584">
        <v>3.9758655897055064</v>
      </c>
      <c r="I38" s="584">
        <v>5.0327933798805446</v>
      </c>
      <c r="J38" s="584">
        <v>-12.090830173248719</v>
      </c>
      <c r="K38" s="584">
        <v>4.3879666930249499</v>
      </c>
      <c r="L38" s="584">
        <v>6.8880854025282048</v>
      </c>
      <c r="M38" s="584">
        <v>3.2726315816418889</v>
      </c>
      <c r="N38" s="584">
        <v>-1.9571241310441252</v>
      </c>
      <c r="O38" s="584">
        <v>5.3506872728902124</v>
      </c>
      <c r="P38" s="584">
        <v>5.6</v>
      </c>
    </row>
    <row r="39" spans="2:16" ht="27" customHeight="1">
      <c r="B39" s="520" t="s">
        <v>243</v>
      </c>
      <c r="C39" s="512"/>
      <c r="D39" s="584">
        <v>1.2859321600647462</v>
      </c>
      <c r="E39" s="584">
        <v>-0.9891227203798536</v>
      </c>
      <c r="F39" s="584">
        <v>4.6522397248517962</v>
      </c>
      <c r="G39" s="584">
        <v>19.744276277347893</v>
      </c>
      <c r="H39" s="584">
        <v>5.6761123088340923</v>
      </c>
      <c r="I39" s="584">
        <v>-7.6196143698553698</v>
      </c>
      <c r="J39" s="584">
        <v>-10.882758620820681</v>
      </c>
      <c r="K39" s="584">
        <v>6.0936861809896214</v>
      </c>
      <c r="L39" s="584">
        <v>10.172630476181126</v>
      </c>
      <c r="M39" s="584">
        <v>9.2247958429154266</v>
      </c>
      <c r="N39" s="584">
        <v>-1.3052859258595788</v>
      </c>
      <c r="O39" s="584">
        <v>5.5139590175960222</v>
      </c>
      <c r="P39" s="584">
        <v>6.6</v>
      </c>
    </row>
    <row r="40" spans="2:16" ht="27" customHeight="1">
      <c r="B40" s="520" t="s">
        <v>244</v>
      </c>
      <c r="C40" s="512"/>
      <c r="D40" s="584">
        <v>-1.2741329837016764</v>
      </c>
      <c r="E40" s="584">
        <v>-0.42189474752902356</v>
      </c>
      <c r="F40" s="584">
        <v>4.6924845588330442</v>
      </c>
      <c r="G40" s="584">
        <v>17.746735072672877</v>
      </c>
      <c r="H40" s="584">
        <v>6.7175950958586128</v>
      </c>
      <c r="I40" s="584">
        <v>-6.437841011836781</v>
      </c>
      <c r="J40" s="584">
        <v>-8.9312435166891788</v>
      </c>
      <c r="K40" s="584">
        <v>15.795049093767986</v>
      </c>
      <c r="L40" s="584">
        <v>15.228882987974174</v>
      </c>
      <c r="M40" s="584">
        <v>15.631135032979842</v>
      </c>
      <c r="N40" s="584">
        <v>-0.37743314706560227</v>
      </c>
      <c r="O40" s="584">
        <v>6.9210024853958885</v>
      </c>
      <c r="P40" s="584">
        <v>7.6</v>
      </c>
    </row>
    <row r="41" spans="2:16">
      <c r="B41" s="58" t="s">
        <v>245</v>
      </c>
      <c r="C41" s="55"/>
      <c r="D41" s="55" t="s">
        <v>246</v>
      </c>
      <c r="E41" s="55"/>
      <c r="F41" s="55"/>
      <c r="G41" s="55"/>
      <c r="H41" s="55"/>
      <c r="I41" s="55"/>
      <c r="J41" s="55"/>
      <c r="K41" s="55"/>
      <c r="L41" s="55"/>
      <c r="M41" s="55"/>
      <c r="N41" s="55"/>
      <c r="O41" s="55"/>
      <c r="P41" s="59"/>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3"/>
  <sheetViews>
    <sheetView zoomScale="80" zoomScaleNormal="80" workbookViewId="0">
      <selection activeCell="AI50" sqref="AI50"/>
    </sheetView>
  </sheetViews>
  <sheetFormatPr defaultColWidth="7.88671875" defaultRowHeight="13.8"/>
  <cols>
    <col min="1" max="1" width="1.33203125" style="2" customWidth="1"/>
    <col min="2" max="2" width="6" style="2" customWidth="1"/>
    <col min="3" max="3" width="3.33203125" style="2" customWidth="1"/>
    <col min="4" max="11" width="11.44140625" style="2" customWidth="1"/>
    <col min="12" max="15" width="11.44140625" style="2" hidden="1" customWidth="1"/>
    <col min="16" max="16" width="1.21875" style="2" customWidth="1"/>
    <col min="17" max="19" width="1.44140625" style="2" customWidth="1"/>
    <col min="20" max="242" width="9.109375" style="2" customWidth="1"/>
    <col min="243" max="243" width="6" style="2" customWidth="1"/>
    <col min="244" max="244" width="3.33203125" style="2" customWidth="1"/>
    <col min="245" max="245" width="8.21875" style="2" customWidth="1"/>
    <col min="246" max="247" width="6.44140625" style="2" customWidth="1"/>
    <col min="248" max="248" width="6.33203125" style="2" customWidth="1"/>
    <col min="249" max="249" width="6.21875" style="2" customWidth="1"/>
    <col min="250" max="250" width="8" style="2" customWidth="1"/>
    <col min="251" max="251" width="6.44140625" style="2" customWidth="1"/>
    <col min="252" max="252" width="6.88671875" style="2" customWidth="1"/>
    <col min="253" max="253" width="8" style="2" customWidth="1"/>
    <col min="254" max="254" width="8.77734375" style="2" customWidth="1"/>
    <col min="255" max="255" width="6.44140625" style="2" customWidth="1"/>
    <col min="256" max="16384" width="7.88671875" style="2"/>
  </cols>
  <sheetData>
    <row r="1" spans="2:23" ht="27.75" customHeight="1">
      <c r="B1" s="3" t="s">
        <v>381</v>
      </c>
      <c r="D1" s="1"/>
      <c r="E1" s="1"/>
      <c r="F1" s="1"/>
      <c r="G1" s="1"/>
      <c r="H1" s="1"/>
      <c r="I1" s="1"/>
      <c r="J1" s="1"/>
      <c r="K1" s="1"/>
    </row>
    <row r="2" spans="2:23" ht="14.4">
      <c r="B2" s="4"/>
      <c r="C2" s="5"/>
      <c r="D2" s="744" t="s">
        <v>382</v>
      </c>
      <c r="E2" s="745"/>
      <c r="F2" s="745"/>
      <c r="G2" s="746"/>
      <c r="H2" s="744" t="s">
        <v>383</v>
      </c>
      <c r="I2" s="745"/>
      <c r="J2" s="745"/>
      <c r="K2" s="746"/>
      <c r="L2" s="744" t="s">
        <v>384</v>
      </c>
      <c r="M2" s="745"/>
      <c r="N2" s="745"/>
      <c r="O2" s="746"/>
    </row>
    <row r="3" spans="2:23" s="1" customFormat="1" ht="69" customHeight="1">
      <c r="B3" s="6" t="s">
        <v>67</v>
      </c>
      <c r="C3" s="7" t="s">
        <v>68</v>
      </c>
      <c r="D3" s="8" t="s">
        <v>165</v>
      </c>
      <c r="E3" s="9" t="s">
        <v>157</v>
      </c>
      <c r="F3" s="10" t="s">
        <v>158</v>
      </c>
      <c r="G3" s="7" t="s">
        <v>385</v>
      </c>
      <c r="H3" s="8" t="s">
        <v>165</v>
      </c>
      <c r="I3" s="9" t="s">
        <v>157</v>
      </c>
      <c r="J3" s="10" t="s">
        <v>158</v>
      </c>
      <c r="K3" s="7" t="s">
        <v>385</v>
      </c>
      <c r="L3" s="8" t="s">
        <v>165</v>
      </c>
      <c r="M3" s="9" t="s">
        <v>157</v>
      </c>
      <c r="N3" s="10" t="s">
        <v>158</v>
      </c>
      <c r="O3" s="7" t="s">
        <v>385</v>
      </c>
    </row>
    <row r="4" spans="2:23" ht="5.25" customHeight="1">
      <c r="B4" s="11"/>
      <c r="D4" s="12"/>
      <c r="E4" s="13"/>
      <c r="F4" s="12"/>
      <c r="G4" s="14"/>
      <c r="H4" s="15"/>
      <c r="I4" s="28"/>
      <c r="J4" s="28"/>
      <c r="K4" s="29"/>
      <c r="L4" s="30"/>
      <c r="M4" s="31"/>
      <c r="N4" s="28"/>
      <c r="O4" s="32"/>
    </row>
    <row r="5" spans="2:23" ht="30" customHeight="1">
      <c r="B5" s="16">
        <v>2006</v>
      </c>
      <c r="C5" s="11">
        <v>1</v>
      </c>
      <c r="D5" s="17" t="e">
        <f>'T4'!D10+'T4'!E10+'T4'!F10+'T4'!G10</f>
        <v>#REF!</v>
      </c>
      <c r="E5" s="18" t="e">
        <f>'T4'!H10+'T4'!I10+'T4'!J10+'T4'!K10+'T4'!L10</f>
        <v>#REF!</v>
      </c>
      <c r="F5" s="19" t="e">
        <f>'T4'!M10+'T4'!N10+'T4'!O10+'T4'!P10+'T4'!Q10+'T4'!R10+'T4'!S10+'T4'!T10+'T4'!U10+'T4'!V10+'T4'!W10</f>
        <v>#REF!</v>
      </c>
      <c r="G5" s="20" t="e">
        <f>'T4'!Z10</f>
        <v>#REF!</v>
      </c>
      <c r="H5" s="21"/>
      <c r="I5" s="33"/>
      <c r="J5" s="34"/>
      <c r="K5" s="35"/>
      <c r="L5" s="21"/>
      <c r="M5" s="33"/>
      <c r="N5" s="34"/>
      <c r="O5" s="36"/>
    </row>
    <row r="6" spans="2:23" ht="22.5" customHeight="1">
      <c r="B6" s="16"/>
      <c r="C6" s="11">
        <v>2</v>
      </c>
      <c r="D6" s="17" t="e">
        <f>'T4'!D11+'T4'!E11+'T4'!F11+'T4'!G11</f>
        <v>#REF!</v>
      </c>
      <c r="E6" s="18" t="e">
        <f>'T4'!H11+'T4'!I11+'T4'!J11+'T4'!K11+'T4'!L11</f>
        <v>#REF!</v>
      </c>
      <c r="F6" s="19" t="e">
        <f>'T4'!M11+'T4'!N11+'T4'!O11+'T4'!P11+'T4'!Q11+'T4'!R11+'T4'!S11+'T4'!T11+'T4'!U11+'T4'!V11+'T4'!W11</f>
        <v>#REF!</v>
      </c>
      <c r="G6" s="20" t="e">
        <f>'T4'!Z11</f>
        <v>#REF!</v>
      </c>
      <c r="H6" s="22" t="e">
        <f t="shared" ref="H6:H29" si="0">D6/D5*100-100</f>
        <v>#REF!</v>
      </c>
      <c r="I6" s="37" t="e">
        <f t="shared" ref="I6:K21" si="1">E6/E5*100-100</f>
        <v>#REF!</v>
      </c>
      <c r="J6" s="38" t="e">
        <f t="shared" si="1"/>
        <v>#REF!</v>
      </c>
      <c r="K6" s="39" t="e">
        <f t="shared" si="1"/>
        <v>#REF!</v>
      </c>
      <c r="L6" s="21"/>
      <c r="M6" s="33"/>
      <c r="N6" s="34"/>
      <c r="O6" s="36"/>
      <c r="T6" s="12" t="e">
        <f t="shared" ref="T6:T14" si="2">SUM(D5:F5)</f>
        <v>#REF!</v>
      </c>
      <c r="U6" s="42" t="e">
        <f>V6-T6</f>
        <v>#REF!</v>
      </c>
      <c r="V6" s="2" t="e">
        <f>'T4'!Z10</f>
        <v>#REF!</v>
      </c>
      <c r="W6" s="42" t="e">
        <f t="shared" ref="W6:W14" si="3">T6+U6-V6</f>
        <v>#REF!</v>
      </c>
    </row>
    <row r="7" spans="2:23" ht="22.5" customHeight="1">
      <c r="B7" s="16"/>
      <c r="C7" s="11">
        <v>3</v>
      </c>
      <c r="D7" s="17" t="e">
        <f>'T4'!D12+'T4'!E12+'T4'!F12+'T4'!G12</f>
        <v>#REF!</v>
      </c>
      <c r="E7" s="18" t="e">
        <f>'T4'!H12+'T4'!I12+'T4'!J12+'T4'!K12+'T4'!L12</f>
        <v>#REF!</v>
      </c>
      <c r="F7" s="19" t="e">
        <f>'T4'!M12+'T4'!N12+'T4'!O12+'T4'!P12+'T4'!Q12+'T4'!R12+'T4'!S12+'T4'!T12+'T4'!U12+'T4'!V12+'T4'!W12</f>
        <v>#REF!</v>
      </c>
      <c r="G7" s="20" t="e">
        <f>'T4'!Z12</f>
        <v>#REF!</v>
      </c>
      <c r="H7" s="22" t="e">
        <f t="shared" si="0"/>
        <v>#REF!</v>
      </c>
      <c r="I7" s="37" t="e">
        <f t="shared" si="1"/>
        <v>#REF!</v>
      </c>
      <c r="J7" s="38" t="e">
        <f t="shared" si="1"/>
        <v>#REF!</v>
      </c>
      <c r="K7" s="39" t="e">
        <f t="shared" si="1"/>
        <v>#REF!</v>
      </c>
      <c r="L7" s="21"/>
      <c r="M7" s="33"/>
      <c r="N7" s="34"/>
      <c r="O7" s="36"/>
      <c r="T7" s="12" t="e">
        <f t="shared" si="2"/>
        <v>#REF!</v>
      </c>
      <c r="U7" s="42" t="e">
        <f t="shared" ref="U7:U29" si="4">V7-T7</f>
        <v>#REF!</v>
      </c>
      <c r="V7" s="2" t="e">
        <f>'T4'!Z11</f>
        <v>#REF!</v>
      </c>
      <c r="W7" s="42" t="e">
        <f t="shared" si="3"/>
        <v>#REF!</v>
      </c>
    </row>
    <row r="8" spans="2:23" ht="22.5" customHeight="1">
      <c r="B8" s="16"/>
      <c r="C8" s="11">
        <v>4</v>
      </c>
      <c r="D8" s="17" t="e">
        <f>'T4'!D13+'T4'!E13+'T4'!F13+'T4'!G13</f>
        <v>#REF!</v>
      </c>
      <c r="E8" s="18" t="e">
        <f>'T4'!H13+'T4'!I13+'T4'!J13+'T4'!K13+'T4'!L13</f>
        <v>#REF!</v>
      </c>
      <c r="F8" s="19" t="e">
        <f>'T4'!M13+'T4'!N13+'T4'!O13+'T4'!P13+'T4'!Q13+'T4'!R13+'T4'!S13+'T4'!T13+'T4'!U13+'T4'!V13+'T4'!W13</f>
        <v>#REF!</v>
      </c>
      <c r="G8" s="20" t="e">
        <f>'T4'!Z13</f>
        <v>#REF!</v>
      </c>
      <c r="H8" s="22" t="e">
        <f t="shared" si="0"/>
        <v>#REF!</v>
      </c>
      <c r="I8" s="37" t="e">
        <f t="shared" si="1"/>
        <v>#REF!</v>
      </c>
      <c r="J8" s="38" t="e">
        <f t="shared" si="1"/>
        <v>#REF!</v>
      </c>
      <c r="K8" s="39" t="e">
        <f t="shared" si="1"/>
        <v>#REF!</v>
      </c>
      <c r="L8" s="21"/>
      <c r="M8" s="33"/>
      <c r="N8" s="34"/>
      <c r="O8" s="36"/>
      <c r="T8" s="12" t="e">
        <f t="shared" si="2"/>
        <v>#REF!</v>
      </c>
      <c r="U8" s="42" t="e">
        <f t="shared" si="4"/>
        <v>#REF!</v>
      </c>
      <c r="V8" s="2" t="e">
        <f>'T4'!Z12</f>
        <v>#REF!</v>
      </c>
      <c r="W8" s="42" t="e">
        <f t="shared" si="3"/>
        <v>#REF!</v>
      </c>
    </row>
    <row r="9" spans="2:23" ht="37.5" customHeight="1">
      <c r="B9" s="16">
        <v>2007</v>
      </c>
      <c r="C9" s="11">
        <v>1</v>
      </c>
      <c r="D9" s="17" t="e">
        <f>'T4'!D14+'T4'!E14+'T4'!F14+'T4'!G14</f>
        <v>#REF!</v>
      </c>
      <c r="E9" s="18" t="e">
        <f>'T4'!H14+'T4'!I14+'T4'!J14+'T4'!K14+'T4'!L14</f>
        <v>#REF!</v>
      </c>
      <c r="F9" s="19" t="e">
        <f>'T4'!M14+'T4'!N14+'T4'!O14+'T4'!P14+'T4'!Q14+'T4'!R14+'T4'!S14+'T4'!T14+'T4'!U14+'T4'!V14+'T4'!W14</f>
        <v>#REF!</v>
      </c>
      <c r="G9" s="20" t="e">
        <f>'T4'!Z14</f>
        <v>#REF!</v>
      </c>
      <c r="H9" s="22" t="e">
        <f t="shared" si="0"/>
        <v>#REF!</v>
      </c>
      <c r="I9" s="37" t="e">
        <f t="shared" si="1"/>
        <v>#REF!</v>
      </c>
      <c r="J9" s="38" t="e">
        <f t="shared" si="1"/>
        <v>#REF!</v>
      </c>
      <c r="K9" s="39" t="e">
        <f t="shared" si="1"/>
        <v>#REF!</v>
      </c>
      <c r="L9" s="22" t="e">
        <f t="shared" ref="L9:L29" si="5">D9/D5*100-100</f>
        <v>#REF!</v>
      </c>
      <c r="M9" s="37" t="e">
        <f t="shared" ref="M9:O24" si="6">E9/E5*100-100</f>
        <v>#REF!</v>
      </c>
      <c r="N9" s="38" t="e">
        <f t="shared" si="6"/>
        <v>#REF!</v>
      </c>
      <c r="O9" s="39" t="e">
        <f t="shared" si="6"/>
        <v>#REF!</v>
      </c>
      <c r="T9" s="2" t="e">
        <f t="shared" si="2"/>
        <v>#REF!</v>
      </c>
      <c r="U9" s="2" t="e">
        <f t="shared" si="4"/>
        <v>#REF!</v>
      </c>
      <c r="V9" s="2" t="e">
        <f>'T4'!Z13</f>
        <v>#REF!</v>
      </c>
      <c r="W9" s="2" t="e">
        <f t="shared" si="3"/>
        <v>#REF!</v>
      </c>
    </row>
    <row r="10" spans="2:23" ht="22.5" customHeight="1">
      <c r="B10" s="16"/>
      <c r="C10" s="11">
        <v>2</v>
      </c>
      <c r="D10" s="17" t="e">
        <f>'T4'!D15+'T4'!E15+'T4'!F15+'T4'!G15</f>
        <v>#REF!</v>
      </c>
      <c r="E10" s="18" t="e">
        <f>'T4'!H15+'T4'!I15+'T4'!J15+'T4'!K15+'T4'!L15</f>
        <v>#REF!</v>
      </c>
      <c r="F10" s="19" t="e">
        <f>'T4'!M15+'T4'!N15+'T4'!O15+'T4'!P15+'T4'!Q15+'T4'!R15+'T4'!S15+'T4'!T15+'T4'!U15+'T4'!V15+'T4'!W15</f>
        <v>#REF!</v>
      </c>
      <c r="G10" s="20" t="e">
        <f>'T4'!Z15</f>
        <v>#REF!</v>
      </c>
      <c r="H10" s="22" t="e">
        <f t="shared" si="0"/>
        <v>#REF!</v>
      </c>
      <c r="I10" s="37" t="e">
        <f t="shared" si="1"/>
        <v>#REF!</v>
      </c>
      <c r="J10" s="38" t="e">
        <f t="shared" si="1"/>
        <v>#REF!</v>
      </c>
      <c r="K10" s="39" t="e">
        <f t="shared" si="1"/>
        <v>#REF!</v>
      </c>
      <c r="L10" s="22" t="e">
        <f t="shared" si="5"/>
        <v>#REF!</v>
      </c>
      <c r="M10" s="37" t="e">
        <f t="shared" si="6"/>
        <v>#REF!</v>
      </c>
      <c r="N10" s="38" t="e">
        <f t="shared" si="6"/>
        <v>#REF!</v>
      </c>
      <c r="O10" s="39" t="e">
        <f t="shared" si="6"/>
        <v>#REF!</v>
      </c>
      <c r="T10" s="12" t="e">
        <f t="shared" si="2"/>
        <v>#REF!</v>
      </c>
      <c r="U10" s="42" t="e">
        <f t="shared" si="4"/>
        <v>#REF!</v>
      </c>
      <c r="V10" s="2" t="e">
        <f>'T4'!Z14</f>
        <v>#REF!</v>
      </c>
      <c r="W10" s="42" t="e">
        <f t="shared" si="3"/>
        <v>#REF!</v>
      </c>
    </row>
    <row r="11" spans="2:23" ht="22.5" customHeight="1">
      <c r="B11" s="16"/>
      <c r="C11" s="11">
        <v>3</v>
      </c>
      <c r="D11" s="17" t="e">
        <f>'T4'!D16+'T4'!E16+'T4'!F16+'T4'!G16</f>
        <v>#REF!</v>
      </c>
      <c r="E11" s="18" t="e">
        <f>'T4'!H16+'T4'!I16+'T4'!J16+'T4'!K16+'T4'!L16</f>
        <v>#REF!</v>
      </c>
      <c r="F11" s="19" t="e">
        <f>'T4'!M16+'T4'!N16+'T4'!O16+'T4'!P16+'T4'!Q16+'T4'!R16+'T4'!S16+'T4'!T16+'T4'!U16+'T4'!V16+'T4'!W16</f>
        <v>#REF!</v>
      </c>
      <c r="G11" s="20" t="e">
        <f>'T4'!Z16</f>
        <v>#REF!</v>
      </c>
      <c r="H11" s="22" t="e">
        <f t="shared" si="0"/>
        <v>#REF!</v>
      </c>
      <c r="I11" s="37" t="e">
        <f t="shared" si="1"/>
        <v>#REF!</v>
      </c>
      <c r="J11" s="38" t="e">
        <f t="shared" si="1"/>
        <v>#REF!</v>
      </c>
      <c r="K11" s="39" t="e">
        <f t="shared" si="1"/>
        <v>#REF!</v>
      </c>
      <c r="L11" s="22" t="e">
        <f t="shared" si="5"/>
        <v>#REF!</v>
      </c>
      <c r="M11" s="37" t="e">
        <f t="shared" si="6"/>
        <v>#REF!</v>
      </c>
      <c r="N11" s="38" t="e">
        <f t="shared" si="6"/>
        <v>#REF!</v>
      </c>
      <c r="O11" s="39" t="e">
        <f t="shared" si="6"/>
        <v>#REF!</v>
      </c>
      <c r="T11" s="12" t="e">
        <f t="shared" si="2"/>
        <v>#REF!</v>
      </c>
      <c r="U11" s="42" t="e">
        <f t="shared" si="4"/>
        <v>#REF!</v>
      </c>
      <c r="V11" s="2" t="e">
        <f>'T4'!Z15</f>
        <v>#REF!</v>
      </c>
      <c r="W11" s="42" t="e">
        <f t="shared" si="3"/>
        <v>#REF!</v>
      </c>
    </row>
    <row r="12" spans="2:23" ht="22.5" customHeight="1">
      <c r="B12" s="16"/>
      <c r="C12" s="11">
        <v>4</v>
      </c>
      <c r="D12" s="17" t="e">
        <f>'T4'!D17+'T4'!E17+'T4'!F17+'T4'!G17</f>
        <v>#REF!</v>
      </c>
      <c r="E12" s="18" t="e">
        <f>'T4'!H17+'T4'!I17+'T4'!J17+'T4'!K17+'T4'!L17</f>
        <v>#REF!</v>
      </c>
      <c r="F12" s="19" t="e">
        <f>'T4'!M17+'T4'!N17+'T4'!O17+'T4'!P17+'T4'!Q17+'T4'!R17+'T4'!S17+'T4'!T17+'T4'!U17+'T4'!V17+'T4'!W17</f>
        <v>#REF!</v>
      </c>
      <c r="G12" s="20" t="e">
        <f>'T4'!Z17</f>
        <v>#REF!</v>
      </c>
      <c r="H12" s="22" t="e">
        <f t="shared" si="0"/>
        <v>#REF!</v>
      </c>
      <c r="I12" s="37" t="e">
        <f t="shared" si="1"/>
        <v>#REF!</v>
      </c>
      <c r="J12" s="38" t="e">
        <f t="shared" si="1"/>
        <v>#REF!</v>
      </c>
      <c r="K12" s="39" t="e">
        <f t="shared" si="1"/>
        <v>#REF!</v>
      </c>
      <c r="L12" s="22" t="e">
        <f t="shared" si="5"/>
        <v>#REF!</v>
      </c>
      <c r="M12" s="37" t="e">
        <f t="shared" si="6"/>
        <v>#REF!</v>
      </c>
      <c r="N12" s="38" t="e">
        <f t="shared" si="6"/>
        <v>#REF!</v>
      </c>
      <c r="O12" s="39" t="e">
        <f t="shared" si="6"/>
        <v>#REF!</v>
      </c>
      <c r="T12" s="12" t="e">
        <f t="shared" si="2"/>
        <v>#REF!</v>
      </c>
      <c r="U12" s="42" t="e">
        <f t="shared" si="4"/>
        <v>#REF!</v>
      </c>
      <c r="V12" s="2" t="e">
        <f>'T4'!Z16</f>
        <v>#REF!</v>
      </c>
      <c r="W12" s="42" t="e">
        <f t="shared" si="3"/>
        <v>#REF!</v>
      </c>
    </row>
    <row r="13" spans="2:23" ht="37.5" customHeight="1">
      <c r="B13" s="16">
        <v>2008</v>
      </c>
      <c r="C13" s="11">
        <v>1</v>
      </c>
      <c r="D13" s="17" t="e">
        <f>'T4'!D18+'T4'!E18+'T4'!F18+'T4'!G18</f>
        <v>#REF!</v>
      </c>
      <c r="E13" s="18" t="e">
        <f>'T4'!H18+'T4'!I18+'T4'!J18+'T4'!K18+'T4'!L18</f>
        <v>#REF!</v>
      </c>
      <c r="F13" s="19" t="e">
        <f>'T4'!M18+'T4'!N18+'T4'!O18+'T4'!P18+'T4'!Q18+'T4'!R18+'T4'!S18+'T4'!T18+'T4'!U18+'T4'!V18+'T4'!W18</f>
        <v>#REF!</v>
      </c>
      <c r="G13" s="20" t="e">
        <f>'T4'!Z18</f>
        <v>#REF!</v>
      </c>
      <c r="H13" s="22" t="e">
        <f t="shared" si="0"/>
        <v>#REF!</v>
      </c>
      <c r="I13" s="37" t="e">
        <f t="shared" si="1"/>
        <v>#REF!</v>
      </c>
      <c r="J13" s="38" t="e">
        <f t="shared" si="1"/>
        <v>#REF!</v>
      </c>
      <c r="K13" s="39" t="e">
        <f t="shared" si="1"/>
        <v>#REF!</v>
      </c>
      <c r="L13" s="22" t="e">
        <f t="shared" si="5"/>
        <v>#REF!</v>
      </c>
      <c r="M13" s="37" t="e">
        <f t="shared" si="6"/>
        <v>#REF!</v>
      </c>
      <c r="N13" s="38" t="e">
        <f t="shared" si="6"/>
        <v>#REF!</v>
      </c>
      <c r="O13" s="39" t="e">
        <f t="shared" si="6"/>
        <v>#REF!</v>
      </c>
      <c r="T13" s="2" t="e">
        <f t="shared" si="2"/>
        <v>#REF!</v>
      </c>
      <c r="U13" s="2" t="e">
        <f t="shared" si="4"/>
        <v>#REF!</v>
      </c>
      <c r="V13" s="2" t="e">
        <f>'T4'!Z17</f>
        <v>#REF!</v>
      </c>
      <c r="W13" s="2" t="e">
        <f t="shared" si="3"/>
        <v>#REF!</v>
      </c>
    </row>
    <row r="14" spans="2:23" ht="22.5" customHeight="1">
      <c r="B14" s="16"/>
      <c r="C14" s="11">
        <v>2</v>
      </c>
      <c r="D14" s="17" t="e">
        <f>'T4'!D19+'T4'!E19+'T4'!F19+'T4'!G19</f>
        <v>#REF!</v>
      </c>
      <c r="E14" s="18" t="e">
        <f>'T4'!H19+'T4'!I19+'T4'!J19+'T4'!K19+'T4'!L19</f>
        <v>#REF!</v>
      </c>
      <c r="F14" s="19" t="e">
        <f>'T4'!M19+'T4'!N19+'T4'!O19+'T4'!P19+'T4'!Q19+'T4'!R19+'T4'!S19+'T4'!T19+'T4'!U19+'T4'!V19+'T4'!W19</f>
        <v>#REF!</v>
      </c>
      <c r="G14" s="20" t="e">
        <f>'T4'!Z19</f>
        <v>#REF!</v>
      </c>
      <c r="H14" s="22" t="e">
        <f t="shared" si="0"/>
        <v>#REF!</v>
      </c>
      <c r="I14" s="37" t="e">
        <f t="shared" si="1"/>
        <v>#REF!</v>
      </c>
      <c r="J14" s="38" t="e">
        <f t="shared" si="1"/>
        <v>#REF!</v>
      </c>
      <c r="K14" s="39" t="e">
        <f t="shared" si="1"/>
        <v>#REF!</v>
      </c>
      <c r="L14" s="22" t="e">
        <f t="shared" si="5"/>
        <v>#REF!</v>
      </c>
      <c r="M14" s="37" t="e">
        <f t="shared" si="6"/>
        <v>#REF!</v>
      </c>
      <c r="N14" s="38" t="e">
        <f t="shared" si="6"/>
        <v>#REF!</v>
      </c>
      <c r="O14" s="39" t="e">
        <f t="shared" si="6"/>
        <v>#REF!</v>
      </c>
      <c r="T14" s="12" t="e">
        <f t="shared" si="2"/>
        <v>#REF!</v>
      </c>
      <c r="U14" s="42" t="e">
        <f t="shared" si="4"/>
        <v>#REF!</v>
      </c>
      <c r="V14" s="2" t="e">
        <f>'T4'!Z18</f>
        <v>#REF!</v>
      </c>
      <c r="W14" s="42" t="e">
        <f t="shared" si="3"/>
        <v>#REF!</v>
      </c>
    </row>
    <row r="15" spans="2:23" ht="22.5" customHeight="1">
      <c r="B15" s="16"/>
      <c r="C15" s="11">
        <v>3</v>
      </c>
      <c r="D15" s="17" t="e">
        <f>'T4'!D20+'T4'!E20+'T4'!F20+'T4'!G20</f>
        <v>#REF!</v>
      </c>
      <c r="E15" s="18" t="e">
        <f>'T4'!H20+'T4'!I20+'T4'!J20+'T4'!K20+'T4'!L20</f>
        <v>#REF!</v>
      </c>
      <c r="F15" s="19" t="e">
        <f>'T4'!M20+'T4'!N20+'T4'!O20+'T4'!P20+'T4'!Q20+'T4'!R20+'T4'!S20+'T4'!T20+'T4'!U20+'T4'!V20+'T4'!W20</f>
        <v>#REF!</v>
      </c>
      <c r="G15" s="20" t="e">
        <f>'T4'!Z20</f>
        <v>#REF!</v>
      </c>
      <c r="H15" s="22" t="e">
        <f t="shared" si="0"/>
        <v>#REF!</v>
      </c>
      <c r="I15" s="37" t="e">
        <f t="shared" si="1"/>
        <v>#REF!</v>
      </c>
      <c r="J15" s="38" t="e">
        <f t="shared" si="1"/>
        <v>#REF!</v>
      </c>
      <c r="K15" s="39" t="e">
        <f t="shared" si="1"/>
        <v>#REF!</v>
      </c>
      <c r="L15" s="22" t="e">
        <f t="shared" si="5"/>
        <v>#REF!</v>
      </c>
      <c r="M15" s="37" t="e">
        <f t="shared" si="6"/>
        <v>#REF!</v>
      </c>
      <c r="N15" s="38" t="e">
        <f t="shared" si="6"/>
        <v>#REF!</v>
      </c>
      <c r="O15" s="39" t="e">
        <f t="shared" si="6"/>
        <v>#REF!</v>
      </c>
      <c r="T15" s="12" t="e">
        <f t="shared" ref="T15:T29" si="7">SUM(D14:F14)</f>
        <v>#REF!</v>
      </c>
      <c r="U15" s="42" t="e">
        <f t="shared" si="4"/>
        <v>#REF!</v>
      </c>
      <c r="V15" s="2" t="e">
        <f>'T4'!Z19</f>
        <v>#REF!</v>
      </c>
      <c r="W15" s="42" t="e">
        <f t="shared" ref="W15:W29" si="8">T15+U15-V15</f>
        <v>#REF!</v>
      </c>
    </row>
    <row r="16" spans="2:23" ht="22.5" customHeight="1">
      <c r="B16" s="16"/>
      <c r="C16" s="11">
        <v>4</v>
      </c>
      <c r="D16" s="17" t="e">
        <f>'T4'!D21+'T4'!E21+'T4'!F21+'T4'!G21</f>
        <v>#REF!</v>
      </c>
      <c r="E16" s="18" t="e">
        <f>'T4'!H21+'T4'!I21+'T4'!J21+'T4'!K21+'T4'!L21</f>
        <v>#REF!</v>
      </c>
      <c r="F16" s="19" t="e">
        <f>'T4'!M21+'T4'!N21+'T4'!O21+'T4'!P21+'T4'!Q21+'T4'!R21+'T4'!S21+'T4'!T21+'T4'!U21+'T4'!V21+'T4'!W21</f>
        <v>#REF!</v>
      </c>
      <c r="G16" s="20" t="e">
        <f>'T4'!Z21</f>
        <v>#REF!</v>
      </c>
      <c r="H16" s="22" t="e">
        <f t="shared" si="0"/>
        <v>#REF!</v>
      </c>
      <c r="I16" s="37" t="e">
        <f t="shared" si="1"/>
        <v>#REF!</v>
      </c>
      <c r="J16" s="38" t="e">
        <f t="shared" si="1"/>
        <v>#REF!</v>
      </c>
      <c r="K16" s="39" t="e">
        <f t="shared" si="1"/>
        <v>#REF!</v>
      </c>
      <c r="L16" s="22" t="e">
        <f t="shared" si="5"/>
        <v>#REF!</v>
      </c>
      <c r="M16" s="37" t="e">
        <f t="shared" si="6"/>
        <v>#REF!</v>
      </c>
      <c r="N16" s="38" t="e">
        <f t="shared" si="6"/>
        <v>#REF!</v>
      </c>
      <c r="O16" s="39" t="e">
        <f t="shared" si="6"/>
        <v>#REF!</v>
      </c>
      <c r="T16" s="12" t="e">
        <f t="shared" si="7"/>
        <v>#REF!</v>
      </c>
      <c r="U16" s="42" t="e">
        <f t="shared" si="4"/>
        <v>#REF!</v>
      </c>
      <c r="V16" s="2" t="e">
        <f>'T4'!Z20</f>
        <v>#REF!</v>
      </c>
      <c r="W16" s="42" t="e">
        <f t="shared" si="8"/>
        <v>#REF!</v>
      </c>
    </row>
    <row r="17" spans="2:23" ht="37.5" customHeight="1">
      <c r="B17" s="16">
        <v>2009</v>
      </c>
      <c r="C17" s="11">
        <v>1</v>
      </c>
      <c r="D17" s="17" t="e">
        <f>'T4'!D22+'T4'!E22+'T4'!F22+'T4'!G22</f>
        <v>#REF!</v>
      </c>
      <c r="E17" s="18" t="e">
        <f>'T4'!H22+'T4'!I22+'T4'!J22+'T4'!K22+'T4'!L22</f>
        <v>#REF!</v>
      </c>
      <c r="F17" s="19" t="e">
        <f>'T4'!M22+'T4'!N22+'T4'!O22+'T4'!P22+'T4'!Q22+'T4'!R22+'T4'!S22+'T4'!T22+'T4'!U22+'T4'!V22+'T4'!W22</f>
        <v>#REF!</v>
      </c>
      <c r="G17" s="20" t="e">
        <f>'T4'!Z22</f>
        <v>#REF!</v>
      </c>
      <c r="H17" s="22" t="e">
        <f t="shared" si="0"/>
        <v>#REF!</v>
      </c>
      <c r="I17" s="37" t="e">
        <f t="shared" si="1"/>
        <v>#REF!</v>
      </c>
      <c r="J17" s="38" t="e">
        <f t="shared" si="1"/>
        <v>#REF!</v>
      </c>
      <c r="K17" s="39" t="e">
        <f t="shared" si="1"/>
        <v>#REF!</v>
      </c>
      <c r="L17" s="22" t="e">
        <f t="shared" si="5"/>
        <v>#REF!</v>
      </c>
      <c r="M17" s="37" t="e">
        <f t="shared" si="6"/>
        <v>#REF!</v>
      </c>
      <c r="N17" s="38" t="e">
        <f t="shared" si="6"/>
        <v>#REF!</v>
      </c>
      <c r="O17" s="39" t="e">
        <f t="shared" si="6"/>
        <v>#REF!</v>
      </c>
      <c r="T17" s="2" t="e">
        <f t="shared" si="7"/>
        <v>#REF!</v>
      </c>
      <c r="U17" s="2" t="e">
        <f t="shared" si="4"/>
        <v>#REF!</v>
      </c>
      <c r="V17" s="2" t="e">
        <f>'T4'!Z21</f>
        <v>#REF!</v>
      </c>
      <c r="W17" s="2" t="e">
        <f t="shared" si="8"/>
        <v>#REF!</v>
      </c>
    </row>
    <row r="18" spans="2:23" ht="22.5" customHeight="1">
      <c r="B18" s="16"/>
      <c r="C18" s="11">
        <v>2</v>
      </c>
      <c r="D18" s="17" t="e">
        <f>'T4'!D23+'T4'!E23+'T4'!F23+'T4'!G23</f>
        <v>#REF!</v>
      </c>
      <c r="E18" s="18" t="e">
        <f>'T4'!H23+'T4'!I23+'T4'!J23+'T4'!K23+'T4'!L23</f>
        <v>#REF!</v>
      </c>
      <c r="F18" s="19" t="e">
        <f>'T4'!M23+'T4'!N23+'T4'!O23+'T4'!P23+'T4'!Q23+'T4'!R23+'T4'!S23+'T4'!T23+'T4'!U23+'T4'!V23+'T4'!W23</f>
        <v>#REF!</v>
      </c>
      <c r="G18" s="20" t="e">
        <f>'T4'!Z23</f>
        <v>#REF!</v>
      </c>
      <c r="H18" s="22" t="e">
        <f t="shared" si="0"/>
        <v>#REF!</v>
      </c>
      <c r="I18" s="37" t="e">
        <f t="shared" si="1"/>
        <v>#REF!</v>
      </c>
      <c r="J18" s="38" t="e">
        <f t="shared" si="1"/>
        <v>#REF!</v>
      </c>
      <c r="K18" s="39" t="e">
        <f t="shared" si="1"/>
        <v>#REF!</v>
      </c>
      <c r="L18" s="22" t="e">
        <f t="shared" si="5"/>
        <v>#REF!</v>
      </c>
      <c r="M18" s="37" t="e">
        <f t="shared" si="6"/>
        <v>#REF!</v>
      </c>
      <c r="N18" s="38" t="e">
        <f t="shared" si="6"/>
        <v>#REF!</v>
      </c>
      <c r="O18" s="39" t="e">
        <f t="shared" si="6"/>
        <v>#REF!</v>
      </c>
      <c r="T18" s="12" t="e">
        <f t="shared" si="7"/>
        <v>#REF!</v>
      </c>
      <c r="U18" s="42" t="e">
        <f t="shared" si="4"/>
        <v>#REF!</v>
      </c>
      <c r="V18" s="2" t="e">
        <f>'T4'!Z22</f>
        <v>#REF!</v>
      </c>
      <c r="W18" s="42" t="e">
        <f t="shared" si="8"/>
        <v>#REF!</v>
      </c>
    </row>
    <row r="19" spans="2:23" ht="22.5" customHeight="1">
      <c r="B19" s="16"/>
      <c r="C19" s="11">
        <v>3</v>
      </c>
      <c r="D19" s="17" t="e">
        <f>'T4'!D24+'T4'!E24+'T4'!F24+'T4'!G24</f>
        <v>#REF!</v>
      </c>
      <c r="E19" s="18" t="e">
        <f>'T4'!H24+'T4'!I24+'T4'!J24+'T4'!K24+'T4'!L24</f>
        <v>#REF!</v>
      </c>
      <c r="F19" s="19" t="e">
        <f>'T4'!M24+'T4'!N24+'T4'!O24+'T4'!P24+'T4'!Q24+'T4'!R24+'T4'!S24+'T4'!T24+'T4'!U24+'T4'!V24+'T4'!W24</f>
        <v>#REF!</v>
      </c>
      <c r="G19" s="20" t="e">
        <f>'T4'!Z24</f>
        <v>#REF!</v>
      </c>
      <c r="H19" s="22" t="e">
        <f t="shared" si="0"/>
        <v>#REF!</v>
      </c>
      <c r="I19" s="37" t="e">
        <f t="shared" si="1"/>
        <v>#REF!</v>
      </c>
      <c r="J19" s="38" t="e">
        <f t="shared" si="1"/>
        <v>#REF!</v>
      </c>
      <c r="K19" s="39" t="e">
        <f t="shared" si="1"/>
        <v>#REF!</v>
      </c>
      <c r="L19" s="22" t="e">
        <f t="shared" si="5"/>
        <v>#REF!</v>
      </c>
      <c r="M19" s="37" t="e">
        <f t="shared" si="6"/>
        <v>#REF!</v>
      </c>
      <c r="N19" s="38" t="e">
        <f t="shared" si="6"/>
        <v>#REF!</v>
      </c>
      <c r="O19" s="39" t="e">
        <f t="shared" si="6"/>
        <v>#REF!</v>
      </c>
      <c r="T19" s="12" t="e">
        <f t="shared" si="7"/>
        <v>#REF!</v>
      </c>
      <c r="U19" s="42" t="e">
        <f t="shared" si="4"/>
        <v>#REF!</v>
      </c>
      <c r="V19" s="2" t="e">
        <f>'T4'!Z23</f>
        <v>#REF!</v>
      </c>
      <c r="W19" s="42" t="e">
        <f t="shared" si="8"/>
        <v>#REF!</v>
      </c>
    </row>
    <row r="20" spans="2:23" ht="22.5" customHeight="1">
      <c r="B20" s="16"/>
      <c r="C20" s="11">
        <v>4</v>
      </c>
      <c r="D20" s="17" t="e">
        <f>'T4'!D25+'T4'!E25+'T4'!F25+'T4'!G25</f>
        <v>#REF!</v>
      </c>
      <c r="E20" s="18" t="e">
        <f>'T4'!H25+'T4'!I25+'T4'!J25+'T4'!K25+'T4'!L25</f>
        <v>#REF!</v>
      </c>
      <c r="F20" s="19" t="e">
        <f>'T4'!M25+'T4'!N25+'T4'!O25+'T4'!P25+'T4'!Q25+'T4'!R25+'T4'!S25+'T4'!T25+'T4'!U25+'T4'!V25+'T4'!W25</f>
        <v>#REF!</v>
      </c>
      <c r="G20" s="20" t="e">
        <f>'T4'!Z25</f>
        <v>#REF!</v>
      </c>
      <c r="H20" s="22" t="e">
        <f t="shared" si="0"/>
        <v>#REF!</v>
      </c>
      <c r="I20" s="37" t="e">
        <f t="shared" si="1"/>
        <v>#REF!</v>
      </c>
      <c r="J20" s="38" t="e">
        <f t="shared" si="1"/>
        <v>#REF!</v>
      </c>
      <c r="K20" s="39" t="e">
        <f t="shared" si="1"/>
        <v>#REF!</v>
      </c>
      <c r="L20" s="22" t="e">
        <f t="shared" si="5"/>
        <v>#REF!</v>
      </c>
      <c r="M20" s="37" t="e">
        <f t="shared" si="6"/>
        <v>#REF!</v>
      </c>
      <c r="N20" s="38" t="e">
        <f t="shared" si="6"/>
        <v>#REF!</v>
      </c>
      <c r="O20" s="39" t="e">
        <f t="shared" si="6"/>
        <v>#REF!</v>
      </c>
      <c r="T20" s="12" t="e">
        <f t="shared" si="7"/>
        <v>#REF!</v>
      </c>
      <c r="U20" s="42" t="e">
        <f t="shared" si="4"/>
        <v>#REF!</v>
      </c>
      <c r="V20" s="2" t="e">
        <f>'T4'!Z24</f>
        <v>#REF!</v>
      </c>
      <c r="W20" s="42" t="e">
        <f t="shared" si="8"/>
        <v>#REF!</v>
      </c>
    </row>
    <row r="21" spans="2:23" ht="37.5" customHeight="1">
      <c r="B21" s="16">
        <v>2010</v>
      </c>
      <c r="C21" s="11">
        <v>1</v>
      </c>
      <c r="D21" s="17" t="e">
        <f>'T4'!D26+'T4'!E26+'T4'!F26+'T4'!G26</f>
        <v>#REF!</v>
      </c>
      <c r="E21" s="18" t="e">
        <f>'T4'!H26+'T4'!I26+'T4'!J26+'T4'!K26+'T4'!L26</f>
        <v>#REF!</v>
      </c>
      <c r="F21" s="19" t="e">
        <f>'T4'!M26+'T4'!N26+'T4'!O26+'T4'!P26+'T4'!Q26+'T4'!R26+'T4'!S26+'T4'!T26+'T4'!U26+'T4'!V26+'T4'!W26</f>
        <v>#REF!</v>
      </c>
      <c r="G21" s="20" t="e">
        <f>'T4'!Z26</f>
        <v>#REF!</v>
      </c>
      <c r="H21" s="22" t="e">
        <f t="shared" si="0"/>
        <v>#REF!</v>
      </c>
      <c r="I21" s="37" t="e">
        <f t="shared" si="1"/>
        <v>#REF!</v>
      </c>
      <c r="J21" s="38" t="e">
        <f t="shared" si="1"/>
        <v>#REF!</v>
      </c>
      <c r="K21" s="39" t="e">
        <f t="shared" si="1"/>
        <v>#REF!</v>
      </c>
      <c r="L21" s="22" t="e">
        <f t="shared" si="5"/>
        <v>#REF!</v>
      </c>
      <c r="M21" s="37" t="e">
        <f t="shared" si="6"/>
        <v>#REF!</v>
      </c>
      <c r="N21" s="38" t="e">
        <f t="shared" si="6"/>
        <v>#REF!</v>
      </c>
      <c r="O21" s="39" t="e">
        <f t="shared" si="6"/>
        <v>#REF!</v>
      </c>
      <c r="T21" s="2" t="e">
        <f t="shared" si="7"/>
        <v>#REF!</v>
      </c>
      <c r="U21" s="2" t="e">
        <f t="shared" si="4"/>
        <v>#REF!</v>
      </c>
      <c r="V21" s="2" t="e">
        <f>'T4'!Z25</f>
        <v>#REF!</v>
      </c>
      <c r="W21" s="2" t="e">
        <f t="shared" si="8"/>
        <v>#REF!</v>
      </c>
    </row>
    <row r="22" spans="2:23" ht="22.5" customHeight="1">
      <c r="B22" s="16"/>
      <c r="C22" s="11">
        <v>2</v>
      </c>
      <c r="D22" s="17" t="e">
        <f>'T4'!D27+'T4'!E27+'T4'!F27+'T4'!G27</f>
        <v>#REF!</v>
      </c>
      <c r="E22" s="18" t="e">
        <f>'T4'!H27+'T4'!I27+'T4'!J27+'T4'!K27+'T4'!L27</f>
        <v>#REF!</v>
      </c>
      <c r="F22" s="19" t="e">
        <f>'T4'!M27+'T4'!N27+'T4'!O27+'T4'!P27+'T4'!Q27+'T4'!R27+'T4'!S27+'T4'!T27+'T4'!U27+'T4'!V27+'T4'!W27</f>
        <v>#REF!</v>
      </c>
      <c r="G22" s="20" t="e">
        <f>'T4'!Z27</f>
        <v>#REF!</v>
      </c>
      <c r="H22" s="22" t="e">
        <f t="shared" si="0"/>
        <v>#REF!</v>
      </c>
      <c r="I22" s="37" t="e">
        <f t="shared" ref="I22:K29" si="9">E22/E21*100-100</f>
        <v>#REF!</v>
      </c>
      <c r="J22" s="38" t="e">
        <f t="shared" si="9"/>
        <v>#REF!</v>
      </c>
      <c r="K22" s="39" t="e">
        <f t="shared" si="9"/>
        <v>#REF!</v>
      </c>
      <c r="L22" s="22" t="e">
        <f t="shared" si="5"/>
        <v>#REF!</v>
      </c>
      <c r="M22" s="37" t="e">
        <f t="shared" si="6"/>
        <v>#REF!</v>
      </c>
      <c r="N22" s="38" t="e">
        <f t="shared" si="6"/>
        <v>#REF!</v>
      </c>
      <c r="O22" s="39" t="e">
        <f t="shared" si="6"/>
        <v>#REF!</v>
      </c>
      <c r="T22" s="12" t="e">
        <f t="shared" si="7"/>
        <v>#REF!</v>
      </c>
      <c r="U22" s="42" t="e">
        <f t="shared" si="4"/>
        <v>#REF!</v>
      </c>
      <c r="V22" s="2" t="e">
        <f>'T4'!Z26</f>
        <v>#REF!</v>
      </c>
      <c r="W22" s="42" t="e">
        <f t="shared" si="8"/>
        <v>#REF!</v>
      </c>
    </row>
    <row r="23" spans="2:23" ht="22.5" customHeight="1">
      <c r="B23" s="16"/>
      <c r="C23" s="11">
        <v>3</v>
      </c>
      <c r="D23" s="17" t="e">
        <f>'T4'!D28+'T4'!E28+'T4'!F28+'T4'!G28</f>
        <v>#REF!</v>
      </c>
      <c r="E23" s="18" t="e">
        <f>'T4'!H28+'T4'!I28+'T4'!J28+'T4'!K28+'T4'!L28</f>
        <v>#REF!</v>
      </c>
      <c r="F23" s="19" t="e">
        <f>'T4'!M28+'T4'!N28+'T4'!O28+'T4'!P28+'T4'!Q28+'T4'!R28+'T4'!S28+'T4'!T28+'T4'!U28+'T4'!V28+'T4'!W28</f>
        <v>#REF!</v>
      </c>
      <c r="G23" s="20" t="e">
        <f>'T4'!Z28</f>
        <v>#REF!</v>
      </c>
      <c r="H23" s="22" t="e">
        <f t="shared" si="0"/>
        <v>#REF!</v>
      </c>
      <c r="I23" s="37" t="e">
        <f t="shared" si="9"/>
        <v>#REF!</v>
      </c>
      <c r="J23" s="38" t="e">
        <f t="shared" si="9"/>
        <v>#REF!</v>
      </c>
      <c r="K23" s="39" t="e">
        <f t="shared" si="9"/>
        <v>#REF!</v>
      </c>
      <c r="L23" s="22" t="e">
        <f t="shared" si="5"/>
        <v>#REF!</v>
      </c>
      <c r="M23" s="37" t="e">
        <f t="shared" si="6"/>
        <v>#REF!</v>
      </c>
      <c r="N23" s="38" t="e">
        <f t="shared" si="6"/>
        <v>#REF!</v>
      </c>
      <c r="O23" s="39" t="e">
        <f t="shared" si="6"/>
        <v>#REF!</v>
      </c>
      <c r="T23" s="12" t="e">
        <f t="shared" si="7"/>
        <v>#REF!</v>
      </c>
      <c r="U23" s="42" t="e">
        <f t="shared" si="4"/>
        <v>#REF!</v>
      </c>
      <c r="V23" s="2" t="e">
        <f>'T4'!Z27</f>
        <v>#REF!</v>
      </c>
      <c r="W23" s="42" t="e">
        <f t="shared" si="8"/>
        <v>#REF!</v>
      </c>
    </row>
    <row r="24" spans="2:23" ht="22.5" customHeight="1">
      <c r="B24" s="16"/>
      <c r="C24" s="11">
        <v>4</v>
      </c>
      <c r="D24" s="17" t="e">
        <f>'T4'!D29+'T4'!E29+'T4'!F29+'T4'!G29</f>
        <v>#REF!</v>
      </c>
      <c r="E24" s="18" t="e">
        <f>'T4'!H29+'T4'!I29+'T4'!J29+'T4'!K29+'T4'!L29</f>
        <v>#REF!</v>
      </c>
      <c r="F24" s="19" t="e">
        <f>'T4'!M29+'T4'!N29+'T4'!O29+'T4'!P29+'T4'!Q29+'T4'!R29+'T4'!S29+'T4'!T29+'T4'!U29+'T4'!V29+'T4'!W29</f>
        <v>#REF!</v>
      </c>
      <c r="G24" s="20" t="e">
        <f>'T4'!Z29</f>
        <v>#REF!</v>
      </c>
      <c r="H24" s="22" t="e">
        <f t="shared" si="0"/>
        <v>#REF!</v>
      </c>
      <c r="I24" s="37" t="e">
        <f t="shared" si="9"/>
        <v>#REF!</v>
      </c>
      <c r="J24" s="38" t="e">
        <f t="shared" si="9"/>
        <v>#REF!</v>
      </c>
      <c r="K24" s="39" t="e">
        <f t="shared" si="9"/>
        <v>#REF!</v>
      </c>
      <c r="L24" s="22" t="e">
        <f t="shared" si="5"/>
        <v>#REF!</v>
      </c>
      <c r="M24" s="37" t="e">
        <f t="shared" si="6"/>
        <v>#REF!</v>
      </c>
      <c r="N24" s="38" t="e">
        <f t="shared" si="6"/>
        <v>#REF!</v>
      </c>
      <c r="O24" s="39" t="e">
        <f t="shared" si="6"/>
        <v>#REF!</v>
      </c>
      <c r="T24" s="12" t="e">
        <f t="shared" si="7"/>
        <v>#REF!</v>
      </c>
      <c r="U24" s="42" t="e">
        <f t="shared" si="4"/>
        <v>#REF!</v>
      </c>
      <c r="V24" s="2" t="e">
        <f>'T4'!Z28</f>
        <v>#REF!</v>
      </c>
      <c r="W24" s="42" t="e">
        <f t="shared" si="8"/>
        <v>#REF!</v>
      </c>
    </row>
    <row r="25" spans="2:23" ht="36.75" customHeight="1">
      <c r="B25" s="16">
        <v>2011</v>
      </c>
      <c r="C25" s="11">
        <v>1</v>
      </c>
      <c r="D25" s="17" t="e">
        <f>'T4'!D30+'T4'!E30+'T4'!F30+'T4'!G30</f>
        <v>#REF!</v>
      </c>
      <c r="E25" s="18" t="e">
        <f>'T4'!H30+'T4'!I30+'T4'!J30+'T4'!K30+'T4'!L30</f>
        <v>#REF!</v>
      </c>
      <c r="F25" s="19" t="e">
        <f>'T4'!M30+'T4'!N30+'T4'!O30+'T4'!P30+'T4'!Q30+'T4'!R30+'T4'!S30+'T4'!T30+'T4'!U30+'T4'!V30+'T4'!W30</f>
        <v>#REF!</v>
      </c>
      <c r="G25" s="20" t="e">
        <f>'T4'!Z30</f>
        <v>#REF!</v>
      </c>
      <c r="H25" s="22" t="e">
        <f t="shared" si="0"/>
        <v>#REF!</v>
      </c>
      <c r="I25" s="37" t="e">
        <f t="shared" si="9"/>
        <v>#REF!</v>
      </c>
      <c r="J25" s="38" t="e">
        <f t="shared" si="9"/>
        <v>#REF!</v>
      </c>
      <c r="K25" s="39" t="e">
        <f t="shared" si="9"/>
        <v>#REF!</v>
      </c>
      <c r="L25" s="22" t="e">
        <f t="shared" si="5"/>
        <v>#REF!</v>
      </c>
      <c r="M25" s="37" t="e">
        <f t="shared" ref="M25:O29" si="10">E25/E21*100-100</f>
        <v>#REF!</v>
      </c>
      <c r="N25" s="38" t="e">
        <f t="shared" si="10"/>
        <v>#REF!</v>
      </c>
      <c r="O25" s="39" t="e">
        <f t="shared" si="10"/>
        <v>#REF!</v>
      </c>
      <c r="T25" s="12" t="e">
        <f t="shared" si="7"/>
        <v>#REF!</v>
      </c>
      <c r="U25" s="42" t="e">
        <f t="shared" si="4"/>
        <v>#REF!</v>
      </c>
      <c r="V25" s="2" t="e">
        <f>'T4'!Z29</f>
        <v>#REF!</v>
      </c>
      <c r="W25" s="42" t="e">
        <f t="shared" si="8"/>
        <v>#REF!</v>
      </c>
    </row>
    <row r="26" spans="2:23" ht="23.25" customHeight="1">
      <c r="B26" s="16"/>
      <c r="C26" s="11">
        <v>2</v>
      </c>
      <c r="D26" s="17" t="e">
        <f>'T4'!D31+'T4'!E31+'T4'!F31+'T4'!G31</f>
        <v>#REF!</v>
      </c>
      <c r="E26" s="18" t="e">
        <f>'T4'!H31+'T4'!I31+'T4'!J31+'T4'!K31+'T4'!L31</f>
        <v>#REF!</v>
      </c>
      <c r="F26" s="19" t="e">
        <f>'T4'!M31+'T4'!N31+'T4'!O31+'T4'!P31+'T4'!Q31+'T4'!R31+'T4'!S31+'T4'!T31+'T4'!U31+'T4'!V31+'T4'!W31</f>
        <v>#REF!</v>
      </c>
      <c r="G26" s="20" t="e">
        <f>'T4'!Z31</f>
        <v>#REF!</v>
      </c>
      <c r="H26" s="22" t="e">
        <f t="shared" si="0"/>
        <v>#REF!</v>
      </c>
      <c r="I26" s="37" t="e">
        <f t="shared" si="9"/>
        <v>#REF!</v>
      </c>
      <c r="J26" s="38" t="e">
        <f t="shared" si="9"/>
        <v>#REF!</v>
      </c>
      <c r="K26" s="39" t="e">
        <f t="shared" si="9"/>
        <v>#REF!</v>
      </c>
      <c r="L26" s="22" t="e">
        <f t="shared" si="5"/>
        <v>#REF!</v>
      </c>
      <c r="M26" s="37" t="e">
        <f t="shared" si="10"/>
        <v>#REF!</v>
      </c>
      <c r="N26" s="38" t="e">
        <f t="shared" si="10"/>
        <v>#REF!</v>
      </c>
      <c r="O26" s="39" t="e">
        <f t="shared" si="10"/>
        <v>#REF!</v>
      </c>
      <c r="T26" s="12" t="e">
        <f t="shared" si="7"/>
        <v>#REF!</v>
      </c>
      <c r="U26" s="42" t="e">
        <f t="shared" si="4"/>
        <v>#REF!</v>
      </c>
      <c r="V26" s="2" t="e">
        <f>'T4'!Z30</f>
        <v>#REF!</v>
      </c>
      <c r="W26" s="42" t="e">
        <f t="shared" si="8"/>
        <v>#REF!</v>
      </c>
    </row>
    <row r="27" spans="2:23" ht="18.75" customHeight="1">
      <c r="B27" s="16"/>
      <c r="C27" s="11" t="s">
        <v>96</v>
      </c>
      <c r="D27" s="17" t="e">
        <f>'T4'!D32+'T4'!E32+'T4'!F32+'T4'!G32</f>
        <v>#REF!</v>
      </c>
      <c r="E27" s="18" t="e">
        <f>'T4'!H32+'T4'!I32+'T4'!J32+'T4'!K32+'T4'!L32</f>
        <v>#REF!</v>
      </c>
      <c r="F27" s="19" t="e">
        <f>'T4'!M32+'T4'!N32+'T4'!O32+'T4'!P32+'T4'!Q32+'T4'!R32+'T4'!S32+'T4'!T32+'T4'!U32+'T4'!V32+'T4'!W32</f>
        <v>#REF!</v>
      </c>
      <c r="G27" s="20" t="e">
        <f>'T4'!Z32</f>
        <v>#REF!</v>
      </c>
      <c r="H27" s="22" t="e">
        <f t="shared" si="0"/>
        <v>#REF!</v>
      </c>
      <c r="I27" s="37" t="e">
        <f t="shared" si="9"/>
        <v>#REF!</v>
      </c>
      <c r="J27" s="38" t="e">
        <f t="shared" si="9"/>
        <v>#REF!</v>
      </c>
      <c r="K27" s="39" t="e">
        <f t="shared" si="9"/>
        <v>#REF!</v>
      </c>
      <c r="L27" s="22" t="e">
        <f t="shared" si="5"/>
        <v>#REF!</v>
      </c>
      <c r="M27" s="37" t="e">
        <f t="shared" si="10"/>
        <v>#REF!</v>
      </c>
      <c r="N27" s="38" t="e">
        <f t="shared" si="10"/>
        <v>#REF!</v>
      </c>
      <c r="O27" s="39" t="e">
        <f t="shared" si="10"/>
        <v>#REF!</v>
      </c>
      <c r="T27" s="12" t="e">
        <f t="shared" si="7"/>
        <v>#REF!</v>
      </c>
      <c r="U27" s="42" t="e">
        <f t="shared" si="4"/>
        <v>#REF!</v>
      </c>
      <c r="V27" s="2" t="e">
        <f>'T4'!Z31</f>
        <v>#REF!</v>
      </c>
      <c r="W27" s="42" t="e">
        <f t="shared" si="8"/>
        <v>#REF!</v>
      </c>
    </row>
    <row r="28" spans="2:23" ht="18.75" hidden="1" customHeight="1">
      <c r="B28" s="16"/>
      <c r="C28" s="11" t="s">
        <v>97</v>
      </c>
      <c r="D28" s="17" t="e">
        <f>'T4'!D33+'T4'!E33+'T4'!F33+'T4'!G33</f>
        <v>#REF!</v>
      </c>
      <c r="E28" s="18" t="e">
        <f>'T4'!H33+'T4'!I33+'T4'!J33+'T4'!K33+'T4'!L33</f>
        <v>#REF!</v>
      </c>
      <c r="F28" s="19" t="e">
        <f>'T4'!M33+'T4'!N33+'T4'!O33+'T4'!P33+'T4'!Q33+'T4'!R33+'T4'!S33+'T4'!T33+'T4'!U33+'T4'!V33+'T4'!W33</f>
        <v>#REF!</v>
      </c>
      <c r="G28" s="20" t="e">
        <f>'T4'!Z33</f>
        <v>#REF!</v>
      </c>
      <c r="H28" s="22" t="e">
        <f t="shared" si="0"/>
        <v>#REF!</v>
      </c>
      <c r="I28" s="37" t="e">
        <f t="shared" si="9"/>
        <v>#REF!</v>
      </c>
      <c r="J28" s="38" t="e">
        <f t="shared" si="9"/>
        <v>#REF!</v>
      </c>
      <c r="K28" s="39" t="e">
        <f t="shared" si="9"/>
        <v>#REF!</v>
      </c>
      <c r="L28" s="22" t="e">
        <f t="shared" si="5"/>
        <v>#REF!</v>
      </c>
      <c r="M28" s="37" t="e">
        <f t="shared" si="10"/>
        <v>#REF!</v>
      </c>
      <c r="N28" s="38" t="e">
        <f t="shared" si="10"/>
        <v>#REF!</v>
      </c>
      <c r="O28" s="39" t="e">
        <f t="shared" si="10"/>
        <v>#REF!</v>
      </c>
      <c r="T28" s="12" t="e">
        <f t="shared" si="7"/>
        <v>#REF!</v>
      </c>
      <c r="U28" s="42" t="e">
        <f t="shared" si="4"/>
        <v>#REF!</v>
      </c>
      <c r="V28" s="2" t="e">
        <f>'T4'!Z32</f>
        <v>#REF!</v>
      </c>
      <c r="W28" s="42" t="e">
        <f t="shared" si="8"/>
        <v>#REF!</v>
      </c>
    </row>
    <row r="29" spans="2:23" ht="18.75" hidden="1" customHeight="1">
      <c r="B29" s="16">
        <v>2012</v>
      </c>
      <c r="C29" s="11" t="s">
        <v>98</v>
      </c>
      <c r="D29" s="17">
        <f>'T4'!D34+'T4'!E34+'T4'!F34+'T4'!G34</f>
        <v>0</v>
      </c>
      <c r="E29" s="18">
        <f>'T4'!H34+'T4'!I34+'T4'!J34+'T4'!K34+'T4'!L34</f>
        <v>0</v>
      </c>
      <c r="F29" s="19">
        <f>'T4'!M34+'T4'!N34+'T4'!O34+'T4'!P34+'T4'!Q34+'T4'!R34+'T4'!S34+'T4'!T34+'T4'!U34+'T4'!V34+'T4'!W34</f>
        <v>0</v>
      </c>
      <c r="G29" s="20">
        <f>'T4'!Z34</f>
        <v>0</v>
      </c>
      <c r="H29" s="22" t="e">
        <f t="shared" si="0"/>
        <v>#REF!</v>
      </c>
      <c r="I29" s="37" t="e">
        <f t="shared" si="9"/>
        <v>#REF!</v>
      </c>
      <c r="J29" s="38" t="e">
        <f t="shared" si="9"/>
        <v>#REF!</v>
      </c>
      <c r="K29" s="40" t="e">
        <f t="shared" si="9"/>
        <v>#REF!</v>
      </c>
      <c r="L29" s="22" t="e">
        <f t="shared" si="5"/>
        <v>#REF!</v>
      </c>
      <c r="M29" s="37" t="e">
        <f t="shared" si="10"/>
        <v>#REF!</v>
      </c>
      <c r="N29" s="38" t="e">
        <f t="shared" si="10"/>
        <v>#REF!</v>
      </c>
      <c r="O29" s="39" t="e">
        <f t="shared" si="10"/>
        <v>#REF!</v>
      </c>
      <c r="T29" s="12" t="e">
        <f t="shared" si="7"/>
        <v>#REF!</v>
      </c>
      <c r="U29" s="42" t="e">
        <f t="shared" si="4"/>
        <v>#REF!</v>
      </c>
      <c r="V29" s="2" t="e">
        <f>'T4'!Z33</f>
        <v>#REF!</v>
      </c>
      <c r="W29" s="42" t="e">
        <f t="shared" si="8"/>
        <v>#REF!</v>
      </c>
    </row>
    <row r="30" spans="2:23" ht="3" customHeight="1">
      <c r="B30" s="23"/>
      <c r="C30" s="23"/>
      <c r="D30" s="24"/>
      <c r="E30" s="25"/>
      <c r="F30" s="25"/>
      <c r="G30" s="25"/>
      <c r="H30" s="25"/>
      <c r="I30" s="25"/>
      <c r="J30" s="25"/>
      <c r="K30" s="41"/>
      <c r="L30" s="41"/>
      <c r="M30" s="41"/>
      <c r="N30" s="41"/>
      <c r="O30" s="41"/>
    </row>
    <row r="31" spans="2:23">
      <c r="B31" s="26" t="s">
        <v>99</v>
      </c>
      <c r="C31" s="11"/>
    </row>
    <row r="32" spans="2:23" ht="9" customHeight="1">
      <c r="B32" s="27" t="s">
        <v>386</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6"/>
  <sheetViews>
    <sheetView topLeftCell="A15" zoomScale="90" zoomScaleNormal="90" workbookViewId="0">
      <selection activeCell="AI50" sqref="AI50"/>
    </sheetView>
  </sheetViews>
  <sheetFormatPr defaultColWidth="9.109375" defaultRowHeight="13.8"/>
  <cols>
    <col min="1" max="1" width="1.33203125" style="2" customWidth="1"/>
    <col min="2" max="2" width="6" style="2" customWidth="1"/>
    <col min="3" max="3" width="3.33203125" style="2" customWidth="1"/>
    <col min="4" max="23" width="7.109375" style="2" customWidth="1"/>
    <col min="24" max="24" width="8.44140625" style="2" customWidth="1"/>
    <col min="25" max="25" width="7.109375" style="2" customWidth="1"/>
    <col min="26" max="26" width="8.109375" style="2" customWidth="1"/>
    <col min="27" max="27" width="1.21875" style="2" customWidth="1"/>
    <col min="28" max="16384" width="9.109375" style="2"/>
  </cols>
  <sheetData>
    <row r="1" spans="2:33" ht="27.75" customHeight="1">
      <c r="B1" s="3" t="s">
        <v>63</v>
      </c>
      <c r="D1" s="1"/>
      <c r="E1" s="1"/>
      <c r="F1" s="1"/>
      <c r="G1" s="1"/>
      <c r="H1" s="1"/>
      <c r="I1" s="1"/>
      <c r="J1" s="1"/>
      <c r="K1" s="1"/>
    </row>
    <row r="2" spans="2:33"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47"/>
      <c r="Y2" s="147"/>
      <c r="Z2" s="307"/>
    </row>
    <row r="3" spans="2:33" s="1" customFormat="1" ht="123.75" customHeight="1">
      <c r="B3" s="339" t="s">
        <v>67</v>
      </c>
      <c r="C3" s="340" t="s">
        <v>68</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67" t="s">
        <v>89</v>
      </c>
      <c r="Y3" s="389" t="s">
        <v>90</v>
      </c>
      <c r="Z3" s="377" t="s">
        <v>91</v>
      </c>
      <c r="AC3" s="47" t="s">
        <v>92</v>
      </c>
      <c r="AD3" s="47" t="s">
        <v>93</v>
      </c>
      <c r="AE3" s="47" t="s">
        <v>94</v>
      </c>
      <c r="AF3" s="1" t="s">
        <v>95</v>
      </c>
    </row>
    <row r="4" spans="2:33" ht="24.75" customHeight="1">
      <c r="B4" s="51">
        <v>2006</v>
      </c>
      <c r="C4" s="95"/>
      <c r="D4" s="343">
        <v>3793.6819574757301</v>
      </c>
      <c r="E4" s="344">
        <v>437.09725333260502</v>
      </c>
      <c r="F4" s="345">
        <v>736.00308898936498</v>
      </c>
      <c r="G4" s="346">
        <v>448.251528056187</v>
      </c>
      <c r="H4" s="347">
        <v>497.44519969573003</v>
      </c>
      <c r="I4" s="359">
        <v>1823.4832603298701</v>
      </c>
      <c r="J4" s="347">
        <v>142.71911509884299</v>
      </c>
      <c r="K4" s="360">
        <v>224.361360030822</v>
      </c>
      <c r="L4" s="347">
        <v>1016.27444160192</v>
      </c>
      <c r="M4" s="361">
        <v>1140.69923531022</v>
      </c>
      <c r="N4" s="362">
        <v>894.08203413493095</v>
      </c>
      <c r="O4" s="361">
        <v>2357.2216847258701</v>
      </c>
      <c r="P4" s="362">
        <v>483.03722895626902</v>
      </c>
      <c r="Q4" s="361">
        <v>472.85610000000003</v>
      </c>
      <c r="R4" s="362">
        <v>391.4</v>
      </c>
      <c r="S4" s="361">
        <v>522.52707483695099</v>
      </c>
      <c r="T4" s="362">
        <v>862.13806675830995</v>
      </c>
      <c r="U4" s="361">
        <v>654.95995300000004</v>
      </c>
      <c r="V4" s="366">
        <v>249.83920972583701</v>
      </c>
      <c r="W4" s="361">
        <v>661.615525987414</v>
      </c>
      <c r="X4" s="368">
        <f>D4+E4+F4+G4+H4+I4+J4+K4+L4+M4+N4+O4+P4+Q4+R4+S4+T4+U4+V4+W4</f>
        <v>17809.693318046877</v>
      </c>
      <c r="Y4" s="390">
        <v>895.36021238331602</v>
      </c>
      <c r="Z4" s="379">
        <v>18705.053530430199</v>
      </c>
      <c r="AC4" s="28">
        <f>D4+E4+F4+G4</f>
        <v>5415.0338278538875</v>
      </c>
      <c r="AD4" s="28">
        <f t="shared" ref="AD4:AE8" si="0">H4+I4+J4+K4+L4</f>
        <v>3704.2833767571851</v>
      </c>
      <c r="AE4" s="28">
        <f t="shared" si="0"/>
        <v>4347.5374123716756</v>
      </c>
      <c r="AF4" s="28">
        <f>AC4+AD4+AE4</f>
        <v>13466.854616982748</v>
      </c>
    </row>
    <row r="5" spans="2:33" ht="20.100000000000001" customHeight="1">
      <c r="B5" s="51">
        <v>2007</v>
      </c>
      <c r="C5" s="95"/>
      <c r="D5" s="343">
        <v>3742.5960471347798</v>
      </c>
      <c r="E5" s="344">
        <v>457.779151031818</v>
      </c>
      <c r="F5" s="345">
        <v>705.88126916661304</v>
      </c>
      <c r="G5" s="346">
        <v>415.765625221427</v>
      </c>
      <c r="H5" s="347">
        <v>531.58029611332904</v>
      </c>
      <c r="I5" s="359">
        <v>1801.3122840461201</v>
      </c>
      <c r="J5" s="347">
        <v>118.15348396860399</v>
      </c>
      <c r="K5" s="360">
        <v>226.96636816948899</v>
      </c>
      <c r="L5" s="347">
        <v>1251.5619102452099</v>
      </c>
      <c r="M5" s="361">
        <v>1202.6216724278099</v>
      </c>
      <c r="N5" s="362">
        <v>916.59233209358695</v>
      </c>
      <c r="O5" s="361">
        <v>2573.4037110869299</v>
      </c>
      <c r="P5" s="362">
        <v>502.841755343476</v>
      </c>
      <c r="Q5" s="361">
        <v>559.76896800603299</v>
      </c>
      <c r="R5" s="362">
        <v>400.79360000000003</v>
      </c>
      <c r="S5" s="361">
        <v>542.72236620534898</v>
      </c>
      <c r="T5" s="362">
        <v>959.55966830199895</v>
      </c>
      <c r="U5" s="361">
        <v>720.45594830000005</v>
      </c>
      <c r="V5" s="366">
        <v>259.27272368374099</v>
      </c>
      <c r="W5" s="361">
        <v>720.31677691726304</v>
      </c>
      <c r="X5" s="368">
        <f>D5+E5+F5+G5+H5+I5+J5+K5+L5+M5+N5+O5+P5+Q5+R5+S5+T5+U5+V5+W5</f>
        <v>18609.94595746358</v>
      </c>
      <c r="Y5" s="390">
        <v>1303.4106332871199</v>
      </c>
      <c r="Z5" s="379">
        <v>19913.3565907507</v>
      </c>
      <c r="AA5" s="52"/>
      <c r="AC5" s="28">
        <f>D5+E5+F5+G5</f>
        <v>5322.0220925546382</v>
      </c>
      <c r="AD5" s="28">
        <f t="shared" si="0"/>
        <v>3929.5743425427527</v>
      </c>
      <c r="AE5" s="28">
        <f t="shared" si="0"/>
        <v>4600.6157188572333</v>
      </c>
      <c r="AF5" s="28">
        <f>AC5+AD5+AE5</f>
        <v>13852.212153954624</v>
      </c>
    </row>
    <row r="6" spans="2:33" ht="20.100000000000001" customHeight="1">
      <c r="B6" s="51">
        <v>2008</v>
      </c>
      <c r="C6" s="95"/>
      <c r="D6" s="343">
        <v>4064.4593071883701</v>
      </c>
      <c r="E6" s="344">
        <v>481.14404086167298</v>
      </c>
      <c r="F6" s="345">
        <v>682.44508318328496</v>
      </c>
      <c r="G6" s="346">
        <v>488.02891963837999</v>
      </c>
      <c r="H6" s="347">
        <v>544.44120883450603</v>
      </c>
      <c r="I6" s="359">
        <v>1867.96940158077</v>
      </c>
      <c r="J6" s="347">
        <v>141.10301794833299</v>
      </c>
      <c r="K6" s="360">
        <v>228.88780012856199</v>
      </c>
      <c r="L6" s="347">
        <v>1739.4644186804801</v>
      </c>
      <c r="M6" s="361">
        <v>1316.9256762063701</v>
      </c>
      <c r="N6" s="362">
        <v>999.77812513400102</v>
      </c>
      <c r="O6" s="361">
        <v>2671.91000228652</v>
      </c>
      <c r="P6" s="362">
        <v>600.89589763545405</v>
      </c>
      <c r="Q6" s="361">
        <v>620.12126920962805</v>
      </c>
      <c r="R6" s="362">
        <v>410.41264640000003</v>
      </c>
      <c r="S6" s="361">
        <v>532.786962893809</v>
      </c>
      <c r="T6" s="362">
        <v>1081.75101716923</v>
      </c>
      <c r="U6" s="361">
        <v>814.29858208688995</v>
      </c>
      <c r="V6" s="366">
        <v>270.78237328235002</v>
      </c>
      <c r="W6" s="361">
        <v>786.30765372768701</v>
      </c>
      <c r="X6" s="368">
        <f>D6+E6+F6+G6+H6+I6+J6+K6+L6+M6+N6+O6+P6+Q6+R6+S6+T6+U6+V6+W6</f>
        <v>20343.913404076295</v>
      </c>
      <c r="Y6" s="390">
        <v>1248.26619932267</v>
      </c>
      <c r="Z6" s="379">
        <v>21592.179603398999</v>
      </c>
      <c r="AA6" s="52"/>
      <c r="AC6" s="28">
        <f>D6+E6+F6+G6</f>
        <v>5716.0773508717075</v>
      </c>
      <c r="AD6" s="28">
        <f t="shared" si="0"/>
        <v>4521.8658471726512</v>
      </c>
      <c r="AE6" s="28">
        <f t="shared" si="0"/>
        <v>5294.3503145445156</v>
      </c>
      <c r="AF6" s="28">
        <f>AC6+AD6+AE6</f>
        <v>15532.293512588874</v>
      </c>
    </row>
    <row r="7" spans="2:33" ht="20.100000000000001" customHeight="1">
      <c r="B7" s="51">
        <v>2009</v>
      </c>
      <c r="C7" s="95"/>
      <c r="D7" s="343">
        <v>4479.4262706341497</v>
      </c>
      <c r="E7" s="344">
        <v>502.15328993483001</v>
      </c>
      <c r="F7" s="343">
        <v>687.36015399999997</v>
      </c>
      <c r="G7" s="346">
        <v>460.15532840140901</v>
      </c>
      <c r="H7" s="347">
        <v>581.20000100000004</v>
      </c>
      <c r="I7" s="359">
        <v>1843.5798967413</v>
      </c>
      <c r="J7" s="347">
        <v>151.69193847708101</v>
      </c>
      <c r="K7" s="360">
        <v>246.397948406452</v>
      </c>
      <c r="L7" s="347">
        <v>1901.8527360537901</v>
      </c>
      <c r="M7" s="361">
        <v>1387.9310089999999</v>
      </c>
      <c r="N7" s="362">
        <v>962.00084100000004</v>
      </c>
      <c r="O7" s="361">
        <v>2790.1362986905001</v>
      </c>
      <c r="P7" s="362">
        <v>624.164716</v>
      </c>
      <c r="Q7" s="361">
        <v>677.93816802119295</v>
      </c>
      <c r="R7" s="362">
        <v>420.26254991360003</v>
      </c>
      <c r="S7" s="361">
        <v>524.52843702752102</v>
      </c>
      <c r="T7" s="362">
        <v>1208.1798796532601</v>
      </c>
      <c r="U7" s="361">
        <v>914.89015573904601</v>
      </c>
      <c r="V7" s="366">
        <v>311.81224933890701</v>
      </c>
      <c r="W7" s="361">
        <v>845.05032453228</v>
      </c>
      <c r="X7" s="368">
        <f>D7+E7+F7+G7+H7+I7+J7+K7+L7+M7+N7+O7+P7+Q7+R7+S7+T7+U7+V7+W7</f>
        <v>21520.712192565315</v>
      </c>
      <c r="Y7" s="390">
        <v>933.77661909727397</v>
      </c>
      <c r="Z7" s="379">
        <v>22454.488811662599</v>
      </c>
      <c r="AA7" s="52"/>
      <c r="AC7" s="28">
        <f>D7+E7+F7+G7</f>
        <v>6129.0950429703889</v>
      </c>
      <c r="AD7" s="28">
        <f t="shared" si="0"/>
        <v>4724.7225206786225</v>
      </c>
      <c r="AE7" s="28">
        <f t="shared" si="0"/>
        <v>5531.4535286786231</v>
      </c>
      <c r="AF7" s="28">
        <f>AC7+AD7+AE7</f>
        <v>16385.271092327635</v>
      </c>
    </row>
    <row r="8" spans="2:33" ht="20.100000000000001" customHeight="1">
      <c r="B8" s="51">
        <v>2010</v>
      </c>
      <c r="D8" s="344">
        <v>4703.3999990000002</v>
      </c>
      <c r="E8" s="344">
        <v>525.500001</v>
      </c>
      <c r="F8" s="343">
        <v>756.58618000000001</v>
      </c>
      <c r="G8" s="344">
        <v>467.01504999999997</v>
      </c>
      <c r="H8" s="347">
        <v>625.61985600000003</v>
      </c>
      <c r="I8" s="359">
        <v>1983.7</v>
      </c>
      <c r="J8" s="347">
        <v>170.28971799999999</v>
      </c>
      <c r="K8" s="359">
        <v>259.36776900000001</v>
      </c>
      <c r="L8" s="347">
        <v>1949.39905445513</v>
      </c>
      <c r="M8" s="361">
        <v>1573.0945220000001</v>
      </c>
      <c r="N8" s="362">
        <v>987.857213</v>
      </c>
      <c r="O8" s="361">
        <v>3014.3079710000002</v>
      </c>
      <c r="P8" s="362">
        <v>776.90601500000002</v>
      </c>
      <c r="Q8" s="361">
        <v>791.49056399999995</v>
      </c>
      <c r="R8" s="362">
        <v>430.34885111152602</v>
      </c>
      <c r="S8" s="361">
        <v>645.70000000000005</v>
      </c>
      <c r="T8" s="362">
        <v>1248.961399</v>
      </c>
      <c r="U8" s="361">
        <v>963.218076</v>
      </c>
      <c r="V8" s="362">
        <v>346.86159199999997</v>
      </c>
      <c r="W8" s="361">
        <v>935.5</v>
      </c>
      <c r="X8" s="368">
        <f>D8+E8+F8+G8+H8+I8+J8+K8+L8+M8+N8+O8+P8+Q8+R8+S8+T8+U8+V8+W8</f>
        <v>23155.123830566659</v>
      </c>
      <c r="Y8" s="390">
        <v>1032.2005039999999</v>
      </c>
      <c r="Z8" s="379">
        <v>24187.3243345667</v>
      </c>
      <c r="AA8" s="52"/>
      <c r="AC8" s="28">
        <f>D8+E8+F8+G8</f>
        <v>6452.5012300000008</v>
      </c>
      <c r="AD8" s="28">
        <f t="shared" si="0"/>
        <v>4988.3763974551302</v>
      </c>
      <c r="AE8" s="28">
        <f t="shared" si="0"/>
        <v>5935.8510634551303</v>
      </c>
      <c r="AF8" s="28">
        <f>AC8+AD8+AE8</f>
        <v>17376.728690910262</v>
      </c>
    </row>
    <row r="9" spans="2:33" ht="5.25" customHeight="1">
      <c r="B9" s="23"/>
      <c r="C9" s="41"/>
      <c r="D9" s="601"/>
      <c r="E9" s="602"/>
      <c r="F9" s="392"/>
      <c r="G9" s="601"/>
      <c r="H9" s="394"/>
      <c r="I9" s="603"/>
      <c r="J9" s="395"/>
      <c r="K9" s="603"/>
      <c r="L9" s="395"/>
      <c r="M9" s="604"/>
      <c r="N9" s="397"/>
      <c r="O9" s="605"/>
      <c r="P9" s="396"/>
      <c r="Q9" s="604"/>
      <c r="R9" s="397"/>
      <c r="S9" s="605"/>
      <c r="T9" s="398"/>
      <c r="U9" s="606"/>
      <c r="V9" s="397"/>
      <c r="W9" s="606"/>
      <c r="X9" s="607"/>
      <c r="Y9" s="608"/>
      <c r="Z9" s="486"/>
    </row>
    <row r="10" spans="2:33" ht="30" customHeight="1">
      <c r="B10" s="11">
        <v>2006</v>
      </c>
      <c r="C10" s="353">
        <v>1</v>
      </c>
      <c r="D10" s="354" t="e">
        <f>#REF!</f>
        <v>#REF!</v>
      </c>
      <c r="E10" s="344" t="e">
        <f>#REF!</f>
        <v>#REF!</v>
      </c>
      <c r="F10" s="343" t="e">
        <f>#REF!</f>
        <v>#REF!</v>
      </c>
      <c r="G10" s="344" t="e">
        <f>#REF!</f>
        <v>#REF!</v>
      </c>
      <c r="H10" s="347" t="e">
        <f>#REF!</f>
        <v>#REF!</v>
      </c>
      <c r="I10" s="359" t="e">
        <f>#REF!</f>
        <v>#REF!</v>
      </c>
      <c r="J10" s="347" t="e">
        <f>#REF!</f>
        <v>#REF!</v>
      </c>
      <c r="K10" s="359" t="e">
        <f>#REF!</f>
        <v>#REF!</v>
      </c>
      <c r="L10" s="347" t="e">
        <f>#REF!</f>
        <v>#REF!</v>
      </c>
      <c r="M10" s="361" t="e">
        <f>#REF!</f>
        <v>#REF!</v>
      </c>
      <c r="N10" s="362" t="e">
        <f>#REF!</f>
        <v>#REF!</v>
      </c>
      <c r="O10" s="361" t="e">
        <f>#REF!</f>
        <v>#REF!</v>
      </c>
      <c r="P10" s="362" t="e">
        <f>#REF!</f>
        <v>#REF!</v>
      </c>
      <c r="Q10" s="361" t="e">
        <f>#REF!</f>
        <v>#REF!</v>
      </c>
      <c r="R10" s="366" t="e">
        <f>#REF!</f>
        <v>#REF!</v>
      </c>
      <c r="S10" s="373" t="e">
        <f>#REF!</f>
        <v>#REF!</v>
      </c>
      <c r="T10" s="362" t="e">
        <f>#REF!</f>
        <v>#REF!</v>
      </c>
      <c r="U10" s="361" t="e">
        <f>#REF!</f>
        <v>#REF!</v>
      </c>
      <c r="V10" s="362" t="e">
        <f>#REF!</f>
        <v>#REF!</v>
      </c>
      <c r="W10" s="372" t="e">
        <f>#REF!</f>
        <v>#REF!</v>
      </c>
      <c r="X10" s="368" t="e">
        <f>D10+E10+F10+G10+H10+I10+J10+K10+L10+M10+N10+O10+P10+Q10+R10+S10+T10+U10+V10+W10</f>
        <v>#REF!</v>
      </c>
      <c r="Y10" s="390" t="e">
        <f>#REF!</f>
        <v>#REF!</v>
      </c>
      <c r="Z10" s="382" t="e">
        <f>X10+Y10</f>
        <v>#REF!</v>
      </c>
      <c r="AC10" s="28" t="e">
        <f>D10+E10+F10+G10</f>
        <v>#REF!</v>
      </c>
      <c r="AD10" s="28" t="e">
        <f>H10+I10+J10+K10+L10</f>
        <v>#REF!</v>
      </c>
      <c r="AE10" s="28" t="e">
        <f>I10+J10+K10+L10+M10</f>
        <v>#REF!</v>
      </c>
      <c r="AF10" s="28" t="e">
        <f>AC10+AD10+AE10</f>
        <v>#REF!</v>
      </c>
      <c r="AG10" s="28" t="e">
        <f>AF10-X10</f>
        <v>#REF!</v>
      </c>
    </row>
    <row r="11" spans="2:33" ht="18.75" customHeight="1">
      <c r="B11" s="11"/>
      <c r="C11" s="353">
        <v>2</v>
      </c>
      <c r="D11" s="354" t="e">
        <f>#REF!</f>
        <v>#REF!</v>
      </c>
      <c r="E11" s="344" t="e">
        <f>#REF!</f>
        <v>#REF!</v>
      </c>
      <c r="F11" s="343" t="e">
        <f>#REF!</f>
        <v>#REF!</v>
      </c>
      <c r="G11" s="344" t="e">
        <f>#REF!</f>
        <v>#REF!</v>
      </c>
      <c r="H11" s="347" t="e">
        <f>#REF!</f>
        <v>#REF!</v>
      </c>
      <c r="I11" s="359" t="e">
        <f>#REF!</f>
        <v>#REF!</v>
      </c>
      <c r="J11" s="347" t="e">
        <f>#REF!</f>
        <v>#REF!</v>
      </c>
      <c r="K11" s="359" t="e">
        <f>#REF!</f>
        <v>#REF!</v>
      </c>
      <c r="L11" s="347" t="e">
        <f>#REF!</f>
        <v>#REF!</v>
      </c>
      <c r="M11" s="361" t="e">
        <f>#REF!</f>
        <v>#REF!</v>
      </c>
      <c r="N11" s="362" t="e">
        <f>#REF!</f>
        <v>#REF!</v>
      </c>
      <c r="O11" s="361" t="e">
        <f>#REF!</f>
        <v>#REF!</v>
      </c>
      <c r="P11" s="362" t="e">
        <f>#REF!</f>
        <v>#REF!</v>
      </c>
      <c r="Q11" s="361" t="e">
        <f>#REF!</f>
        <v>#REF!</v>
      </c>
      <c r="R11" s="366" t="e">
        <f>#REF!</f>
        <v>#REF!</v>
      </c>
      <c r="S11" s="373" t="e">
        <f>#REF!</f>
        <v>#REF!</v>
      </c>
      <c r="T11" s="362" t="e">
        <f>#REF!</f>
        <v>#REF!</v>
      </c>
      <c r="U11" s="361" t="e">
        <f>#REF!</f>
        <v>#REF!</v>
      </c>
      <c r="V11" s="362" t="e">
        <f>#REF!</f>
        <v>#REF!</v>
      </c>
      <c r="W11" s="372" t="e">
        <f>#REF!</f>
        <v>#REF!</v>
      </c>
      <c r="X11" s="368" t="e">
        <f>D11+E11+F11+G11+H11+I11+J11+K11+L11+M11+N11+O11+P11+Q11+R11+S11+T11+U11+V11+W11</f>
        <v>#REF!</v>
      </c>
      <c r="Y11" s="390" t="e">
        <f>#REF!</f>
        <v>#REF!</v>
      </c>
      <c r="Z11" s="382" t="e">
        <f>X11+Y11</f>
        <v>#REF!</v>
      </c>
      <c r="AC11" s="28" t="e">
        <f t="shared" ref="AC11:AC32" si="1">D11+E11+F11+G11</f>
        <v>#REF!</v>
      </c>
      <c r="AD11" s="28" t="e">
        <f t="shared" ref="AD11:AD32" si="2">H11+I11+J11+K11+L11</f>
        <v>#REF!</v>
      </c>
      <c r="AE11" s="28" t="e">
        <f t="shared" ref="AE11:AE31" si="3">M11+N11+O11+P11+Q11+R11+S11+T11+U11+V11+W11</f>
        <v>#REF!</v>
      </c>
      <c r="AF11" s="28" t="e">
        <f>AC11+AD11+AE11</f>
        <v>#REF!</v>
      </c>
      <c r="AG11" s="28" t="e">
        <f t="shared" ref="AG11:AG31" si="4">AF11-X11</f>
        <v>#REF!</v>
      </c>
    </row>
    <row r="12" spans="2:33" ht="18.75" customHeight="1">
      <c r="B12" s="11"/>
      <c r="C12" s="353">
        <v>3</v>
      </c>
      <c r="D12" s="354" t="e">
        <f>#REF!</f>
        <v>#REF!</v>
      </c>
      <c r="E12" s="344" t="e">
        <f>#REF!</f>
        <v>#REF!</v>
      </c>
      <c r="F12" s="343" t="e">
        <f>#REF!</f>
        <v>#REF!</v>
      </c>
      <c r="G12" s="344" t="e">
        <f>#REF!</f>
        <v>#REF!</v>
      </c>
      <c r="H12" s="347" t="e">
        <f>#REF!</f>
        <v>#REF!</v>
      </c>
      <c r="I12" s="359" t="e">
        <f>#REF!</f>
        <v>#REF!</v>
      </c>
      <c r="J12" s="347" t="e">
        <f>#REF!</f>
        <v>#REF!</v>
      </c>
      <c r="K12" s="359" t="e">
        <f>#REF!</f>
        <v>#REF!</v>
      </c>
      <c r="L12" s="347" t="e">
        <f>#REF!</f>
        <v>#REF!</v>
      </c>
      <c r="M12" s="361" t="e">
        <f>#REF!</f>
        <v>#REF!</v>
      </c>
      <c r="N12" s="362" t="e">
        <f>#REF!</f>
        <v>#REF!</v>
      </c>
      <c r="O12" s="361" t="e">
        <f>#REF!</f>
        <v>#REF!</v>
      </c>
      <c r="P12" s="362" t="e">
        <f>#REF!</f>
        <v>#REF!</v>
      </c>
      <c r="Q12" s="361" t="e">
        <f>#REF!</f>
        <v>#REF!</v>
      </c>
      <c r="R12" s="366" t="e">
        <f>#REF!</f>
        <v>#REF!</v>
      </c>
      <c r="S12" s="373" t="e">
        <f>#REF!</f>
        <v>#REF!</v>
      </c>
      <c r="T12" s="362" t="e">
        <f>#REF!</f>
        <v>#REF!</v>
      </c>
      <c r="U12" s="361" t="e">
        <f>#REF!</f>
        <v>#REF!</v>
      </c>
      <c r="V12" s="362" t="e">
        <f>#REF!</f>
        <v>#REF!</v>
      </c>
      <c r="W12" s="372" t="e">
        <f>#REF!</f>
        <v>#REF!</v>
      </c>
      <c r="X12" s="368" t="e">
        <f>D12+E12+F12+G12+H12+I12+J12+K12+L12+M12+N12+O12+P12+Q12+R12+S12+T12+U12+V12+W12</f>
        <v>#REF!</v>
      </c>
      <c r="Y12" s="390" t="e">
        <f>#REF!</f>
        <v>#REF!</v>
      </c>
      <c r="Z12" s="382" t="e">
        <f>X12+Y12</f>
        <v>#REF!</v>
      </c>
      <c r="AC12" s="28" t="e">
        <f t="shared" si="1"/>
        <v>#REF!</v>
      </c>
      <c r="AD12" s="28" t="e">
        <f t="shared" si="2"/>
        <v>#REF!</v>
      </c>
      <c r="AE12" s="28" t="e">
        <f t="shared" si="3"/>
        <v>#REF!</v>
      </c>
      <c r="AF12" s="28" t="e">
        <f t="shared" ref="AF12:AF31" si="5">AC12+AD12+AE12</f>
        <v>#REF!</v>
      </c>
      <c r="AG12" s="28" t="e">
        <f t="shared" si="4"/>
        <v>#REF!</v>
      </c>
    </row>
    <row r="13" spans="2:33" ht="18.75" customHeight="1">
      <c r="B13" s="11"/>
      <c r="C13" s="353">
        <v>4</v>
      </c>
      <c r="D13" s="354" t="e">
        <f>#REF!</f>
        <v>#REF!</v>
      </c>
      <c r="E13" s="344" t="e">
        <f>#REF!</f>
        <v>#REF!</v>
      </c>
      <c r="F13" s="343" t="e">
        <f>#REF!</f>
        <v>#REF!</v>
      </c>
      <c r="G13" s="344" t="e">
        <f>#REF!</f>
        <v>#REF!</v>
      </c>
      <c r="H13" s="347" t="e">
        <f>#REF!</f>
        <v>#REF!</v>
      </c>
      <c r="I13" s="359" t="e">
        <f>#REF!</f>
        <v>#REF!</v>
      </c>
      <c r="J13" s="347" t="e">
        <f>#REF!</f>
        <v>#REF!</v>
      </c>
      <c r="K13" s="359" t="e">
        <f>#REF!</f>
        <v>#REF!</v>
      </c>
      <c r="L13" s="347" t="e">
        <f>#REF!</f>
        <v>#REF!</v>
      </c>
      <c r="M13" s="361" t="e">
        <f>#REF!</f>
        <v>#REF!</v>
      </c>
      <c r="N13" s="362" t="e">
        <f>#REF!</f>
        <v>#REF!</v>
      </c>
      <c r="O13" s="361" t="e">
        <f>#REF!</f>
        <v>#REF!</v>
      </c>
      <c r="P13" s="362" t="e">
        <f>#REF!</f>
        <v>#REF!</v>
      </c>
      <c r="Q13" s="361" t="e">
        <f>#REF!</f>
        <v>#REF!</v>
      </c>
      <c r="R13" s="366" t="e">
        <f>#REF!</f>
        <v>#REF!</v>
      </c>
      <c r="S13" s="373" t="e">
        <f>#REF!</f>
        <v>#REF!</v>
      </c>
      <c r="T13" s="362" t="e">
        <f>#REF!</f>
        <v>#REF!</v>
      </c>
      <c r="U13" s="361" t="e">
        <f>#REF!</f>
        <v>#REF!</v>
      </c>
      <c r="V13" s="362" t="e">
        <f>#REF!</f>
        <v>#REF!</v>
      </c>
      <c r="W13" s="372" t="e">
        <f>#REF!</f>
        <v>#REF!</v>
      </c>
      <c r="X13" s="368" t="e">
        <f>D13+E13+F13+G13+H13+I13+J13+K13+L13+M13+N13+O13+P13+Q13+R13+S13+T13+U13+V13+W13</f>
        <v>#REF!</v>
      </c>
      <c r="Y13" s="390" t="e">
        <f>#REF!</f>
        <v>#REF!</v>
      </c>
      <c r="Z13" s="382" t="e">
        <f>X13+Y13</f>
        <v>#REF!</v>
      </c>
      <c r="AC13" s="28" t="e">
        <f t="shared" si="1"/>
        <v>#REF!</v>
      </c>
      <c r="AD13" s="28" t="e">
        <f t="shared" si="2"/>
        <v>#REF!</v>
      </c>
      <c r="AE13" s="28" t="e">
        <f t="shared" si="3"/>
        <v>#REF!</v>
      </c>
      <c r="AF13" s="28" t="e">
        <f t="shared" si="5"/>
        <v>#REF!</v>
      </c>
      <c r="AG13" s="28" t="e">
        <f t="shared" si="4"/>
        <v>#REF!</v>
      </c>
    </row>
    <row r="14" spans="2:33" ht="30" customHeight="1">
      <c r="B14" s="11">
        <v>2007</v>
      </c>
      <c r="C14" s="353">
        <v>1</v>
      </c>
      <c r="D14" s="354" t="e">
        <f>#REF!</f>
        <v>#REF!</v>
      </c>
      <c r="E14" s="344" t="e">
        <f>#REF!</f>
        <v>#REF!</v>
      </c>
      <c r="F14" s="343" t="e">
        <f>#REF!</f>
        <v>#REF!</v>
      </c>
      <c r="G14" s="344" t="e">
        <f>#REF!</f>
        <v>#REF!</v>
      </c>
      <c r="H14" s="347" t="e">
        <f>#REF!</f>
        <v>#REF!</v>
      </c>
      <c r="I14" s="359" t="e">
        <f>#REF!</f>
        <v>#REF!</v>
      </c>
      <c r="J14" s="347" t="e">
        <f>#REF!</f>
        <v>#REF!</v>
      </c>
      <c r="K14" s="359" t="e">
        <f>#REF!</f>
        <v>#REF!</v>
      </c>
      <c r="L14" s="347" t="e">
        <f>#REF!</f>
        <v>#REF!</v>
      </c>
      <c r="M14" s="361" t="e">
        <f>#REF!</f>
        <v>#REF!</v>
      </c>
      <c r="N14" s="362" t="e">
        <f>#REF!</f>
        <v>#REF!</v>
      </c>
      <c r="O14" s="361" t="e">
        <f>#REF!</f>
        <v>#REF!</v>
      </c>
      <c r="P14" s="362" t="e">
        <f>#REF!</f>
        <v>#REF!</v>
      </c>
      <c r="Q14" s="361" t="e">
        <f>#REF!</f>
        <v>#REF!</v>
      </c>
      <c r="R14" s="366" t="e">
        <f>#REF!</f>
        <v>#REF!</v>
      </c>
      <c r="S14" s="373" t="e">
        <f>#REF!</f>
        <v>#REF!</v>
      </c>
      <c r="T14" s="362" t="e">
        <f>#REF!</f>
        <v>#REF!</v>
      </c>
      <c r="U14" s="361" t="e">
        <f>#REF!</f>
        <v>#REF!</v>
      </c>
      <c r="V14" s="362" t="e">
        <f>#REF!</f>
        <v>#REF!</v>
      </c>
      <c r="W14" s="372" t="e">
        <f>#REF!</f>
        <v>#REF!</v>
      </c>
      <c r="X14" s="368" t="e">
        <f>D14+E14+F14+G14+H14+I14+J14+K14+L14+M14+N14+O14+P14+Q14+R14+S14+T14+U14+V14+W14</f>
        <v>#REF!</v>
      </c>
      <c r="Y14" s="390" t="e">
        <f>#REF!</f>
        <v>#REF!</v>
      </c>
      <c r="Z14" s="382" t="e">
        <f>X14+Y14</f>
        <v>#REF!</v>
      </c>
      <c r="AC14" s="28" t="e">
        <f t="shared" si="1"/>
        <v>#REF!</v>
      </c>
      <c r="AD14" s="28" t="e">
        <f t="shared" si="2"/>
        <v>#REF!</v>
      </c>
      <c r="AE14" s="28" t="e">
        <f t="shared" si="3"/>
        <v>#REF!</v>
      </c>
      <c r="AF14" s="28" t="e">
        <f t="shared" si="5"/>
        <v>#REF!</v>
      </c>
      <c r="AG14" s="28" t="e">
        <f t="shared" si="4"/>
        <v>#REF!</v>
      </c>
    </row>
    <row r="15" spans="2:33" ht="18.75" customHeight="1">
      <c r="B15" s="11"/>
      <c r="C15" s="353">
        <v>2</v>
      </c>
      <c r="D15" s="354" t="e">
        <f>#REF!</f>
        <v>#REF!</v>
      </c>
      <c r="E15" s="344" t="e">
        <f>#REF!</f>
        <v>#REF!</v>
      </c>
      <c r="F15" s="343" t="e">
        <f>#REF!</f>
        <v>#REF!</v>
      </c>
      <c r="G15" s="344" t="e">
        <f>#REF!</f>
        <v>#REF!</v>
      </c>
      <c r="H15" s="347" t="e">
        <f>#REF!</f>
        <v>#REF!</v>
      </c>
      <c r="I15" s="359" t="e">
        <f>#REF!</f>
        <v>#REF!</v>
      </c>
      <c r="J15" s="347" t="e">
        <f>#REF!</f>
        <v>#REF!</v>
      </c>
      <c r="K15" s="359" t="e">
        <f>#REF!</f>
        <v>#REF!</v>
      </c>
      <c r="L15" s="347" t="e">
        <f>#REF!</f>
        <v>#REF!</v>
      </c>
      <c r="M15" s="361" t="e">
        <f>#REF!</f>
        <v>#REF!</v>
      </c>
      <c r="N15" s="362" t="e">
        <f>#REF!</f>
        <v>#REF!</v>
      </c>
      <c r="O15" s="361" t="e">
        <f>#REF!</f>
        <v>#REF!</v>
      </c>
      <c r="P15" s="362" t="e">
        <f>#REF!</f>
        <v>#REF!</v>
      </c>
      <c r="Q15" s="361" t="e">
        <f>#REF!</f>
        <v>#REF!</v>
      </c>
      <c r="R15" s="366" t="e">
        <f>#REF!</f>
        <v>#REF!</v>
      </c>
      <c r="S15" s="373" t="e">
        <f>#REF!</f>
        <v>#REF!</v>
      </c>
      <c r="T15" s="362" t="e">
        <f>#REF!</f>
        <v>#REF!</v>
      </c>
      <c r="U15" s="361" t="e">
        <f>#REF!</f>
        <v>#REF!</v>
      </c>
      <c r="V15" s="362" t="e">
        <f>#REF!</f>
        <v>#REF!</v>
      </c>
      <c r="W15" s="372" t="e">
        <f>#REF!</f>
        <v>#REF!</v>
      </c>
      <c r="X15" s="368" t="e">
        <f t="shared" ref="X15:X34" si="6">D15+E15+F15+G15+H15+I15+J15+K15+L15+M15+N15+O15+P15+Q15+R15+S15+T15+U15+V15+W15</f>
        <v>#REF!</v>
      </c>
      <c r="Y15" s="390" t="e">
        <f>#REF!</f>
        <v>#REF!</v>
      </c>
      <c r="Z15" s="382" t="e">
        <f t="shared" ref="Z15:Z25" si="7">X15+Y15</f>
        <v>#REF!</v>
      </c>
      <c r="AC15" s="28" t="e">
        <f t="shared" si="1"/>
        <v>#REF!</v>
      </c>
      <c r="AD15" s="28" t="e">
        <f t="shared" si="2"/>
        <v>#REF!</v>
      </c>
      <c r="AE15" s="28" t="e">
        <f t="shared" si="3"/>
        <v>#REF!</v>
      </c>
      <c r="AF15" s="28" t="e">
        <f t="shared" si="5"/>
        <v>#REF!</v>
      </c>
      <c r="AG15" s="28" t="e">
        <f t="shared" si="4"/>
        <v>#REF!</v>
      </c>
    </row>
    <row r="16" spans="2:33" ht="18.75" customHeight="1">
      <c r="B16" s="11"/>
      <c r="C16" s="353">
        <v>3</v>
      </c>
      <c r="D16" s="354" t="e">
        <f>#REF!</f>
        <v>#REF!</v>
      </c>
      <c r="E16" s="344" t="e">
        <f>#REF!</f>
        <v>#REF!</v>
      </c>
      <c r="F16" s="343" t="e">
        <f>#REF!</f>
        <v>#REF!</v>
      </c>
      <c r="G16" s="344" t="e">
        <f>#REF!</f>
        <v>#REF!</v>
      </c>
      <c r="H16" s="347" t="e">
        <f>#REF!</f>
        <v>#REF!</v>
      </c>
      <c r="I16" s="359" t="e">
        <f>#REF!</f>
        <v>#REF!</v>
      </c>
      <c r="J16" s="347" t="e">
        <f>#REF!</f>
        <v>#REF!</v>
      </c>
      <c r="K16" s="359" t="e">
        <f>#REF!</f>
        <v>#REF!</v>
      </c>
      <c r="L16" s="347" t="e">
        <f>#REF!</f>
        <v>#REF!</v>
      </c>
      <c r="M16" s="361" t="e">
        <f>#REF!</f>
        <v>#REF!</v>
      </c>
      <c r="N16" s="362" t="e">
        <f>#REF!</f>
        <v>#REF!</v>
      </c>
      <c r="O16" s="361" t="e">
        <f>#REF!</f>
        <v>#REF!</v>
      </c>
      <c r="P16" s="362" t="e">
        <f>#REF!</f>
        <v>#REF!</v>
      </c>
      <c r="Q16" s="361" t="e">
        <f>#REF!</f>
        <v>#REF!</v>
      </c>
      <c r="R16" s="366" t="e">
        <f>#REF!</f>
        <v>#REF!</v>
      </c>
      <c r="S16" s="373" t="e">
        <f>#REF!</f>
        <v>#REF!</v>
      </c>
      <c r="T16" s="362" t="e">
        <f>#REF!</f>
        <v>#REF!</v>
      </c>
      <c r="U16" s="361" t="e">
        <f>#REF!</f>
        <v>#REF!</v>
      </c>
      <c r="V16" s="362" t="e">
        <f>#REF!</f>
        <v>#REF!</v>
      </c>
      <c r="W16" s="372" t="e">
        <f>#REF!</f>
        <v>#REF!</v>
      </c>
      <c r="X16" s="368" t="e">
        <f t="shared" si="6"/>
        <v>#REF!</v>
      </c>
      <c r="Y16" s="390" t="e">
        <f>#REF!</f>
        <v>#REF!</v>
      </c>
      <c r="Z16" s="382" t="e">
        <f t="shared" si="7"/>
        <v>#REF!</v>
      </c>
      <c r="AC16" s="28" t="e">
        <f t="shared" si="1"/>
        <v>#REF!</v>
      </c>
      <c r="AD16" s="28" t="e">
        <f t="shared" si="2"/>
        <v>#REF!</v>
      </c>
      <c r="AE16" s="28" t="e">
        <f t="shared" si="3"/>
        <v>#REF!</v>
      </c>
      <c r="AF16" s="28" t="e">
        <f t="shared" si="5"/>
        <v>#REF!</v>
      </c>
      <c r="AG16" s="28" t="e">
        <f t="shared" si="4"/>
        <v>#REF!</v>
      </c>
    </row>
    <row r="17" spans="2:33" ht="18.75" customHeight="1">
      <c r="B17" s="11"/>
      <c r="C17" s="353">
        <v>4</v>
      </c>
      <c r="D17" s="354" t="e">
        <f>#REF!</f>
        <v>#REF!</v>
      </c>
      <c r="E17" s="344" t="e">
        <f>#REF!</f>
        <v>#REF!</v>
      </c>
      <c r="F17" s="343" t="e">
        <f>#REF!</f>
        <v>#REF!</v>
      </c>
      <c r="G17" s="344" t="e">
        <f>#REF!</f>
        <v>#REF!</v>
      </c>
      <c r="H17" s="347" t="e">
        <f>#REF!</f>
        <v>#REF!</v>
      </c>
      <c r="I17" s="359" t="e">
        <f>#REF!</f>
        <v>#REF!</v>
      </c>
      <c r="J17" s="347" t="e">
        <f>#REF!</f>
        <v>#REF!</v>
      </c>
      <c r="K17" s="359" t="e">
        <f>#REF!</f>
        <v>#REF!</v>
      </c>
      <c r="L17" s="347" t="e">
        <f>#REF!</f>
        <v>#REF!</v>
      </c>
      <c r="M17" s="361" t="e">
        <f>#REF!</f>
        <v>#REF!</v>
      </c>
      <c r="N17" s="362" t="e">
        <f>#REF!</f>
        <v>#REF!</v>
      </c>
      <c r="O17" s="361" t="e">
        <f>#REF!</f>
        <v>#REF!</v>
      </c>
      <c r="P17" s="362" t="e">
        <f>#REF!</f>
        <v>#REF!</v>
      </c>
      <c r="Q17" s="361" t="e">
        <f>#REF!</f>
        <v>#REF!</v>
      </c>
      <c r="R17" s="366" t="e">
        <f>#REF!</f>
        <v>#REF!</v>
      </c>
      <c r="S17" s="373" t="e">
        <f>#REF!</f>
        <v>#REF!</v>
      </c>
      <c r="T17" s="362" t="e">
        <f>#REF!</f>
        <v>#REF!</v>
      </c>
      <c r="U17" s="361" t="e">
        <f>#REF!</f>
        <v>#REF!</v>
      </c>
      <c r="V17" s="362" t="e">
        <f>#REF!</f>
        <v>#REF!</v>
      </c>
      <c r="W17" s="372" t="e">
        <f>#REF!</f>
        <v>#REF!</v>
      </c>
      <c r="X17" s="368" t="e">
        <f t="shared" si="6"/>
        <v>#REF!</v>
      </c>
      <c r="Y17" s="390" t="e">
        <f>#REF!</f>
        <v>#REF!</v>
      </c>
      <c r="Z17" s="382" t="e">
        <f t="shared" si="7"/>
        <v>#REF!</v>
      </c>
      <c r="AC17" s="28" t="e">
        <f t="shared" si="1"/>
        <v>#REF!</v>
      </c>
      <c r="AD17" s="28" t="e">
        <f t="shared" si="2"/>
        <v>#REF!</v>
      </c>
      <c r="AE17" s="28" t="e">
        <f t="shared" si="3"/>
        <v>#REF!</v>
      </c>
      <c r="AF17" s="28" t="e">
        <f t="shared" si="5"/>
        <v>#REF!</v>
      </c>
      <c r="AG17" s="28" t="e">
        <f t="shared" si="4"/>
        <v>#REF!</v>
      </c>
    </row>
    <row r="18" spans="2:33" ht="30" customHeight="1">
      <c r="B18" s="11">
        <v>2008</v>
      </c>
      <c r="C18" s="353">
        <v>1</v>
      </c>
      <c r="D18" s="354" t="e">
        <f>#REF!</f>
        <v>#REF!</v>
      </c>
      <c r="E18" s="344" t="e">
        <f>#REF!</f>
        <v>#REF!</v>
      </c>
      <c r="F18" s="343" t="e">
        <f>#REF!</f>
        <v>#REF!</v>
      </c>
      <c r="G18" s="344" t="e">
        <f>#REF!</f>
        <v>#REF!</v>
      </c>
      <c r="H18" s="347" t="e">
        <f>#REF!</f>
        <v>#REF!</v>
      </c>
      <c r="I18" s="359" t="e">
        <f>#REF!</f>
        <v>#REF!</v>
      </c>
      <c r="J18" s="347" t="e">
        <f>#REF!</f>
        <v>#REF!</v>
      </c>
      <c r="K18" s="359" t="e">
        <f>#REF!</f>
        <v>#REF!</v>
      </c>
      <c r="L18" s="347" t="e">
        <f>#REF!</f>
        <v>#REF!</v>
      </c>
      <c r="M18" s="361" t="e">
        <f>#REF!</f>
        <v>#REF!</v>
      </c>
      <c r="N18" s="362" t="e">
        <f>#REF!</f>
        <v>#REF!</v>
      </c>
      <c r="O18" s="361" t="e">
        <f>#REF!</f>
        <v>#REF!</v>
      </c>
      <c r="P18" s="362" t="e">
        <f>#REF!</f>
        <v>#REF!</v>
      </c>
      <c r="Q18" s="361" t="e">
        <f>#REF!</f>
        <v>#REF!</v>
      </c>
      <c r="R18" s="366" t="e">
        <f>#REF!</f>
        <v>#REF!</v>
      </c>
      <c r="S18" s="373" t="e">
        <f>#REF!</f>
        <v>#REF!</v>
      </c>
      <c r="T18" s="362" t="e">
        <f>#REF!</f>
        <v>#REF!</v>
      </c>
      <c r="U18" s="361" t="e">
        <f>#REF!</f>
        <v>#REF!</v>
      </c>
      <c r="V18" s="362" t="e">
        <f>#REF!</f>
        <v>#REF!</v>
      </c>
      <c r="W18" s="372" t="e">
        <f>#REF!</f>
        <v>#REF!</v>
      </c>
      <c r="X18" s="368" t="e">
        <f t="shared" si="6"/>
        <v>#REF!</v>
      </c>
      <c r="Y18" s="390" t="e">
        <f>#REF!</f>
        <v>#REF!</v>
      </c>
      <c r="Z18" s="382" t="e">
        <f t="shared" si="7"/>
        <v>#REF!</v>
      </c>
      <c r="AC18" s="28" t="e">
        <f t="shared" si="1"/>
        <v>#REF!</v>
      </c>
      <c r="AD18" s="28" t="e">
        <f t="shared" si="2"/>
        <v>#REF!</v>
      </c>
      <c r="AE18" s="28" t="e">
        <f t="shared" si="3"/>
        <v>#REF!</v>
      </c>
      <c r="AF18" s="28" t="e">
        <f t="shared" si="5"/>
        <v>#REF!</v>
      </c>
      <c r="AG18" s="28" t="e">
        <f t="shared" si="4"/>
        <v>#REF!</v>
      </c>
    </row>
    <row r="19" spans="2:33" ht="18.75" customHeight="1">
      <c r="B19" s="11"/>
      <c r="C19" s="353">
        <v>2</v>
      </c>
      <c r="D19" s="354" t="e">
        <f>#REF!</f>
        <v>#REF!</v>
      </c>
      <c r="E19" s="344" t="e">
        <f>#REF!</f>
        <v>#REF!</v>
      </c>
      <c r="F19" s="343" t="e">
        <f>#REF!</f>
        <v>#REF!</v>
      </c>
      <c r="G19" s="344" t="e">
        <f>#REF!</f>
        <v>#REF!</v>
      </c>
      <c r="H19" s="347" t="e">
        <f>#REF!</f>
        <v>#REF!</v>
      </c>
      <c r="I19" s="359" t="e">
        <f>#REF!</f>
        <v>#REF!</v>
      </c>
      <c r="J19" s="347" t="e">
        <f>#REF!</f>
        <v>#REF!</v>
      </c>
      <c r="K19" s="359" t="e">
        <f>#REF!</f>
        <v>#REF!</v>
      </c>
      <c r="L19" s="347" t="e">
        <f>#REF!</f>
        <v>#REF!</v>
      </c>
      <c r="M19" s="361" t="e">
        <f>#REF!</f>
        <v>#REF!</v>
      </c>
      <c r="N19" s="362" t="e">
        <f>#REF!</f>
        <v>#REF!</v>
      </c>
      <c r="O19" s="361" t="e">
        <f>#REF!</f>
        <v>#REF!</v>
      </c>
      <c r="P19" s="362" t="e">
        <f>#REF!</f>
        <v>#REF!</v>
      </c>
      <c r="Q19" s="361" t="e">
        <f>#REF!</f>
        <v>#REF!</v>
      </c>
      <c r="R19" s="366" t="e">
        <f>#REF!</f>
        <v>#REF!</v>
      </c>
      <c r="S19" s="373" t="e">
        <f>#REF!</f>
        <v>#REF!</v>
      </c>
      <c r="T19" s="362" t="e">
        <f>#REF!</f>
        <v>#REF!</v>
      </c>
      <c r="U19" s="361" t="e">
        <f>#REF!</f>
        <v>#REF!</v>
      </c>
      <c r="V19" s="362" t="e">
        <f>#REF!</f>
        <v>#REF!</v>
      </c>
      <c r="W19" s="372" t="e">
        <f>#REF!</f>
        <v>#REF!</v>
      </c>
      <c r="X19" s="368" t="e">
        <f t="shared" si="6"/>
        <v>#REF!</v>
      </c>
      <c r="Y19" s="390" t="e">
        <f>#REF!</f>
        <v>#REF!</v>
      </c>
      <c r="Z19" s="382" t="e">
        <f t="shared" si="7"/>
        <v>#REF!</v>
      </c>
      <c r="AC19" s="28" t="e">
        <f t="shared" si="1"/>
        <v>#REF!</v>
      </c>
      <c r="AD19" s="28" t="e">
        <f t="shared" si="2"/>
        <v>#REF!</v>
      </c>
      <c r="AE19" s="28" t="e">
        <f t="shared" si="3"/>
        <v>#REF!</v>
      </c>
      <c r="AF19" s="28" t="e">
        <f t="shared" si="5"/>
        <v>#REF!</v>
      </c>
      <c r="AG19" s="28" t="e">
        <f t="shared" si="4"/>
        <v>#REF!</v>
      </c>
    </row>
    <row r="20" spans="2:33" ht="18.75" customHeight="1">
      <c r="B20" s="11"/>
      <c r="C20" s="353">
        <v>3</v>
      </c>
      <c r="D20" s="354" t="e">
        <f>#REF!</f>
        <v>#REF!</v>
      </c>
      <c r="E20" s="344" t="e">
        <f>#REF!</f>
        <v>#REF!</v>
      </c>
      <c r="F20" s="343" t="e">
        <f>#REF!</f>
        <v>#REF!</v>
      </c>
      <c r="G20" s="344" t="e">
        <f>#REF!</f>
        <v>#REF!</v>
      </c>
      <c r="H20" s="347" t="e">
        <f>#REF!</f>
        <v>#REF!</v>
      </c>
      <c r="I20" s="359" t="e">
        <f>#REF!</f>
        <v>#REF!</v>
      </c>
      <c r="J20" s="347" t="e">
        <f>#REF!</f>
        <v>#REF!</v>
      </c>
      <c r="K20" s="359" t="e">
        <f>#REF!</f>
        <v>#REF!</v>
      </c>
      <c r="L20" s="347" t="e">
        <f>#REF!</f>
        <v>#REF!</v>
      </c>
      <c r="M20" s="361" t="e">
        <f>#REF!</f>
        <v>#REF!</v>
      </c>
      <c r="N20" s="362" t="e">
        <f>#REF!</f>
        <v>#REF!</v>
      </c>
      <c r="O20" s="361" t="e">
        <f>#REF!</f>
        <v>#REF!</v>
      </c>
      <c r="P20" s="362" t="e">
        <f>#REF!</f>
        <v>#REF!</v>
      </c>
      <c r="Q20" s="361" t="e">
        <f>#REF!</f>
        <v>#REF!</v>
      </c>
      <c r="R20" s="366" t="e">
        <f>#REF!</f>
        <v>#REF!</v>
      </c>
      <c r="S20" s="373" t="e">
        <f>#REF!</f>
        <v>#REF!</v>
      </c>
      <c r="T20" s="362" t="e">
        <f>#REF!</f>
        <v>#REF!</v>
      </c>
      <c r="U20" s="361" t="e">
        <f>#REF!</f>
        <v>#REF!</v>
      </c>
      <c r="V20" s="362" t="e">
        <f>#REF!</f>
        <v>#REF!</v>
      </c>
      <c r="W20" s="372" t="e">
        <f>#REF!</f>
        <v>#REF!</v>
      </c>
      <c r="X20" s="368" t="e">
        <f t="shared" si="6"/>
        <v>#REF!</v>
      </c>
      <c r="Y20" s="390" t="e">
        <f>#REF!</f>
        <v>#REF!</v>
      </c>
      <c r="Z20" s="382" t="e">
        <f t="shared" si="7"/>
        <v>#REF!</v>
      </c>
      <c r="AC20" s="28" t="e">
        <f t="shared" si="1"/>
        <v>#REF!</v>
      </c>
      <c r="AD20" s="28" t="e">
        <f t="shared" si="2"/>
        <v>#REF!</v>
      </c>
      <c r="AE20" s="28" t="e">
        <f t="shared" si="3"/>
        <v>#REF!</v>
      </c>
      <c r="AF20" s="28" t="e">
        <f t="shared" si="5"/>
        <v>#REF!</v>
      </c>
      <c r="AG20" s="28" t="e">
        <f t="shared" si="4"/>
        <v>#REF!</v>
      </c>
    </row>
    <row r="21" spans="2:33" ht="18.75" customHeight="1">
      <c r="B21" s="11"/>
      <c r="C21" s="353">
        <v>4</v>
      </c>
      <c r="D21" s="354" t="e">
        <f>#REF!</f>
        <v>#REF!</v>
      </c>
      <c r="E21" s="344" t="e">
        <f>#REF!</f>
        <v>#REF!</v>
      </c>
      <c r="F21" s="343" t="e">
        <f>#REF!</f>
        <v>#REF!</v>
      </c>
      <c r="G21" s="344" t="e">
        <f>#REF!</f>
        <v>#REF!</v>
      </c>
      <c r="H21" s="347" t="e">
        <f>#REF!</f>
        <v>#REF!</v>
      </c>
      <c r="I21" s="359" t="e">
        <f>#REF!</f>
        <v>#REF!</v>
      </c>
      <c r="J21" s="347" t="e">
        <f>#REF!</f>
        <v>#REF!</v>
      </c>
      <c r="K21" s="359" t="e">
        <f>#REF!</f>
        <v>#REF!</v>
      </c>
      <c r="L21" s="347" t="e">
        <f>#REF!</f>
        <v>#REF!</v>
      </c>
      <c r="M21" s="361" t="e">
        <f>#REF!</f>
        <v>#REF!</v>
      </c>
      <c r="N21" s="362" t="e">
        <f>#REF!</f>
        <v>#REF!</v>
      </c>
      <c r="O21" s="361" t="e">
        <f>#REF!</f>
        <v>#REF!</v>
      </c>
      <c r="P21" s="362" t="e">
        <f>#REF!</f>
        <v>#REF!</v>
      </c>
      <c r="Q21" s="361" t="e">
        <f>#REF!</f>
        <v>#REF!</v>
      </c>
      <c r="R21" s="366" t="e">
        <f>#REF!</f>
        <v>#REF!</v>
      </c>
      <c r="S21" s="373" t="e">
        <f>#REF!</f>
        <v>#REF!</v>
      </c>
      <c r="T21" s="362" t="e">
        <f>#REF!</f>
        <v>#REF!</v>
      </c>
      <c r="U21" s="361" t="e">
        <f>#REF!</f>
        <v>#REF!</v>
      </c>
      <c r="V21" s="362" t="e">
        <f>#REF!</f>
        <v>#REF!</v>
      </c>
      <c r="W21" s="372" t="e">
        <f>#REF!</f>
        <v>#REF!</v>
      </c>
      <c r="X21" s="368" t="e">
        <f t="shared" si="6"/>
        <v>#REF!</v>
      </c>
      <c r="Y21" s="390" t="e">
        <f>#REF!</f>
        <v>#REF!</v>
      </c>
      <c r="Z21" s="382" t="e">
        <f t="shared" si="7"/>
        <v>#REF!</v>
      </c>
      <c r="AC21" s="28" t="e">
        <f t="shared" si="1"/>
        <v>#REF!</v>
      </c>
      <c r="AD21" s="28" t="e">
        <f t="shared" si="2"/>
        <v>#REF!</v>
      </c>
      <c r="AE21" s="28" t="e">
        <f t="shared" si="3"/>
        <v>#REF!</v>
      </c>
      <c r="AF21" s="28" t="e">
        <f t="shared" si="5"/>
        <v>#REF!</v>
      </c>
      <c r="AG21" s="28" t="e">
        <f t="shared" si="4"/>
        <v>#REF!</v>
      </c>
    </row>
    <row r="22" spans="2:33" ht="30" customHeight="1">
      <c r="B22" s="11">
        <v>2009</v>
      </c>
      <c r="C22" s="353">
        <v>1</v>
      </c>
      <c r="D22" s="354" t="e">
        <f>#REF!</f>
        <v>#REF!</v>
      </c>
      <c r="E22" s="344" t="e">
        <f>#REF!</f>
        <v>#REF!</v>
      </c>
      <c r="F22" s="343" t="e">
        <f>#REF!</f>
        <v>#REF!</v>
      </c>
      <c r="G22" s="344" t="e">
        <f>#REF!</f>
        <v>#REF!</v>
      </c>
      <c r="H22" s="347" t="e">
        <f>#REF!</f>
        <v>#REF!</v>
      </c>
      <c r="I22" s="359" t="e">
        <f>#REF!</f>
        <v>#REF!</v>
      </c>
      <c r="J22" s="347" t="e">
        <f>#REF!</f>
        <v>#REF!</v>
      </c>
      <c r="K22" s="359" t="e">
        <f>#REF!</f>
        <v>#REF!</v>
      </c>
      <c r="L22" s="347" t="e">
        <f>#REF!</f>
        <v>#REF!</v>
      </c>
      <c r="M22" s="361" t="e">
        <f>#REF!</f>
        <v>#REF!</v>
      </c>
      <c r="N22" s="362" t="e">
        <f>#REF!</f>
        <v>#REF!</v>
      </c>
      <c r="O22" s="361" t="e">
        <f>#REF!</f>
        <v>#REF!</v>
      </c>
      <c r="P22" s="362" t="e">
        <f>#REF!</f>
        <v>#REF!</v>
      </c>
      <c r="Q22" s="361" t="e">
        <f>#REF!</f>
        <v>#REF!</v>
      </c>
      <c r="R22" s="366" t="e">
        <f>#REF!</f>
        <v>#REF!</v>
      </c>
      <c r="S22" s="373" t="e">
        <f>#REF!</f>
        <v>#REF!</v>
      </c>
      <c r="T22" s="362" t="e">
        <f>#REF!</f>
        <v>#REF!</v>
      </c>
      <c r="U22" s="361" t="e">
        <f>#REF!</f>
        <v>#REF!</v>
      </c>
      <c r="V22" s="362" t="e">
        <f>#REF!</f>
        <v>#REF!</v>
      </c>
      <c r="W22" s="372" t="e">
        <f>#REF!</f>
        <v>#REF!</v>
      </c>
      <c r="X22" s="368" t="e">
        <f t="shared" si="6"/>
        <v>#REF!</v>
      </c>
      <c r="Y22" s="390" t="e">
        <f>#REF!</f>
        <v>#REF!</v>
      </c>
      <c r="Z22" s="382" t="e">
        <f t="shared" si="7"/>
        <v>#REF!</v>
      </c>
      <c r="AC22" s="28" t="e">
        <f t="shared" si="1"/>
        <v>#REF!</v>
      </c>
      <c r="AD22" s="28" t="e">
        <f t="shared" si="2"/>
        <v>#REF!</v>
      </c>
      <c r="AE22" s="28" t="e">
        <f t="shared" si="3"/>
        <v>#REF!</v>
      </c>
      <c r="AF22" s="28" t="e">
        <f t="shared" si="5"/>
        <v>#REF!</v>
      </c>
      <c r="AG22" s="28" t="e">
        <f t="shared" si="4"/>
        <v>#REF!</v>
      </c>
    </row>
    <row r="23" spans="2:33" ht="18.75" customHeight="1">
      <c r="B23" s="11"/>
      <c r="C23" s="353">
        <v>2</v>
      </c>
      <c r="D23" s="354" t="e">
        <f>#REF!</f>
        <v>#REF!</v>
      </c>
      <c r="E23" s="344" t="e">
        <f>#REF!</f>
        <v>#REF!</v>
      </c>
      <c r="F23" s="343" t="e">
        <f>#REF!</f>
        <v>#REF!</v>
      </c>
      <c r="G23" s="344" t="e">
        <f>#REF!</f>
        <v>#REF!</v>
      </c>
      <c r="H23" s="347" t="e">
        <f>#REF!</f>
        <v>#REF!</v>
      </c>
      <c r="I23" s="359" t="e">
        <f>#REF!</f>
        <v>#REF!</v>
      </c>
      <c r="J23" s="347" t="e">
        <f>#REF!</f>
        <v>#REF!</v>
      </c>
      <c r="K23" s="359" t="e">
        <f>#REF!</f>
        <v>#REF!</v>
      </c>
      <c r="L23" s="347" t="e">
        <f>#REF!</f>
        <v>#REF!</v>
      </c>
      <c r="M23" s="361" t="e">
        <f>#REF!</f>
        <v>#REF!</v>
      </c>
      <c r="N23" s="362" t="e">
        <f>#REF!</f>
        <v>#REF!</v>
      </c>
      <c r="O23" s="361" t="e">
        <f>#REF!</f>
        <v>#REF!</v>
      </c>
      <c r="P23" s="362" t="e">
        <f>#REF!</f>
        <v>#REF!</v>
      </c>
      <c r="Q23" s="361" t="e">
        <f>#REF!</f>
        <v>#REF!</v>
      </c>
      <c r="R23" s="366" t="e">
        <f>#REF!</f>
        <v>#REF!</v>
      </c>
      <c r="S23" s="373" t="e">
        <f>#REF!</f>
        <v>#REF!</v>
      </c>
      <c r="T23" s="362" t="e">
        <f>#REF!</f>
        <v>#REF!</v>
      </c>
      <c r="U23" s="361" t="e">
        <f>#REF!</f>
        <v>#REF!</v>
      </c>
      <c r="V23" s="362" t="e">
        <f>#REF!</f>
        <v>#REF!</v>
      </c>
      <c r="W23" s="372" t="e">
        <f>#REF!</f>
        <v>#REF!</v>
      </c>
      <c r="X23" s="368" t="e">
        <f t="shared" si="6"/>
        <v>#REF!</v>
      </c>
      <c r="Y23" s="390" t="e">
        <f>#REF!</f>
        <v>#REF!</v>
      </c>
      <c r="Z23" s="382" t="e">
        <f t="shared" si="7"/>
        <v>#REF!</v>
      </c>
      <c r="AC23" s="28" t="e">
        <f t="shared" si="1"/>
        <v>#REF!</v>
      </c>
      <c r="AD23" s="28" t="e">
        <f t="shared" si="2"/>
        <v>#REF!</v>
      </c>
      <c r="AE23" s="28" t="e">
        <f t="shared" si="3"/>
        <v>#REF!</v>
      </c>
      <c r="AF23" s="28" t="e">
        <f t="shared" si="5"/>
        <v>#REF!</v>
      </c>
      <c r="AG23" s="28" t="e">
        <f t="shared" si="4"/>
        <v>#REF!</v>
      </c>
    </row>
    <row r="24" spans="2:33" ht="18.75" customHeight="1">
      <c r="B24" s="11"/>
      <c r="C24" s="353">
        <v>3</v>
      </c>
      <c r="D24" s="354" t="e">
        <f>#REF!</f>
        <v>#REF!</v>
      </c>
      <c r="E24" s="344" t="e">
        <f>#REF!</f>
        <v>#REF!</v>
      </c>
      <c r="F24" s="343" t="e">
        <f>#REF!</f>
        <v>#REF!</v>
      </c>
      <c r="G24" s="344" t="e">
        <f>#REF!</f>
        <v>#REF!</v>
      </c>
      <c r="H24" s="347" t="e">
        <f>#REF!</f>
        <v>#REF!</v>
      </c>
      <c r="I24" s="359" t="e">
        <f>#REF!</f>
        <v>#REF!</v>
      </c>
      <c r="J24" s="347" t="e">
        <f>#REF!</f>
        <v>#REF!</v>
      </c>
      <c r="K24" s="359" t="e">
        <f>#REF!</f>
        <v>#REF!</v>
      </c>
      <c r="L24" s="347" t="e">
        <f>#REF!</f>
        <v>#REF!</v>
      </c>
      <c r="M24" s="361" t="e">
        <f>#REF!</f>
        <v>#REF!</v>
      </c>
      <c r="N24" s="362" t="e">
        <f>#REF!</f>
        <v>#REF!</v>
      </c>
      <c r="O24" s="361" t="e">
        <f>#REF!</f>
        <v>#REF!</v>
      </c>
      <c r="P24" s="362" t="e">
        <f>#REF!</f>
        <v>#REF!</v>
      </c>
      <c r="Q24" s="361" t="e">
        <f>#REF!</f>
        <v>#REF!</v>
      </c>
      <c r="R24" s="366" t="e">
        <f>#REF!</f>
        <v>#REF!</v>
      </c>
      <c r="S24" s="373" t="e">
        <f>#REF!</f>
        <v>#REF!</v>
      </c>
      <c r="T24" s="362" t="e">
        <f>#REF!</f>
        <v>#REF!</v>
      </c>
      <c r="U24" s="361" t="e">
        <f>#REF!</f>
        <v>#REF!</v>
      </c>
      <c r="V24" s="362" t="e">
        <f>#REF!</f>
        <v>#REF!</v>
      </c>
      <c r="W24" s="372" t="e">
        <f>#REF!</f>
        <v>#REF!</v>
      </c>
      <c r="X24" s="368" t="e">
        <f t="shared" si="6"/>
        <v>#REF!</v>
      </c>
      <c r="Y24" s="390" t="e">
        <f>#REF!</f>
        <v>#REF!</v>
      </c>
      <c r="Z24" s="382" t="e">
        <f t="shared" si="7"/>
        <v>#REF!</v>
      </c>
      <c r="AC24" s="28" t="e">
        <f t="shared" si="1"/>
        <v>#REF!</v>
      </c>
      <c r="AD24" s="28" t="e">
        <f t="shared" si="2"/>
        <v>#REF!</v>
      </c>
      <c r="AE24" s="28" t="e">
        <f t="shared" si="3"/>
        <v>#REF!</v>
      </c>
      <c r="AF24" s="28" t="e">
        <f t="shared" si="5"/>
        <v>#REF!</v>
      </c>
      <c r="AG24" s="28" t="e">
        <f t="shared" si="4"/>
        <v>#REF!</v>
      </c>
    </row>
    <row r="25" spans="2:33" ht="18.75" customHeight="1">
      <c r="B25" s="11"/>
      <c r="C25" s="353">
        <v>4</v>
      </c>
      <c r="D25" s="354" t="e">
        <f>#REF!</f>
        <v>#REF!</v>
      </c>
      <c r="E25" s="344" t="e">
        <f>#REF!</f>
        <v>#REF!</v>
      </c>
      <c r="F25" s="343" t="e">
        <f>#REF!</f>
        <v>#REF!</v>
      </c>
      <c r="G25" s="344" t="e">
        <f>#REF!</f>
        <v>#REF!</v>
      </c>
      <c r="H25" s="347" t="e">
        <f>#REF!</f>
        <v>#REF!</v>
      </c>
      <c r="I25" s="359" t="e">
        <f>#REF!</f>
        <v>#REF!</v>
      </c>
      <c r="J25" s="347" t="e">
        <f>#REF!</f>
        <v>#REF!</v>
      </c>
      <c r="K25" s="359" t="e">
        <f>#REF!</f>
        <v>#REF!</v>
      </c>
      <c r="L25" s="347" t="e">
        <f>#REF!</f>
        <v>#REF!</v>
      </c>
      <c r="M25" s="361" t="e">
        <f>#REF!</f>
        <v>#REF!</v>
      </c>
      <c r="N25" s="362" t="e">
        <f>#REF!</f>
        <v>#REF!</v>
      </c>
      <c r="O25" s="361" t="e">
        <f>#REF!</f>
        <v>#REF!</v>
      </c>
      <c r="P25" s="362" t="e">
        <f>#REF!</f>
        <v>#REF!</v>
      </c>
      <c r="Q25" s="361" t="e">
        <f>#REF!</f>
        <v>#REF!</v>
      </c>
      <c r="R25" s="366" t="e">
        <f>#REF!</f>
        <v>#REF!</v>
      </c>
      <c r="S25" s="373" t="e">
        <f>#REF!</f>
        <v>#REF!</v>
      </c>
      <c r="T25" s="362" t="e">
        <f>#REF!</f>
        <v>#REF!</v>
      </c>
      <c r="U25" s="361" t="e">
        <f>#REF!</f>
        <v>#REF!</v>
      </c>
      <c r="V25" s="362" t="e">
        <f>#REF!</f>
        <v>#REF!</v>
      </c>
      <c r="W25" s="372" t="e">
        <f>#REF!</f>
        <v>#REF!</v>
      </c>
      <c r="X25" s="368" t="e">
        <f t="shared" si="6"/>
        <v>#REF!</v>
      </c>
      <c r="Y25" s="390" t="e">
        <f>#REF!</f>
        <v>#REF!</v>
      </c>
      <c r="Z25" s="382" t="e">
        <f t="shared" si="7"/>
        <v>#REF!</v>
      </c>
      <c r="AC25" s="28" t="e">
        <f t="shared" si="1"/>
        <v>#REF!</v>
      </c>
      <c r="AD25" s="28" t="e">
        <f t="shared" si="2"/>
        <v>#REF!</v>
      </c>
      <c r="AE25" s="28" t="e">
        <f t="shared" si="3"/>
        <v>#REF!</v>
      </c>
      <c r="AF25" s="28" t="e">
        <f t="shared" si="5"/>
        <v>#REF!</v>
      </c>
      <c r="AG25" s="28" t="e">
        <f t="shared" si="4"/>
        <v>#REF!</v>
      </c>
    </row>
    <row r="26" spans="2:33" ht="30" customHeight="1">
      <c r="B26" s="11">
        <v>2010</v>
      </c>
      <c r="C26" s="353">
        <v>1</v>
      </c>
      <c r="D26" s="354" t="e">
        <f>#REF!</f>
        <v>#REF!</v>
      </c>
      <c r="E26" s="344" t="e">
        <f>#REF!</f>
        <v>#REF!</v>
      </c>
      <c r="F26" s="343" t="e">
        <f>#REF!</f>
        <v>#REF!</v>
      </c>
      <c r="G26" s="344" t="e">
        <f>#REF!</f>
        <v>#REF!</v>
      </c>
      <c r="H26" s="347" t="e">
        <f>#REF!</f>
        <v>#REF!</v>
      </c>
      <c r="I26" s="359" t="e">
        <f>#REF!</f>
        <v>#REF!</v>
      </c>
      <c r="J26" s="347" t="e">
        <f>#REF!</f>
        <v>#REF!</v>
      </c>
      <c r="K26" s="359" t="e">
        <f>#REF!</f>
        <v>#REF!</v>
      </c>
      <c r="L26" s="347" t="e">
        <f>#REF!</f>
        <v>#REF!</v>
      </c>
      <c r="M26" s="361" t="e">
        <f>#REF!</f>
        <v>#REF!</v>
      </c>
      <c r="N26" s="362" t="e">
        <f>#REF!</f>
        <v>#REF!</v>
      </c>
      <c r="O26" s="361" t="e">
        <f>#REF!</f>
        <v>#REF!</v>
      </c>
      <c r="P26" s="362" t="e">
        <f>#REF!</f>
        <v>#REF!</v>
      </c>
      <c r="Q26" s="361" t="e">
        <f>#REF!</f>
        <v>#REF!</v>
      </c>
      <c r="R26" s="366" t="e">
        <f>#REF!</f>
        <v>#REF!</v>
      </c>
      <c r="S26" s="373" t="e">
        <f>#REF!</f>
        <v>#REF!</v>
      </c>
      <c r="T26" s="362" t="e">
        <f>#REF!</f>
        <v>#REF!</v>
      </c>
      <c r="U26" s="361" t="e">
        <f>#REF!</f>
        <v>#REF!</v>
      </c>
      <c r="V26" s="362" t="e">
        <f>#REF!</f>
        <v>#REF!</v>
      </c>
      <c r="W26" s="372" t="e">
        <f>#REF!</f>
        <v>#REF!</v>
      </c>
      <c r="X26" s="368" t="e">
        <f t="shared" si="6"/>
        <v>#REF!</v>
      </c>
      <c r="Y26" s="390" t="e">
        <f>#REF!</f>
        <v>#REF!</v>
      </c>
      <c r="Z26" s="382" t="e">
        <f t="shared" ref="Z26:Z34" si="8">X26+Y26</f>
        <v>#REF!</v>
      </c>
      <c r="AC26" s="28" t="e">
        <f t="shared" si="1"/>
        <v>#REF!</v>
      </c>
      <c r="AD26" s="28" t="e">
        <f t="shared" si="2"/>
        <v>#REF!</v>
      </c>
      <c r="AE26" s="28" t="e">
        <f t="shared" si="3"/>
        <v>#REF!</v>
      </c>
      <c r="AF26" s="28" t="e">
        <f t="shared" si="5"/>
        <v>#REF!</v>
      </c>
      <c r="AG26" s="28" t="e">
        <f t="shared" si="4"/>
        <v>#REF!</v>
      </c>
    </row>
    <row r="27" spans="2:33" ht="18.75" customHeight="1">
      <c r="B27" s="11"/>
      <c r="C27" s="353">
        <v>2</v>
      </c>
      <c r="D27" s="354" t="e">
        <f>#REF!</f>
        <v>#REF!</v>
      </c>
      <c r="E27" s="344" t="e">
        <f>#REF!</f>
        <v>#REF!</v>
      </c>
      <c r="F27" s="343" t="e">
        <f>#REF!</f>
        <v>#REF!</v>
      </c>
      <c r="G27" s="344" t="e">
        <f>#REF!</f>
        <v>#REF!</v>
      </c>
      <c r="H27" s="347" t="e">
        <f>#REF!</f>
        <v>#REF!</v>
      </c>
      <c r="I27" s="359" t="e">
        <f>#REF!</f>
        <v>#REF!</v>
      </c>
      <c r="J27" s="347" t="e">
        <f>#REF!</f>
        <v>#REF!</v>
      </c>
      <c r="K27" s="359" t="e">
        <f>#REF!</f>
        <v>#REF!</v>
      </c>
      <c r="L27" s="347" t="e">
        <f>#REF!</f>
        <v>#REF!</v>
      </c>
      <c r="M27" s="361" t="e">
        <f>#REF!</f>
        <v>#REF!</v>
      </c>
      <c r="N27" s="362" t="e">
        <f>#REF!</f>
        <v>#REF!</v>
      </c>
      <c r="O27" s="361" t="e">
        <f>#REF!</f>
        <v>#REF!</v>
      </c>
      <c r="P27" s="362" t="e">
        <f>#REF!</f>
        <v>#REF!</v>
      </c>
      <c r="Q27" s="361" t="e">
        <f>#REF!</f>
        <v>#REF!</v>
      </c>
      <c r="R27" s="366" t="e">
        <f>#REF!</f>
        <v>#REF!</v>
      </c>
      <c r="S27" s="373" t="e">
        <f>#REF!</f>
        <v>#REF!</v>
      </c>
      <c r="T27" s="362" t="e">
        <f>#REF!</f>
        <v>#REF!</v>
      </c>
      <c r="U27" s="361" t="e">
        <f>#REF!</f>
        <v>#REF!</v>
      </c>
      <c r="V27" s="362" t="e">
        <f>#REF!</f>
        <v>#REF!</v>
      </c>
      <c r="W27" s="372" t="e">
        <f>#REF!</f>
        <v>#REF!</v>
      </c>
      <c r="X27" s="368" t="e">
        <f t="shared" si="6"/>
        <v>#REF!</v>
      </c>
      <c r="Y27" s="390" t="e">
        <f>#REF!</f>
        <v>#REF!</v>
      </c>
      <c r="Z27" s="382" t="e">
        <f t="shared" si="8"/>
        <v>#REF!</v>
      </c>
      <c r="AC27" s="28" t="e">
        <f t="shared" si="1"/>
        <v>#REF!</v>
      </c>
      <c r="AD27" s="28" t="e">
        <f t="shared" si="2"/>
        <v>#REF!</v>
      </c>
      <c r="AE27" s="28" t="e">
        <f t="shared" si="3"/>
        <v>#REF!</v>
      </c>
      <c r="AF27" s="28" t="e">
        <f t="shared" si="5"/>
        <v>#REF!</v>
      </c>
      <c r="AG27" s="28" t="e">
        <f t="shared" si="4"/>
        <v>#REF!</v>
      </c>
    </row>
    <row r="28" spans="2:33" ht="18.75" customHeight="1">
      <c r="B28" s="11"/>
      <c r="C28" s="353">
        <v>3</v>
      </c>
      <c r="D28" s="354" t="e">
        <f>#REF!</f>
        <v>#REF!</v>
      </c>
      <c r="E28" s="344" t="e">
        <f>#REF!</f>
        <v>#REF!</v>
      </c>
      <c r="F28" s="343" t="e">
        <f>#REF!</f>
        <v>#REF!</v>
      </c>
      <c r="G28" s="344" t="e">
        <f>#REF!</f>
        <v>#REF!</v>
      </c>
      <c r="H28" s="347" t="e">
        <f>#REF!</f>
        <v>#REF!</v>
      </c>
      <c r="I28" s="359" t="e">
        <f>#REF!</f>
        <v>#REF!</v>
      </c>
      <c r="J28" s="347" t="e">
        <f>#REF!</f>
        <v>#REF!</v>
      </c>
      <c r="K28" s="359" t="e">
        <f>#REF!</f>
        <v>#REF!</v>
      </c>
      <c r="L28" s="347" t="e">
        <f>#REF!</f>
        <v>#REF!</v>
      </c>
      <c r="M28" s="361" t="e">
        <f>#REF!</f>
        <v>#REF!</v>
      </c>
      <c r="N28" s="362" t="e">
        <f>#REF!</f>
        <v>#REF!</v>
      </c>
      <c r="O28" s="361" t="e">
        <f>#REF!</f>
        <v>#REF!</v>
      </c>
      <c r="P28" s="362" t="e">
        <f>#REF!</f>
        <v>#REF!</v>
      </c>
      <c r="Q28" s="361" t="e">
        <f>#REF!</f>
        <v>#REF!</v>
      </c>
      <c r="R28" s="366" t="e">
        <f>#REF!</f>
        <v>#REF!</v>
      </c>
      <c r="S28" s="373" t="e">
        <f>#REF!</f>
        <v>#REF!</v>
      </c>
      <c r="T28" s="362" t="e">
        <f>#REF!</f>
        <v>#REF!</v>
      </c>
      <c r="U28" s="361" t="e">
        <f>#REF!</f>
        <v>#REF!</v>
      </c>
      <c r="V28" s="362" t="e">
        <f>#REF!</f>
        <v>#REF!</v>
      </c>
      <c r="W28" s="372" t="e">
        <f>#REF!</f>
        <v>#REF!</v>
      </c>
      <c r="X28" s="368" t="e">
        <f t="shared" si="6"/>
        <v>#REF!</v>
      </c>
      <c r="Y28" s="390" t="e">
        <f>#REF!</f>
        <v>#REF!</v>
      </c>
      <c r="Z28" s="382" t="e">
        <f t="shared" si="8"/>
        <v>#REF!</v>
      </c>
      <c r="AC28" s="28" t="e">
        <f t="shared" si="1"/>
        <v>#REF!</v>
      </c>
      <c r="AD28" s="28" t="e">
        <f t="shared" si="2"/>
        <v>#REF!</v>
      </c>
      <c r="AE28" s="28" t="e">
        <f t="shared" si="3"/>
        <v>#REF!</v>
      </c>
      <c r="AF28" s="28" t="e">
        <f t="shared" si="5"/>
        <v>#REF!</v>
      </c>
      <c r="AG28" s="28" t="e">
        <f t="shared" si="4"/>
        <v>#REF!</v>
      </c>
    </row>
    <row r="29" spans="2:33" ht="18.75" customHeight="1">
      <c r="B29" s="11"/>
      <c r="C29" s="353">
        <v>4</v>
      </c>
      <c r="D29" s="354" t="e">
        <f>#REF!</f>
        <v>#REF!</v>
      </c>
      <c r="E29" s="344" t="e">
        <f>#REF!</f>
        <v>#REF!</v>
      </c>
      <c r="F29" s="343" t="e">
        <f>#REF!</f>
        <v>#REF!</v>
      </c>
      <c r="G29" s="344" t="e">
        <f>#REF!</f>
        <v>#REF!</v>
      </c>
      <c r="H29" s="347" t="e">
        <f>#REF!</f>
        <v>#REF!</v>
      </c>
      <c r="I29" s="359" t="e">
        <f>#REF!</f>
        <v>#REF!</v>
      </c>
      <c r="J29" s="347" t="e">
        <f>#REF!</f>
        <v>#REF!</v>
      </c>
      <c r="K29" s="359" t="e">
        <f>#REF!</f>
        <v>#REF!</v>
      </c>
      <c r="L29" s="347" t="e">
        <f>#REF!</f>
        <v>#REF!</v>
      </c>
      <c r="M29" s="361" t="e">
        <f>#REF!</f>
        <v>#REF!</v>
      </c>
      <c r="N29" s="362" t="e">
        <f>#REF!</f>
        <v>#REF!</v>
      </c>
      <c r="O29" s="361" t="e">
        <f>#REF!</f>
        <v>#REF!</v>
      </c>
      <c r="P29" s="362" t="e">
        <f>#REF!</f>
        <v>#REF!</v>
      </c>
      <c r="Q29" s="361" t="e">
        <f>#REF!</f>
        <v>#REF!</v>
      </c>
      <c r="R29" s="366" t="e">
        <f>#REF!</f>
        <v>#REF!</v>
      </c>
      <c r="S29" s="373" t="e">
        <f>#REF!</f>
        <v>#REF!</v>
      </c>
      <c r="T29" s="362" t="e">
        <f>#REF!</f>
        <v>#REF!</v>
      </c>
      <c r="U29" s="361" t="e">
        <f>#REF!</f>
        <v>#REF!</v>
      </c>
      <c r="V29" s="362" t="e">
        <f>#REF!</f>
        <v>#REF!</v>
      </c>
      <c r="W29" s="372" t="e">
        <f>#REF!</f>
        <v>#REF!</v>
      </c>
      <c r="X29" s="368" t="e">
        <f t="shared" si="6"/>
        <v>#REF!</v>
      </c>
      <c r="Y29" s="390" t="e">
        <f>#REF!</f>
        <v>#REF!</v>
      </c>
      <c r="Z29" s="382" t="e">
        <f t="shared" si="8"/>
        <v>#REF!</v>
      </c>
      <c r="AC29" s="28" t="e">
        <f t="shared" si="1"/>
        <v>#REF!</v>
      </c>
      <c r="AD29" s="28" t="e">
        <f t="shared" si="2"/>
        <v>#REF!</v>
      </c>
      <c r="AE29" s="28" t="e">
        <f t="shared" si="3"/>
        <v>#REF!</v>
      </c>
      <c r="AF29" s="28" t="e">
        <f t="shared" si="5"/>
        <v>#REF!</v>
      </c>
      <c r="AG29" s="28" t="e">
        <f t="shared" si="4"/>
        <v>#REF!</v>
      </c>
    </row>
    <row r="30" spans="2:33" ht="29.25" customHeight="1">
      <c r="B30" s="11">
        <v>2011</v>
      </c>
      <c r="C30" s="353">
        <v>1</v>
      </c>
      <c r="D30" s="354" t="e">
        <f>#REF!</f>
        <v>#REF!</v>
      </c>
      <c r="E30" s="344" t="e">
        <f>#REF!</f>
        <v>#REF!</v>
      </c>
      <c r="F30" s="343" t="e">
        <f>#REF!</f>
        <v>#REF!</v>
      </c>
      <c r="G30" s="344" t="e">
        <f>#REF!</f>
        <v>#REF!</v>
      </c>
      <c r="H30" s="347" t="e">
        <f>#REF!</f>
        <v>#REF!</v>
      </c>
      <c r="I30" s="359" t="e">
        <f>#REF!</f>
        <v>#REF!</v>
      </c>
      <c r="J30" s="347" t="e">
        <f>#REF!</f>
        <v>#REF!</v>
      </c>
      <c r="K30" s="359" t="e">
        <f>#REF!</f>
        <v>#REF!</v>
      </c>
      <c r="L30" s="347" t="e">
        <f>#REF!</f>
        <v>#REF!</v>
      </c>
      <c r="M30" s="361" t="e">
        <f>#REF!</f>
        <v>#REF!</v>
      </c>
      <c r="N30" s="362" t="e">
        <f>#REF!</f>
        <v>#REF!</v>
      </c>
      <c r="O30" s="361" t="e">
        <f>#REF!</f>
        <v>#REF!</v>
      </c>
      <c r="P30" s="362" t="e">
        <f>#REF!</f>
        <v>#REF!</v>
      </c>
      <c r="Q30" s="361" t="e">
        <f>#REF!</f>
        <v>#REF!</v>
      </c>
      <c r="R30" s="366" t="e">
        <f>#REF!</f>
        <v>#REF!</v>
      </c>
      <c r="S30" s="373" t="e">
        <f>#REF!</f>
        <v>#REF!</v>
      </c>
      <c r="T30" s="362" t="e">
        <f>#REF!</f>
        <v>#REF!</v>
      </c>
      <c r="U30" s="361" t="e">
        <f>#REF!</f>
        <v>#REF!</v>
      </c>
      <c r="V30" s="362" t="e">
        <f>#REF!</f>
        <v>#REF!</v>
      </c>
      <c r="W30" s="372" t="e">
        <f>#REF!</f>
        <v>#REF!</v>
      </c>
      <c r="X30" s="368" t="e">
        <f t="shared" si="6"/>
        <v>#REF!</v>
      </c>
      <c r="Y30" s="390" t="e">
        <f>#REF!</f>
        <v>#REF!</v>
      </c>
      <c r="Z30" s="382" t="e">
        <f t="shared" si="8"/>
        <v>#REF!</v>
      </c>
      <c r="AC30" s="28" t="e">
        <f t="shared" si="1"/>
        <v>#REF!</v>
      </c>
      <c r="AD30" s="28" t="e">
        <f t="shared" si="2"/>
        <v>#REF!</v>
      </c>
      <c r="AE30" s="28" t="e">
        <f t="shared" si="3"/>
        <v>#REF!</v>
      </c>
      <c r="AF30" s="28" t="e">
        <f t="shared" si="5"/>
        <v>#REF!</v>
      </c>
      <c r="AG30" s="28" t="e">
        <f t="shared" si="4"/>
        <v>#REF!</v>
      </c>
    </row>
    <row r="31" spans="2:33" ht="18.75" customHeight="1">
      <c r="B31" s="11"/>
      <c r="C31" s="353">
        <v>2</v>
      </c>
      <c r="D31" s="354" t="e">
        <f>#REF!</f>
        <v>#REF!</v>
      </c>
      <c r="E31" s="344" t="e">
        <f>#REF!</f>
        <v>#REF!</v>
      </c>
      <c r="F31" s="343" t="e">
        <f>#REF!</f>
        <v>#REF!</v>
      </c>
      <c r="G31" s="344" t="e">
        <f>#REF!</f>
        <v>#REF!</v>
      </c>
      <c r="H31" s="347" t="e">
        <f>#REF!</f>
        <v>#REF!</v>
      </c>
      <c r="I31" s="359" t="e">
        <f>#REF!</f>
        <v>#REF!</v>
      </c>
      <c r="J31" s="347" t="e">
        <f>#REF!</f>
        <v>#REF!</v>
      </c>
      <c r="K31" s="359" t="e">
        <f>#REF!</f>
        <v>#REF!</v>
      </c>
      <c r="L31" s="347" t="e">
        <f>#REF!</f>
        <v>#REF!</v>
      </c>
      <c r="M31" s="361" t="e">
        <f>#REF!</f>
        <v>#REF!</v>
      </c>
      <c r="N31" s="362" t="e">
        <f>#REF!</f>
        <v>#REF!</v>
      </c>
      <c r="O31" s="361" t="e">
        <f>#REF!</f>
        <v>#REF!</v>
      </c>
      <c r="P31" s="362" t="e">
        <f>#REF!</f>
        <v>#REF!</v>
      </c>
      <c r="Q31" s="361" t="e">
        <f>#REF!</f>
        <v>#REF!</v>
      </c>
      <c r="R31" s="366" t="e">
        <f>#REF!</f>
        <v>#REF!</v>
      </c>
      <c r="S31" s="373" t="e">
        <f>#REF!</f>
        <v>#REF!</v>
      </c>
      <c r="T31" s="362" t="e">
        <f>#REF!</f>
        <v>#REF!</v>
      </c>
      <c r="U31" s="361" t="e">
        <f>#REF!</f>
        <v>#REF!</v>
      </c>
      <c r="V31" s="362" t="e">
        <f>#REF!</f>
        <v>#REF!</v>
      </c>
      <c r="W31" s="372" t="e">
        <f>#REF!</f>
        <v>#REF!</v>
      </c>
      <c r="X31" s="368" t="e">
        <f t="shared" si="6"/>
        <v>#REF!</v>
      </c>
      <c r="Y31" s="390" t="e">
        <f>#REF!</f>
        <v>#REF!</v>
      </c>
      <c r="Z31" s="382" t="e">
        <f t="shared" si="8"/>
        <v>#REF!</v>
      </c>
      <c r="AC31" s="28" t="e">
        <f t="shared" si="1"/>
        <v>#REF!</v>
      </c>
      <c r="AD31" s="28" t="e">
        <f t="shared" si="2"/>
        <v>#REF!</v>
      </c>
      <c r="AE31" s="28" t="e">
        <f t="shared" si="3"/>
        <v>#REF!</v>
      </c>
      <c r="AF31" s="28" t="e">
        <f t="shared" si="5"/>
        <v>#REF!</v>
      </c>
      <c r="AG31" s="28" t="e">
        <f t="shared" si="4"/>
        <v>#REF!</v>
      </c>
    </row>
    <row r="32" spans="2:33" ht="18.75" customHeight="1">
      <c r="B32" s="11"/>
      <c r="C32" s="353" t="s">
        <v>96</v>
      </c>
      <c r="D32" s="354" t="e">
        <f>#REF!</f>
        <v>#REF!</v>
      </c>
      <c r="E32" s="344" t="e">
        <f>#REF!</f>
        <v>#REF!</v>
      </c>
      <c r="F32" s="343" t="e">
        <f>#REF!</f>
        <v>#REF!</v>
      </c>
      <c r="G32" s="344" t="e">
        <f>#REF!</f>
        <v>#REF!</v>
      </c>
      <c r="H32" s="347" t="e">
        <f>#REF!</f>
        <v>#REF!</v>
      </c>
      <c r="I32" s="359" t="e">
        <f>#REF!</f>
        <v>#REF!</v>
      </c>
      <c r="J32" s="347" t="e">
        <f>#REF!</f>
        <v>#REF!</v>
      </c>
      <c r="K32" s="359" t="e">
        <f>#REF!</f>
        <v>#REF!</v>
      </c>
      <c r="L32" s="347" t="e">
        <f>#REF!</f>
        <v>#REF!</v>
      </c>
      <c r="M32" s="361" t="e">
        <f>#REF!</f>
        <v>#REF!</v>
      </c>
      <c r="N32" s="362" t="e">
        <f>#REF!</f>
        <v>#REF!</v>
      </c>
      <c r="O32" s="361" t="e">
        <f>#REF!</f>
        <v>#REF!</v>
      </c>
      <c r="P32" s="362" t="e">
        <f>#REF!</f>
        <v>#REF!</v>
      </c>
      <c r="Q32" s="361" t="e">
        <f>#REF!</f>
        <v>#REF!</v>
      </c>
      <c r="R32" s="366" t="e">
        <f>#REF!</f>
        <v>#REF!</v>
      </c>
      <c r="S32" s="373" t="e">
        <f>#REF!</f>
        <v>#REF!</v>
      </c>
      <c r="T32" s="362" t="e">
        <f>#REF!</f>
        <v>#REF!</v>
      </c>
      <c r="U32" s="361" t="e">
        <f>#REF!</f>
        <v>#REF!</v>
      </c>
      <c r="V32" s="362" t="e">
        <f>#REF!</f>
        <v>#REF!</v>
      </c>
      <c r="W32" s="372" t="e">
        <f>#REF!</f>
        <v>#REF!</v>
      </c>
      <c r="X32" s="368" t="e">
        <f t="shared" si="6"/>
        <v>#REF!</v>
      </c>
      <c r="Y32" s="390" t="e">
        <f>#REF!</f>
        <v>#REF!</v>
      </c>
      <c r="Z32" s="382" t="e">
        <f t="shared" si="8"/>
        <v>#REF!</v>
      </c>
      <c r="AC32" s="28" t="e">
        <f t="shared" si="1"/>
        <v>#REF!</v>
      </c>
      <c r="AD32" s="28" t="e">
        <f t="shared" si="2"/>
        <v>#REF!</v>
      </c>
      <c r="AE32" s="28"/>
      <c r="AF32" s="28"/>
      <c r="AG32" s="28"/>
    </row>
    <row r="33" spans="2:26" ht="18.75" hidden="1" customHeight="1">
      <c r="B33" s="11"/>
      <c r="C33" s="353" t="s">
        <v>97</v>
      </c>
      <c r="D33" s="354" t="e">
        <f>#REF!</f>
        <v>#REF!</v>
      </c>
      <c r="E33" s="344" t="e">
        <f>#REF!</f>
        <v>#REF!</v>
      </c>
      <c r="F33" s="343" t="e">
        <f>#REF!</f>
        <v>#REF!</v>
      </c>
      <c r="G33" s="344" t="e">
        <f>#REF!</f>
        <v>#REF!</v>
      </c>
      <c r="H33" s="347" t="e">
        <f>#REF!</f>
        <v>#REF!</v>
      </c>
      <c r="I33" s="359" t="e">
        <f>#REF!</f>
        <v>#REF!</v>
      </c>
      <c r="J33" s="347" t="e">
        <f>#REF!</f>
        <v>#REF!</v>
      </c>
      <c r="K33" s="359" t="e">
        <f>#REF!</f>
        <v>#REF!</v>
      </c>
      <c r="L33" s="347" t="e">
        <f>#REF!</f>
        <v>#REF!</v>
      </c>
      <c r="M33" s="361" t="e">
        <f>#REF!</f>
        <v>#REF!</v>
      </c>
      <c r="N33" s="362" t="e">
        <f>#REF!</f>
        <v>#REF!</v>
      </c>
      <c r="O33" s="361" t="e">
        <f>#REF!</f>
        <v>#REF!</v>
      </c>
      <c r="P33" s="362" t="e">
        <f>#REF!</f>
        <v>#REF!</v>
      </c>
      <c r="Q33" s="361" t="e">
        <f>#REF!</f>
        <v>#REF!</v>
      </c>
      <c r="R33" s="366" t="e">
        <f>#REF!</f>
        <v>#REF!</v>
      </c>
      <c r="S33" s="373" t="e">
        <f>#REF!</f>
        <v>#REF!</v>
      </c>
      <c r="T33" s="362" t="e">
        <f>#REF!</f>
        <v>#REF!</v>
      </c>
      <c r="U33" s="361" t="e">
        <f>#REF!</f>
        <v>#REF!</v>
      </c>
      <c r="V33" s="362" t="e">
        <f>#REF!</f>
        <v>#REF!</v>
      </c>
      <c r="W33" s="372" t="e">
        <f>#REF!</f>
        <v>#REF!</v>
      </c>
      <c r="X33" s="368" t="e">
        <f t="shared" si="6"/>
        <v>#REF!</v>
      </c>
      <c r="Y33" s="390" t="e">
        <f>#REF!</f>
        <v>#REF!</v>
      </c>
      <c r="Z33" s="382" t="e">
        <f t="shared" si="8"/>
        <v>#REF!</v>
      </c>
    </row>
    <row r="34" spans="2:26" ht="18.75" hidden="1" customHeight="1">
      <c r="B34" s="11">
        <v>2012</v>
      </c>
      <c r="C34" s="353" t="s">
        <v>98</v>
      </c>
      <c r="D34" s="354" t="e">
        <f>#REF!</f>
        <v>#REF!</v>
      </c>
      <c r="E34" s="344" t="e">
        <f>#REF!</f>
        <v>#REF!</v>
      </c>
      <c r="F34" s="343" t="e">
        <f>#REF!</f>
        <v>#REF!</v>
      </c>
      <c r="G34" s="344" t="e">
        <f>#REF!</f>
        <v>#REF!</v>
      </c>
      <c r="H34" s="347" t="e">
        <f>#REF!</f>
        <v>#REF!</v>
      </c>
      <c r="I34" s="359" t="e">
        <f>#REF!</f>
        <v>#REF!</v>
      </c>
      <c r="J34" s="347" t="e">
        <f>#REF!</f>
        <v>#REF!</v>
      </c>
      <c r="K34" s="359" t="e">
        <f>#REF!</f>
        <v>#REF!</v>
      </c>
      <c r="L34" s="347" t="e">
        <f>#REF!</f>
        <v>#REF!</v>
      </c>
      <c r="M34" s="361" t="e">
        <f>#REF!</f>
        <v>#REF!</v>
      </c>
      <c r="N34" s="362" t="e">
        <f>#REF!</f>
        <v>#REF!</v>
      </c>
      <c r="O34" s="361" t="e">
        <f>#REF!</f>
        <v>#REF!</v>
      </c>
      <c r="P34" s="362" t="e">
        <f>#REF!</f>
        <v>#REF!</v>
      </c>
      <c r="Q34" s="361" t="e">
        <f>#REF!</f>
        <v>#REF!</v>
      </c>
      <c r="R34" s="366" t="e">
        <f>#REF!</f>
        <v>#REF!</v>
      </c>
      <c r="S34" s="373" t="e">
        <f>#REF!</f>
        <v>#REF!</v>
      </c>
      <c r="T34" s="362" t="e">
        <f>#REF!</f>
        <v>#REF!</v>
      </c>
      <c r="U34" s="361" t="e">
        <f>#REF!</f>
        <v>#REF!</v>
      </c>
      <c r="V34" s="362" t="e">
        <f>#REF!</f>
        <v>#REF!</v>
      </c>
      <c r="W34" s="372" t="e">
        <f>#REF!</f>
        <v>#REF!</v>
      </c>
      <c r="X34" s="368" t="e">
        <f t="shared" si="6"/>
        <v>#REF!</v>
      </c>
      <c r="Y34" s="390" t="e">
        <f>#REF!</f>
        <v>#REF!</v>
      </c>
      <c r="Z34" s="382" t="e">
        <f t="shared" si="8"/>
        <v>#REF!</v>
      </c>
    </row>
    <row r="35" spans="2:26" ht="4.5" customHeight="1">
      <c r="B35" s="23"/>
      <c r="C35" s="23"/>
      <c r="D35" s="481"/>
      <c r="E35" s="482"/>
      <c r="F35" s="482"/>
      <c r="G35" s="482"/>
      <c r="H35" s="482"/>
      <c r="I35" s="482"/>
      <c r="J35" s="482"/>
      <c r="K35" s="482"/>
      <c r="L35" s="482"/>
      <c r="M35" s="482"/>
      <c r="N35" s="482"/>
      <c r="O35" s="482"/>
      <c r="P35" s="482"/>
      <c r="Q35" s="482"/>
      <c r="R35" s="483"/>
      <c r="S35" s="484"/>
      <c r="T35" s="482"/>
      <c r="U35" s="482"/>
      <c r="V35" s="482"/>
      <c r="W35" s="483"/>
      <c r="X35" s="485"/>
      <c r="Y35" s="482"/>
      <c r="Z35" s="401"/>
    </row>
    <row r="36" spans="2:26" ht="18.75" customHeight="1">
      <c r="B36" s="26" t="s">
        <v>99</v>
      </c>
      <c r="C36" s="11"/>
      <c r="D36" s="435"/>
      <c r="E36" s="32"/>
      <c r="F36" s="32"/>
      <c r="G36" s="32"/>
      <c r="H36" s="32"/>
      <c r="I36" s="32"/>
      <c r="J36" s="32"/>
      <c r="K36" s="32"/>
      <c r="L36" s="32"/>
      <c r="M36" s="32"/>
      <c r="N36" s="32"/>
      <c r="O36" s="32"/>
      <c r="P36" s="32"/>
      <c r="Q36" s="32"/>
      <c r="R36" s="28"/>
      <c r="S36" s="468"/>
      <c r="T36" s="32"/>
      <c r="U36" s="32"/>
      <c r="V36" s="32"/>
      <c r="W36" s="28"/>
      <c r="X36" s="479"/>
      <c r="Y36" s="32"/>
      <c r="Z36" s="2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37"/>
  <sheetViews>
    <sheetView topLeftCell="A12" zoomScale="74" zoomScaleNormal="74" workbookViewId="0">
      <selection activeCell="AI50" sqref="AI50"/>
    </sheetView>
  </sheetViews>
  <sheetFormatPr defaultColWidth="9.109375" defaultRowHeight="13.8"/>
  <cols>
    <col min="1" max="1" width="2.21875" style="2" customWidth="1"/>
    <col min="2" max="2" width="6" style="2" customWidth="1"/>
    <col min="3" max="3" width="3.33203125" style="2" customWidth="1"/>
    <col min="4" max="23" width="7.109375" style="2" customWidth="1"/>
    <col min="24" max="24" width="8.44140625" style="2" customWidth="1"/>
    <col min="25" max="25" width="7.109375" style="335" hidden="1" customWidth="1"/>
    <col min="26" max="26" width="8.44140625" style="2" customWidth="1"/>
    <col min="27" max="27" width="1.21875" style="2" customWidth="1"/>
    <col min="28" max="16384" width="9.109375" style="2"/>
  </cols>
  <sheetData>
    <row r="1" spans="2:31" ht="26.25" customHeight="1">
      <c r="B1" s="336" t="s">
        <v>100</v>
      </c>
      <c r="D1" s="1"/>
      <c r="E1" s="1"/>
      <c r="F1" s="1"/>
      <c r="G1" s="1"/>
      <c r="H1" s="1"/>
      <c r="I1" s="1"/>
      <c r="J1" s="1"/>
      <c r="K1" s="1"/>
    </row>
    <row r="2" spans="2:31" ht="14.4" hidden="1">
      <c r="B2" s="100"/>
      <c r="D2" s="661" t="s">
        <v>64</v>
      </c>
      <c r="E2" s="662"/>
      <c r="F2" s="662"/>
      <c r="G2" s="663"/>
      <c r="H2" s="661" t="s">
        <v>65</v>
      </c>
      <c r="I2" s="664"/>
      <c r="J2" s="664"/>
      <c r="K2" s="664"/>
      <c r="L2" s="665"/>
      <c r="M2" s="661" t="s">
        <v>66</v>
      </c>
      <c r="N2" s="664"/>
      <c r="O2" s="664"/>
      <c r="P2" s="664"/>
      <c r="Q2" s="664"/>
      <c r="R2" s="664"/>
      <c r="S2" s="664"/>
      <c r="T2" s="664"/>
      <c r="U2" s="664"/>
      <c r="V2" s="664"/>
      <c r="W2" s="665"/>
      <c r="X2" s="47"/>
      <c r="Y2" s="375"/>
      <c r="Z2" s="307"/>
    </row>
    <row r="3" spans="2:31" s="1" customFormat="1" ht="123.75" customHeight="1">
      <c r="B3" s="339" t="s">
        <v>101</v>
      </c>
      <c r="C3" s="340" t="s">
        <v>102</v>
      </c>
      <c r="D3" s="341" t="s">
        <v>69</v>
      </c>
      <c r="E3" s="341" t="s">
        <v>70</v>
      </c>
      <c r="F3" s="341" t="s">
        <v>71</v>
      </c>
      <c r="G3" s="341" t="s">
        <v>72</v>
      </c>
      <c r="H3" s="342" t="s">
        <v>73</v>
      </c>
      <c r="I3" s="357" t="s">
        <v>74</v>
      </c>
      <c r="J3" s="342" t="s">
        <v>75</v>
      </c>
      <c r="K3" s="342" t="s">
        <v>76</v>
      </c>
      <c r="L3" s="357" t="s">
        <v>77</v>
      </c>
      <c r="M3" s="358" t="s">
        <v>78</v>
      </c>
      <c r="N3" s="358" t="s">
        <v>79</v>
      </c>
      <c r="O3" s="358" t="s">
        <v>80</v>
      </c>
      <c r="P3" s="358" t="s">
        <v>81</v>
      </c>
      <c r="Q3" s="358" t="s">
        <v>82</v>
      </c>
      <c r="R3" s="358" t="s">
        <v>83</v>
      </c>
      <c r="S3" s="358" t="s">
        <v>84</v>
      </c>
      <c r="T3" s="358" t="s">
        <v>85</v>
      </c>
      <c r="U3" s="358" t="s">
        <v>86</v>
      </c>
      <c r="V3" s="358" t="s">
        <v>87</v>
      </c>
      <c r="W3" s="358" t="s">
        <v>88</v>
      </c>
      <c r="X3" s="367" t="s">
        <v>103</v>
      </c>
      <c r="Y3" s="376" t="s">
        <v>90</v>
      </c>
      <c r="Z3" s="377" t="s">
        <v>91</v>
      </c>
      <c r="AC3" s="47" t="s">
        <v>92</v>
      </c>
      <c r="AD3" s="47" t="s">
        <v>93</v>
      </c>
      <c r="AE3" s="47" t="s">
        <v>94</v>
      </c>
    </row>
    <row r="4" spans="2:31" ht="24.75" hidden="1" customHeight="1">
      <c r="B4" s="51">
        <v>2006</v>
      </c>
      <c r="C4" s="95"/>
      <c r="D4" s="343"/>
      <c r="E4" s="344"/>
      <c r="F4" s="345"/>
      <c r="G4" s="346"/>
      <c r="H4" s="347"/>
      <c r="I4" s="359"/>
      <c r="J4" s="347"/>
      <c r="K4" s="360"/>
      <c r="L4" s="347"/>
      <c r="M4" s="361"/>
      <c r="N4" s="362"/>
      <c r="O4" s="361"/>
      <c r="P4" s="362"/>
      <c r="Q4" s="361"/>
      <c r="R4" s="362"/>
      <c r="S4" s="361"/>
      <c r="T4" s="362"/>
      <c r="U4" s="361"/>
      <c r="V4" s="366"/>
      <c r="W4" s="361"/>
      <c r="X4" s="368"/>
      <c r="Y4" s="378"/>
      <c r="Z4" s="379"/>
    </row>
    <row r="5" spans="2:31" ht="27" hidden="1" customHeight="1">
      <c r="B5" s="51">
        <v>2007</v>
      </c>
      <c r="C5" s="95"/>
      <c r="D5" s="348">
        <f>'T1'!D5/'T1'!D4*100-100</f>
        <v>-1.3466049846451114</v>
      </c>
      <c r="E5" s="349">
        <f>'T1'!E5/'T1'!E4*100-100</f>
        <v>4.7316466853831542</v>
      </c>
      <c r="F5" s="349">
        <f>'T1'!F5/'T1'!F4*100-100</f>
        <v>-4.0926213861566083</v>
      </c>
      <c r="G5" s="349">
        <f>'T1'!G5/'T1'!G4*100-100</f>
        <v>-7.24724865426181</v>
      </c>
      <c r="H5" s="350">
        <f>'T1'!H5/'T1'!H4*100-100</f>
        <v>6.8620817807626366</v>
      </c>
      <c r="I5" s="350">
        <f>'T1'!I5/'T1'!I4*100-100</f>
        <v>-1.2158585036716687</v>
      </c>
      <c r="J5" s="350">
        <f>'T1'!J5/'T1'!J4*100-100</f>
        <v>-17.212572480725925</v>
      </c>
      <c r="K5" s="350">
        <f>'T1'!K5/'T1'!K4*100-100</f>
        <v>1.1610769957487861</v>
      </c>
      <c r="L5" s="350">
        <f>'T1'!L5/'T1'!L4*100-100</f>
        <v>23.151961617022863</v>
      </c>
      <c r="M5" s="363">
        <f>'T1'!M5/'T1'!M4*100-100</f>
        <v>5.4284631041020788</v>
      </c>
      <c r="N5" s="363">
        <f>'T1'!N5/'T1'!N4*100-100</f>
        <v>2.5176993943778001</v>
      </c>
      <c r="O5" s="363">
        <f>'T1'!O5/'T1'!O4*100-100</f>
        <v>9.1710519957396457</v>
      </c>
      <c r="P5" s="363">
        <f>'T1'!P5/'T1'!P4*100-100</f>
        <v>4.0999999999999943</v>
      </c>
      <c r="Q5" s="363">
        <f>'T1'!Q5/'T1'!Q4*100-100</f>
        <v>18.380405371958403</v>
      </c>
      <c r="R5" s="363">
        <f>'T1'!R5/'T1'!R4*100-100</f>
        <v>2.4000000000000057</v>
      </c>
      <c r="S5" s="363">
        <f>'T1'!S5/'T1'!S4*100-100</f>
        <v>3.8649272623241018</v>
      </c>
      <c r="T5" s="363">
        <f>'T1'!T5/'T1'!T4*100-100</f>
        <v>11.299999999999997</v>
      </c>
      <c r="U5" s="363">
        <f>'T1'!U5/'T1'!U4*100-100</f>
        <v>10.000000000000014</v>
      </c>
      <c r="V5" s="363">
        <f>'T1'!V5/'T1'!V4*100-100</f>
        <v>3.7758340527317245</v>
      </c>
      <c r="W5" s="363">
        <f>'T1'!W5/'T1'!W4*100-100</f>
        <v>8.8724113362124655</v>
      </c>
      <c r="X5" s="369">
        <f>'T1'!X5/'T1'!X4*100-100</f>
        <v>4.4933544060850892</v>
      </c>
      <c r="Y5" s="380">
        <f>'T1'!Y5/'T1'!Y4*100-100</f>
        <v>45.573883590117816</v>
      </c>
      <c r="Z5" s="40">
        <f>'T1'!Z5/'T1'!Z4*100-100</f>
        <v>6.4597679891949014</v>
      </c>
      <c r="AA5" s="52"/>
    </row>
    <row r="6" spans="2:31" ht="20.100000000000001" hidden="1" customHeight="1">
      <c r="B6" s="51">
        <v>2008</v>
      </c>
      <c r="C6" s="95"/>
      <c r="D6" s="348">
        <f>'T1'!D6/'T1'!D5*100-100</f>
        <v>8.5999999999999801</v>
      </c>
      <c r="E6" s="349">
        <f>'T1'!E6/'T1'!E5*100-100</f>
        <v>5.1039654770627578</v>
      </c>
      <c r="F6" s="349">
        <f>'T1'!F6/'T1'!F5*100-100</f>
        <v>-3.3201314451929846</v>
      </c>
      <c r="G6" s="349">
        <f>'T1'!G6/'T1'!G5*100-100</f>
        <v>17.38077658018679</v>
      </c>
      <c r="H6" s="350">
        <f>'T1'!H6/'T1'!H5*100-100</f>
        <v>2.4193734822772939</v>
      </c>
      <c r="I6" s="350">
        <f>'T1'!I6/'T1'!I5*100-100</f>
        <v>3.7004753770359002</v>
      </c>
      <c r="J6" s="350">
        <f>'T1'!J6/'T1'!J5*100-100</f>
        <v>19.423493246993189</v>
      </c>
      <c r="K6" s="350">
        <f>'T1'!K6/'T1'!K5*100-100</f>
        <v>0.84657122311537591</v>
      </c>
      <c r="L6" s="350">
        <f>'T1'!L6/'T1'!L5*100-100</f>
        <v>38.983489705249866</v>
      </c>
      <c r="M6" s="363">
        <f>'T1'!M6/'T1'!M5*100-100</f>
        <v>9.5045687599997422</v>
      </c>
      <c r="N6" s="363">
        <f>'T1'!N6/'T1'!N5*100-100</f>
        <v>9.0755497430803871</v>
      </c>
      <c r="O6" s="363">
        <f>'T1'!O6/'T1'!O5*100-100</f>
        <v>3.8278599962842179</v>
      </c>
      <c r="P6" s="363">
        <f>'T1'!P6/'T1'!P5*100-100</f>
        <v>19.500000000000057</v>
      </c>
      <c r="Q6" s="363">
        <f>'T1'!Q6/'T1'!Q5*100-100</f>
        <v>10.781644687910713</v>
      </c>
      <c r="R6" s="363">
        <f>'T1'!R6/'T1'!R5*100-100</f>
        <v>2.4000000000000057</v>
      </c>
      <c r="S6" s="363">
        <f>'T1'!S6/'T1'!S5*100-100</f>
        <v>-1.8306603763185763</v>
      </c>
      <c r="T6" s="363">
        <f>'T1'!T6/'T1'!T5*100-100</f>
        <v>12.734106372296395</v>
      </c>
      <c r="U6" s="363">
        <f>'T1'!U6/'T1'!U5*100-100</f>
        <v>13.02545062030822</v>
      </c>
      <c r="V6" s="363">
        <f>'T1'!V6/'T1'!V5*100-100</f>
        <v>4.439205727112423</v>
      </c>
      <c r="W6" s="363">
        <f>'T1'!W6/'T1'!W5*100-100</f>
        <v>9.1613688484176237</v>
      </c>
      <c r="X6" s="369">
        <f>'T1'!X6/'T1'!X5*100-100</f>
        <v>9.3174233314594801</v>
      </c>
      <c r="Y6" s="380">
        <f>'T1'!Y6/'T1'!Y5*100-100</f>
        <v>-4.2307798138319015</v>
      </c>
      <c r="Z6" s="40">
        <f>'T1'!Z6/'T1'!Z5*100-100</f>
        <v>8.4306380242699817</v>
      </c>
      <c r="AA6" s="52"/>
    </row>
    <row r="7" spans="2:31" ht="20.100000000000001" hidden="1" customHeight="1">
      <c r="B7" s="51">
        <v>2009</v>
      </c>
      <c r="C7" s="95"/>
      <c r="D7" s="348">
        <f>'T1'!D7/'T1'!D6*100-100</f>
        <v>10.209647386846072</v>
      </c>
      <c r="E7" s="349">
        <f>'T1'!E7/'T1'!E6*100-100</f>
        <v>4.3665196467012066</v>
      </c>
      <c r="F7" s="349">
        <f>'T1'!F7/'T1'!F6*100-100</f>
        <v>0.72021484773374311</v>
      </c>
      <c r="G7" s="349">
        <f>'T1'!G7/'T1'!G6*100-100</f>
        <v>-5.7114630128117767</v>
      </c>
      <c r="H7" s="350">
        <f>'T1'!H7/'T1'!H6*100-100</f>
        <v>6.7516550123353483</v>
      </c>
      <c r="I7" s="350">
        <f>'T1'!I7/'T1'!I6*100-100</f>
        <v>-1.3056693979478666</v>
      </c>
      <c r="J7" s="350">
        <f>'T1'!J7/'T1'!J6*100-100</f>
        <v>7.5043898300072556</v>
      </c>
      <c r="K7" s="350">
        <f>'T1'!K7/'T1'!K6*100-100</f>
        <v>7.6501011709907232</v>
      </c>
      <c r="L7" s="350">
        <f>'T1'!L7/'T1'!L6*100-100</f>
        <v>9.3355354458181097</v>
      </c>
      <c r="M7" s="363">
        <f>'T1'!M7/'T1'!M6*100-100</f>
        <v>5.3917494416368896</v>
      </c>
      <c r="N7" s="363">
        <f>'T1'!N7/'T1'!N6*100-100</f>
        <v>-3.7785667823986131</v>
      </c>
      <c r="O7" s="363">
        <f>'T1'!O7/'T1'!O6*100-100</f>
        <v>4.4247858761263075</v>
      </c>
      <c r="P7" s="363">
        <f>'T1'!P7/'T1'!P6*100-100</f>
        <v>3.8723543389311885</v>
      </c>
      <c r="Q7" s="363">
        <f>'T1'!Q7/'T1'!Q6*100-100</f>
        <v>9.3234826286889216</v>
      </c>
      <c r="R7" s="363">
        <f>'T1'!R7/'T1'!R6*100-100</f>
        <v>2.4000000000000057</v>
      </c>
      <c r="S7" s="363">
        <f>'T1'!S7/'T1'!S6*100-100</f>
        <v>-1.5500615520755616</v>
      </c>
      <c r="T7" s="363">
        <f>'T1'!T7/'T1'!T6*100-100</f>
        <v>11.687427187715912</v>
      </c>
      <c r="U7" s="363">
        <f>'T1'!U7/'T1'!U6*100-100</f>
        <v>12.353155938741693</v>
      </c>
      <c r="V7" s="363">
        <f>'T1'!V7/'T1'!V6*100-100</f>
        <v>15.152343765660973</v>
      </c>
      <c r="W7" s="363">
        <f>'T1'!W7/'T1'!W6*100-100</f>
        <v>7.4706980818651374</v>
      </c>
      <c r="X7" s="369">
        <f>'T1'!X7/'T1'!X6*100-100</f>
        <v>5.7845251555840065</v>
      </c>
      <c r="Y7" s="380">
        <f>'T1'!Y7/'T1'!Y6*100-100</f>
        <v>-25.194111672337456</v>
      </c>
      <c r="Z7" s="40">
        <f>'T1'!Z7/'T1'!Z6*100-100</f>
        <v>3.9936181714969479</v>
      </c>
      <c r="AA7" s="52"/>
    </row>
    <row r="8" spans="2:31" ht="20.100000000000001" hidden="1" customHeight="1">
      <c r="B8" s="51">
        <v>2010</v>
      </c>
      <c r="D8" s="22">
        <f>'T1'!D8/'T1'!D7*100-100</f>
        <v>5.0000539094517364</v>
      </c>
      <c r="E8" s="349">
        <f>'T1'!E8/'T1'!E7*100-100</f>
        <v>4.6493195470650051</v>
      </c>
      <c r="F8" s="349">
        <f>'T1'!F8/'T1'!F7*100-100</f>
        <v>10.07128877010814</v>
      </c>
      <c r="G8" s="349">
        <f>'T1'!G8/'T1'!G7*100-100</f>
        <v>1.4907404468012686</v>
      </c>
      <c r="H8" s="350">
        <f>'T1'!H8/'T1'!H7*100-100</f>
        <v>7.6427830219497821</v>
      </c>
      <c r="I8" s="350">
        <f>'T1'!I8/'T1'!I7*100-100</f>
        <v>7.6004356256203209</v>
      </c>
      <c r="J8" s="350">
        <f>'T1'!J8/'T1'!J7*100-100</f>
        <v>12.260229323741484</v>
      </c>
      <c r="K8" s="350">
        <f>'T1'!K8/'T1'!K7*100-100</f>
        <v>5.2637697178197698</v>
      </c>
      <c r="L8" s="350">
        <f>'T1'!L8/'T1'!L7*100-100</f>
        <v>2.4999999999997442</v>
      </c>
      <c r="M8" s="363">
        <f>'T1'!M8/'T1'!M7*100-100</f>
        <v>13.340973852397028</v>
      </c>
      <c r="N8" s="363">
        <f>'T1'!N8/'T1'!N7*100-100</f>
        <v>2.6877702074690859</v>
      </c>
      <c r="O8" s="363">
        <f>'T1'!O8/'T1'!O7*100-100</f>
        <v>8.0344344616680985</v>
      </c>
      <c r="P8" s="363">
        <f>'T1'!P8/'T1'!P7*100-100</f>
        <v>24.47131263344275</v>
      </c>
      <c r="Q8" s="363">
        <f>'T1'!Q8/'T1'!Q7*100-100</f>
        <v>16.749668529543143</v>
      </c>
      <c r="R8" s="363">
        <f>'T1'!R8/'T1'!R7*100-100</f>
        <v>2.3999999999999204</v>
      </c>
      <c r="S8" s="363">
        <f>'T1'!S8/'T1'!S7*100-100</f>
        <v>23.101047420641834</v>
      </c>
      <c r="T8" s="363">
        <f>'T1'!T8/'T1'!T7*100-100</f>
        <v>3.3754509600378384</v>
      </c>
      <c r="U8" s="363">
        <f>'T1'!U8/'T1'!U7*100-100</f>
        <v>5.2823740596394089</v>
      </c>
      <c r="V8" s="363">
        <f>'T1'!V8/'T1'!V7*100-100</f>
        <v>11.240527828975061</v>
      </c>
      <c r="W8" s="363">
        <f>'T1'!W8/'T1'!W7*100-100</f>
        <v>10.70346615366158</v>
      </c>
      <c r="X8" s="369">
        <f>'T1'!X8/'T1'!X7*100-100</f>
        <v>7.5945982799118497</v>
      </c>
      <c r="Y8" s="380">
        <f>'T1'!Y8/'T1'!Y7*100-100</f>
        <v>10.540410082004087</v>
      </c>
      <c r="Z8" s="40">
        <f>'T1'!Z8/'T1'!Z7*100-100</f>
        <v>7.7171007429217724</v>
      </c>
      <c r="AA8" s="52"/>
    </row>
    <row r="9" spans="2:31" ht="5.25" customHeight="1">
      <c r="B9" s="11"/>
      <c r="D9" s="345"/>
      <c r="E9" s="351"/>
      <c r="F9" s="345"/>
      <c r="G9" s="345"/>
      <c r="H9" s="352"/>
      <c r="I9" s="364"/>
      <c r="J9" s="364"/>
      <c r="K9" s="364"/>
      <c r="L9" s="364"/>
      <c r="M9" s="365"/>
      <c r="N9" s="366"/>
      <c r="O9" s="362"/>
      <c r="P9" s="365"/>
      <c r="Q9" s="365"/>
      <c r="R9" s="366"/>
      <c r="S9" s="362"/>
      <c r="T9" s="362"/>
      <c r="U9" s="366"/>
      <c r="V9" s="366"/>
      <c r="W9" s="366"/>
      <c r="X9" s="370"/>
      <c r="Y9" s="381"/>
      <c r="Z9" s="29"/>
    </row>
    <row r="10" spans="2:31" ht="30" customHeight="1">
      <c r="B10" s="11">
        <v>2006</v>
      </c>
      <c r="C10" s="353">
        <v>1</v>
      </c>
      <c r="D10" s="348"/>
      <c r="E10" s="349"/>
      <c r="F10" s="348"/>
      <c r="G10" s="349"/>
      <c r="H10" s="350"/>
      <c r="I10" s="350"/>
      <c r="J10" s="350"/>
      <c r="K10" s="350"/>
      <c r="L10" s="350"/>
      <c r="M10" s="363"/>
      <c r="N10" s="363"/>
      <c r="O10" s="363"/>
      <c r="P10" s="363"/>
      <c r="Q10" s="363"/>
      <c r="R10" s="363"/>
      <c r="S10" s="363"/>
      <c r="T10" s="363"/>
      <c r="U10" s="363"/>
      <c r="V10" s="363"/>
      <c r="W10" s="363"/>
      <c r="X10" s="369"/>
      <c r="Y10" s="380"/>
      <c r="Z10" s="40"/>
      <c r="AC10" s="28">
        <f>D10+E10+F10+G10</f>
        <v>0</v>
      </c>
      <c r="AD10" s="28">
        <f>H10+I10+J10+K10+L10</f>
        <v>0</v>
      </c>
      <c r="AE10" s="28">
        <f>M10+N10+O10+P10+Q10+R10+S10+T10+U10+V10+W10</f>
        <v>0</v>
      </c>
    </row>
    <row r="11" spans="2:31" ht="18.75" customHeight="1">
      <c r="B11" s="11"/>
      <c r="C11" s="353">
        <v>2</v>
      </c>
      <c r="D11" s="348" t="e">
        <f>'qly growth rates'!C6</f>
        <v>#REF!</v>
      </c>
      <c r="E11" s="349" t="e">
        <f>'qly growth rates'!D6</f>
        <v>#REF!</v>
      </c>
      <c r="F11" s="348" t="e">
        <f>'qly growth rates'!E6</f>
        <v>#REF!</v>
      </c>
      <c r="G11" s="349" t="e">
        <f>'qly growth rates'!F6</f>
        <v>#REF!</v>
      </c>
      <c r="H11" s="350" t="e">
        <f>'qly growth rates'!G6</f>
        <v>#REF!</v>
      </c>
      <c r="I11" s="350" t="e">
        <f>'qly growth rates'!H6</f>
        <v>#REF!</v>
      </c>
      <c r="J11" s="350" t="e">
        <f>'qly growth rates'!I6</f>
        <v>#REF!</v>
      </c>
      <c r="K11" s="350" t="e">
        <f>'qly growth rates'!J6</f>
        <v>#REF!</v>
      </c>
      <c r="L11" s="350" t="e">
        <f>'qly growth rates'!K6</f>
        <v>#REF!</v>
      </c>
      <c r="M11" s="363" t="e">
        <f>'qly growth rates'!L6</f>
        <v>#REF!</v>
      </c>
      <c r="N11" s="363" t="e">
        <f>'qly growth rates'!M6</f>
        <v>#REF!</v>
      </c>
      <c r="O11" s="363" t="e">
        <f>'qly growth rates'!N6</f>
        <v>#REF!</v>
      </c>
      <c r="P11" s="363" t="e">
        <f>'qly growth rates'!O6</f>
        <v>#REF!</v>
      </c>
      <c r="Q11" s="363" t="e">
        <f>'qly growth rates'!P6</f>
        <v>#REF!</v>
      </c>
      <c r="R11" s="363" t="e">
        <f>'qly growth rates'!Q6</f>
        <v>#REF!</v>
      </c>
      <c r="S11" s="363" t="e">
        <f>'qly growth rates'!R6</f>
        <v>#REF!</v>
      </c>
      <c r="T11" s="363" t="e">
        <f>'qly growth rates'!S6</f>
        <v>#REF!</v>
      </c>
      <c r="U11" s="363" t="e">
        <f>'qly growth rates'!T6</f>
        <v>#REF!</v>
      </c>
      <c r="V11" s="363" t="e">
        <f>'qly growth rates'!U6</f>
        <v>#REF!</v>
      </c>
      <c r="W11" s="363" t="e">
        <f>'qly growth rates'!V6</f>
        <v>#REF!</v>
      </c>
      <c r="X11" s="369" t="e">
        <f>'qly growth rates'!W6</f>
        <v>#REF!</v>
      </c>
      <c r="Y11" s="380" t="e">
        <f>'qly growth rates'!X6</f>
        <v>#REF!</v>
      </c>
      <c r="Z11" s="40" t="e">
        <f>'qly growth rates'!Y6</f>
        <v>#REF!</v>
      </c>
      <c r="AC11" s="49" t="e">
        <f>'T1'!AC11/'T1'!AC10*100-100</f>
        <v>#REF!</v>
      </c>
      <c r="AD11" s="49" t="e">
        <f>'T1'!AD11/'T1'!AD10*100-100</f>
        <v>#REF!</v>
      </c>
      <c r="AE11" s="49" t="e">
        <f>'T1'!AE11/'T1'!AE10*100-100</f>
        <v>#REF!</v>
      </c>
    </row>
    <row r="12" spans="2:31" ht="18.75" customHeight="1">
      <c r="B12" s="11"/>
      <c r="C12" s="353">
        <v>3</v>
      </c>
      <c r="D12" s="348" t="e">
        <f>'qly growth rates'!C7</f>
        <v>#REF!</v>
      </c>
      <c r="E12" s="349" t="e">
        <f>'qly growth rates'!D7</f>
        <v>#REF!</v>
      </c>
      <c r="F12" s="348" t="e">
        <f>'qly growth rates'!E7</f>
        <v>#REF!</v>
      </c>
      <c r="G12" s="349" t="e">
        <f>'qly growth rates'!F7</f>
        <v>#REF!</v>
      </c>
      <c r="H12" s="350" t="e">
        <f>'qly growth rates'!G7</f>
        <v>#REF!</v>
      </c>
      <c r="I12" s="350" t="e">
        <f>'qly growth rates'!H7</f>
        <v>#REF!</v>
      </c>
      <c r="J12" s="350" t="e">
        <f>'qly growth rates'!I7</f>
        <v>#REF!</v>
      </c>
      <c r="K12" s="350" t="e">
        <f>'qly growth rates'!J7</f>
        <v>#REF!</v>
      </c>
      <c r="L12" s="350" t="e">
        <f>'qly growth rates'!K7</f>
        <v>#REF!</v>
      </c>
      <c r="M12" s="363" t="e">
        <f>'qly growth rates'!L7</f>
        <v>#REF!</v>
      </c>
      <c r="N12" s="363" t="e">
        <f>'qly growth rates'!M7</f>
        <v>#REF!</v>
      </c>
      <c r="O12" s="363" t="e">
        <f>'qly growth rates'!N7</f>
        <v>#REF!</v>
      </c>
      <c r="P12" s="363" t="e">
        <f>'qly growth rates'!O7</f>
        <v>#REF!</v>
      </c>
      <c r="Q12" s="363" t="e">
        <f>'qly growth rates'!P7</f>
        <v>#REF!</v>
      </c>
      <c r="R12" s="363" t="e">
        <f>'qly growth rates'!Q7</f>
        <v>#REF!</v>
      </c>
      <c r="S12" s="363" t="e">
        <f>'qly growth rates'!R7</f>
        <v>#REF!</v>
      </c>
      <c r="T12" s="363" t="e">
        <f>'qly growth rates'!S7</f>
        <v>#REF!</v>
      </c>
      <c r="U12" s="363" t="e">
        <f>'qly growth rates'!T7</f>
        <v>#REF!</v>
      </c>
      <c r="V12" s="363" t="e">
        <f>'qly growth rates'!U7</f>
        <v>#REF!</v>
      </c>
      <c r="W12" s="363" t="e">
        <f>'qly growth rates'!V7</f>
        <v>#REF!</v>
      </c>
      <c r="X12" s="369" t="e">
        <f>'qly growth rates'!W7</f>
        <v>#REF!</v>
      </c>
      <c r="Y12" s="380" t="e">
        <f>'qly growth rates'!X7</f>
        <v>#REF!</v>
      </c>
      <c r="Z12" s="40" t="e">
        <f>'qly growth rates'!Y7</f>
        <v>#REF!</v>
      </c>
      <c r="AC12" s="49" t="e">
        <f>'T1'!AC12/'T1'!AC11*100-100</f>
        <v>#REF!</v>
      </c>
      <c r="AD12" s="49" t="e">
        <f>'T1'!AD12/'T1'!AD11*100-100</f>
        <v>#REF!</v>
      </c>
      <c r="AE12" s="49" t="e">
        <f>'T1'!AE12/'T1'!AE11*100-100</f>
        <v>#REF!</v>
      </c>
    </row>
    <row r="13" spans="2:31" ht="18.75" customHeight="1">
      <c r="B13" s="11"/>
      <c r="C13" s="353">
        <v>4</v>
      </c>
      <c r="D13" s="348" t="e">
        <f>'qly growth rates'!C8</f>
        <v>#REF!</v>
      </c>
      <c r="E13" s="349" t="e">
        <f>'qly growth rates'!D8</f>
        <v>#REF!</v>
      </c>
      <c r="F13" s="348" t="e">
        <f>'qly growth rates'!E8</f>
        <v>#REF!</v>
      </c>
      <c r="G13" s="349" t="e">
        <f>'qly growth rates'!F8</f>
        <v>#REF!</v>
      </c>
      <c r="H13" s="350" t="e">
        <f>'qly growth rates'!G8</f>
        <v>#REF!</v>
      </c>
      <c r="I13" s="350" t="e">
        <f>'qly growth rates'!H8</f>
        <v>#REF!</v>
      </c>
      <c r="J13" s="350" t="e">
        <f>'qly growth rates'!I8</f>
        <v>#REF!</v>
      </c>
      <c r="K13" s="350" t="e">
        <f>'qly growth rates'!J8</f>
        <v>#REF!</v>
      </c>
      <c r="L13" s="350" t="e">
        <f>'qly growth rates'!K8</f>
        <v>#REF!</v>
      </c>
      <c r="M13" s="363" t="e">
        <f>'qly growth rates'!L8</f>
        <v>#REF!</v>
      </c>
      <c r="N13" s="363" t="e">
        <f>'qly growth rates'!M8</f>
        <v>#REF!</v>
      </c>
      <c r="O13" s="363" t="e">
        <f>'qly growth rates'!N8</f>
        <v>#REF!</v>
      </c>
      <c r="P13" s="363" t="e">
        <f>'qly growth rates'!O8</f>
        <v>#REF!</v>
      </c>
      <c r="Q13" s="363" t="e">
        <f>'qly growth rates'!P8</f>
        <v>#REF!</v>
      </c>
      <c r="R13" s="363" t="e">
        <f>'qly growth rates'!Q8</f>
        <v>#REF!</v>
      </c>
      <c r="S13" s="363" t="e">
        <f>'qly growth rates'!R8</f>
        <v>#REF!</v>
      </c>
      <c r="T13" s="363" t="e">
        <f>'qly growth rates'!S8</f>
        <v>#REF!</v>
      </c>
      <c r="U13" s="363" t="e">
        <f>'qly growth rates'!T8</f>
        <v>#REF!</v>
      </c>
      <c r="V13" s="363" t="e">
        <f>'qly growth rates'!U8</f>
        <v>#REF!</v>
      </c>
      <c r="W13" s="363" t="e">
        <f>'qly growth rates'!V8</f>
        <v>#REF!</v>
      </c>
      <c r="X13" s="369" t="e">
        <f>'qly growth rates'!W8</f>
        <v>#REF!</v>
      </c>
      <c r="Y13" s="380" t="e">
        <f>'qly growth rates'!X8</f>
        <v>#REF!</v>
      </c>
      <c r="Z13" s="40" t="e">
        <f>'qly growth rates'!Y8</f>
        <v>#REF!</v>
      </c>
      <c r="AC13" s="49" t="e">
        <f>'T1'!AC13/'T1'!AC12*100-100</f>
        <v>#REF!</v>
      </c>
      <c r="AD13" s="49" t="e">
        <f>'T1'!AD13/'T1'!AD12*100-100</f>
        <v>#REF!</v>
      </c>
      <c r="AE13" s="49" t="e">
        <f>'T1'!AE13/'T1'!AE12*100-100</f>
        <v>#REF!</v>
      </c>
    </row>
    <row r="14" spans="2:31" ht="35.25" customHeight="1">
      <c r="B14" s="11">
        <v>2007</v>
      </c>
      <c r="C14" s="353">
        <v>1</v>
      </c>
      <c r="D14" s="348" t="e">
        <f>'qly growth rates'!C9</f>
        <v>#REF!</v>
      </c>
      <c r="E14" s="349" t="e">
        <f>'qly growth rates'!D9</f>
        <v>#REF!</v>
      </c>
      <c r="F14" s="348" t="e">
        <f>'qly growth rates'!E9</f>
        <v>#REF!</v>
      </c>
      <c r="G14" s="349" t="e">
        <f>'qly growth rates'!F9</f>
        <v>#REF!</v>
      </c>
      <c r="H14" s="350" t="e">
        <f>'qly growth rates'!G9</f>
        <v>#REF!</v>
      </c>
      <c r="I14" s="350" t="e">
        <f>'qly growth rates'!H9</f>
        <v>#REF!</v>
      </c>
      <c r="J14" s="350" t="e">
        <f>'qly growth rates'!I9</f>
        <v>#REF!</v>
      </c>
      <c r="K14" s="350" t="e">
        <f>'qly growth rates'!J9</f>
        <v>#REF!</v>
      </c>
      <c r="L14" s="350" t="e">
        <f>'qly growth rates'!K9</f>
        <v>#REF!</v>
      </c>
      <c r="M14" s="363" t="e">
        <f>'qly growth rates'!L9</f>
        <v>#REF!</v>
      </c>
      <c r="N14" s="363" t="e">
        <f>'qly growth rates'!M9</f>
        <v>#REF!</v>
      </c>
      <c r="O14" s="363" t="e">
        <f>'qly growth rates'!N9</f>
        <v>#REF!</v>
      </c>
      <c r="P14" s="363" t="e">
        <f>'qly growth rates'!O9</f>
        <v>#REF!</v>
      </c>
      <c r="Q14" s="363" t="e">
        <f>'qly growth rates'!P9</f>
        <v>#REF!</v>
      </c>
      <c r="R14" s="363" t="e">
        <f>'qly growth rates'!Q9</f>
        <v>#REF!</v>
      </c>
      <c r="S14" s="363" t="e">
        <f>'qly growth rates'!R9</f>
        <v>#REF!</v>
      </c>
      <c r="T14" s="363" t="e">
        <f>'qly growth rates'!S9</f>
        <v>#REF!</v>
      </c>
      <c r="U14" s="363" t="e">
        <f>'qly growth rates'!T9</f>
        <v>#REF!</v>
      </c>
      <c r="V14" s="363" t="e">
        <f>'qly growth rates'!U9</f>
        <v>#REF!</v>
      </c>
      <c r="W14" s="363" t="e">
        <f>'qly growth rates'!V9</f>
        <v>#REF!</v>
      </c>
      <c r="X14" s="369" t="e">
        <f>'qly growth rates'!W9</f>
        <v>#REF!</v>
      </c>
      <c r="Y14" s="380" t="e">
        <f>'qly growth rates'!X9</f>
        <v>#REF!</v>
      </c>
      <c r="Z14" s="40" t="e">
        <f>'qly growth rates'!Y9</f>
        <v>#REF!</v>
      </c>
      <c r="AC14" s="49" t="e">
        <f>'T1'!AC14/'T1'!AC13*100-100</f>
        <v>#REF!</v>
      </c>
      <c r="AD14" s="49" t="e">
        <f>'T1'!AD14/'T1'!AD13*100-100</f>
        <v>#REF!</v>
      </c>
      <c r="AE14" s="49" t="e">
        <f>'T1'!AE14/'T1'!AE13*100-100</f>
        <v>#REF!</v>
      </c>
    </row>
    <row r="15" spans="2:31" ht="18.75" customHeight="1">
      <c r="B15" s="11"/>
      <c r="C15" s="353">
        <v>2</v>
      </c>
      <c r="D15" s="348" t="e">
        <f>'qly growth rates'!C10</f>
        <v>#REF!</v>
      </c>
      <c r="E15" s="349" t="e">
        <f>'qly growth rates'!D10</f>
        <v>#REF!</v>
      </c>
      <c r="F15" s="348" t="e">
        <f>'qly growth rates'!E10</f>
        <v>#REF!</v>
      </c>
      <c r="G15" s="349" t="e">
        <f>'qly growth rates'!F10</f>
        <v>#REF!</v>
      </c>
      <c r="H15" s="350" t="e">
        <f>'qly growth rates'!G10</f>
        <v>#REF!</v>
      </c>
      <c r="I15" s="350" t="e">
        <f>'qly growth rates'!H10</f>
        <v>#REF!</v>
      </c>
      <c r="J15" s="350" t="e">
        <f>'qly growth rates'!I10</f>
        <v>#REF!</v>
      </c>
      <c r="K15" s="350" t="e">
        <f>'qly growth rates'!J10</f>
        <v>#REF!</v>
      </c>
      <c r="L15" s="350" t="e">
        <f>'qly growth rates'!K10</f>
        <v>#REF!</v>
      </c>
      <c r="M15" s="363" t="e">
        <f>'qly growth rates'!L10</f>
        <v>#REF!</v>
      </c>
      <c r="N15" s="363" t="e">
        <f>'qly growth rates'!M10</f>
        <v>#REF!</v>
      </c>
      <c r="O15" s="363" t="e">
        <f>'qly growth rates'!N10</f>
        <v>#REF!</v>
      </c>
      <c r="P15" s="363" t="e">
        <f>'qly growth rates'!O10</f>
        <v>#REF!</v>
      </c>
      <c r="Q15" s="363" t="e">
        <f>'qly growth rates'!P10</f>
        <v>#REF!</v>
      </c>
      <c r="R15" s="363" t="e">
        <f>'qly growth rates'!Q10</f>
        <v>#REF!</v>
      </c>
      <c r="S15" s="363" t="e">
        <f>'qly growth rates'!R10</f>
        <v>#REF!</v>
      </c>
      <c r="T15" s="363" t="e">
        <f>'qly growth rates'!S10</f>
        <v>#REF!</v>
      </c>
      <c r="U15" s="363" t="e">
        <f>'qly growth rates'!T10</f>
        <v>#REF!</v>
      </c>
      <c r="V15" s="363" t="e">
        <f>'qly growth rates'!U10</f>
        <v>#REF!</v>
      </c>
      <c r="W15" s="363" t="e">
        <f>'qly growth rates'!V10</f>
        <v>#REF!</v>
      </c>
      <c r="X15" s="369" t="e">
        <f>'qly growth rates'!W10</f>
        <v>#REF!</v>
      </c>
      <c r="Y15" s="380" t="e">
        <f>'qly growth rates'!X10</f>
        <v>#REF!</v>
      </c>
      <c r="Z15" s="40" t="e">
        <f>'qly growth rates'!Y10</f>
        <v>#REF!</v>
      </c>
      <c r="AC15" s="49" t="e">
        <f>'T1'!AC15/'T1'!AC14*100-100</f>
        <v>#REF!</v>
      </c>
      <c r="AD15" s="49" t="e">
        <f>'T1'!AD15/'T1'!AD14*100-100</f>
        <v>#REF!</v>
      </c>
      <c r="AE15" s="49" t="e">
        <f>'T1'!AE15/'T1'!AE14*100-100</f>
        <v>#REF!</v>
      </c>
    </row>
    <row r="16" spans="2:31" ht="18.75" customHeight="1">
      <c r="B16" s="11"/>
      <c r="C16" s="353">
        <v>3</v>
      </c>
      <c r="D16" s="348" t="e">
        <f>'qly growth rates'!C11</f>
        <v>#REF!</v>
      </c>
      <c r="E16" s="349" t="e">
        <f>'qly growth rates'!D11</f>
        <v>#REF!</v>
      </c>
      <c r="F16" s="348" t="e">
        <f>'qly growth rates'!E11</f>
        <v>#REF!</v>
      </c>
      <c r="G16" s="349" t="e">
        <f>'qly growth rates'!F11</f>
        <v>#REF!</v>
      </c>
      <c r="H16" s="350" t="e">
        <f>'qly growth rates'!G11</f>
        <v>#REF!</v>
      </c>
      <c r="I16" s="350" t="e">
        <f>'qly growth rates'!H11</f>
        <v>#REF!</v>
      </c>
      <c r="J16" s="350" t="e">
        <f>'qly growth rates'!I11</f>
        <v>#REF!</v>
      </c>
      <c r="K16" s="350" t="e">
        <f>'qly growth rates'!J11</f>
        <v>#REF!</v>
      </c>
      <c r="L16" s="350" t="e">
        <f>'qly growth rates'!K11</f>
        <v>#REF!</v>
      </c>
      <c r="M16" s="363" t="e">
        <f>'qly growth rates'!L11</f>
        <v>#REF!</v>
      </c>
      <c r="N16" s="363" t="e">
        <f>'qly growth rates'!M11</f>
        <v>#REF!</v>
      </c>
      <c r="O16" s="363" t="e">
        <f>'qly growth rates'!N11</f>
        <v>#REF!</v>
      </c>
      <c r="P16" s="363" t="e">
        <f>'qly growth rates'!O11</f>
        <v>#REF!</v>
      </c>
      <c r="Q16" s="363" t="e">
        <f>'qly growth rates'!P11</f>
        <v>#REF!</v>
      </c>
      <c r="R16" s="363" t="e">
        <f>'qly growth rates'!Q11</f>
        <v>#REF!</v>
      </c>
      <c r="S16" s="363" t="e">
        <f>'qly growth rates'!R11</f>
        <v>#REF!</v>
      </c>
      <c r="T16" s="363" t="e">
        <f>'qly growth rates'!S11</f>
        <v>#REF!</v>
      </c>
      <c r="U16" s="363" t="e">
        <f>'qly growth rates'!T11</f>
        <v>#REF!</v>
      </c>
      <c r="V16" s="363" t="e">
        <f>'qly growth rates'!U11</f>
        <v>#REF!</v>
      </c>
      <c r="W16" s="363" t="e">
        <f>'qly growth rates'!V11</f>
        <v>#REF!</v>
      </c>
      <c r="X16" s="369" t="e">
        <f>'qly growth rates'!W11</f>
        <v>#REF!</v>
      </c>
      <c r="Y16" s="380" t="e">
        <f>'qly growth rates'!X11</f>
        <v>#REF!</v>
      </c>
      <c r="Z16" s="40" t="e">
        <f>'qly growth rates'!Y11</f>
        <v>#REF!</v>
      </c>
      <c r="AC16" s="49" t="e">
        <f>'T1'!AC16/'T1'!AC15*100-100</f>
        <v>#REF!</v>
      </c>
      <c r="AD16" s="49" t="e">
        <f>'T1'!AD16/'T1'!AD15*100-100</f>
        <v>#REF!</v>
      </c>
      <c r="AE16" s="49" t="e">
        <f>'T1'!AE16/'T1'!AE15*100-100</f>
        <v>#REF!</v>
      </c>
    </row>
    <row r="17" spans="2:31" ht="18.75" customHeight="1">
      <c r="B17" s="11"/>
      <c r="C17" s="353">
        <v>4</v>
      </c>
      <c r="D17" s="348" t="e">
        <f>'qly growth rates'!C12</f>
        <v>#REF!</v>
      </c>
      <c r="E17" s="349" t="e">
        <f>'qly growth rates'!D12</f>
        <v>#REF!</v>
      </c>
      <c r="F17" s="348" t="e">
        <f>'qly growth rates'!E12</f>
        <v>#REF!</v>
      </c>
      <c r="G17" s="349" t="e">
        <f>'qly growth rates'!F12</f>
        <v>#REF!</v>
      </c>
      <c r="H17" s="350" t="e">
        <f>'qly growth rates'!G12</f>
        <v>#REF!</v>
      </c>
      <c r="I17" s="350" t="e">
        <f>'qly growth rates'!H12</f>
        <v>#REF!</v>
      </c>
      <c r="J17" s="350" t="e">
        <f>'qly growth rates'!I12</f>
        <v>#REF!</v>
      </c>
      <c r="K17" s="350" t="e">
        <f>'qly growth rates'!J12</f>
        <v>#REF!</v>
      </c>
      <c r="L17" s="350" t="e">
        <f>'qly growth rates'!K12</f>
        <v>#REF!</v>
      </c>
      <c r="M17" s="363" t="e">
        <f>'qly growth rates'!L12</f>
        <v>#REF!</v>
      </c>
      <c r="N17" s="363" t="e">
        <f>'qly growth rates'!M12</f>
        <v>#REF!</v>
      </c>
      <c r="O17" s="363" t="e">
        <f>'qly growth rates'!N12</f>
        <v>#REF!</v>
      </c>
      <c r="P17" s="363" t="e">
        <f>'qly growth rates'!O12</f>
        <v>#REF!</v>
      </c>
      <c r="Q17" s="363" t="e">
        <f>'qly growth rates'!P12</f>
        <v>#REF!</v>
      </c>
      <c r="R17" s="363" t="e">
        <f>'qly growth rates'!Q12</f>
        <v>#REF!</v>
      </c>
      <c r="S17" s="363" t="e">
        <f>'qly growth rates'!R12</f>
        <v>#REF!</v>
      </c>
      <c r="T17" s="363" t="e">
        <f>'qly growth rates'!S12</f>
        <v>#REF!</v>
      </c>
      <c r="U17" s="363" t="e">
        <f>'qly growth rates'!T12</f>
        <v>#REF!</v>
      </c>
      <c r="V17" s="363" t="e">
        <f>'qly growth rates'!U12</f>
        <v>#REF!</v>
      </c>
      <c r="W17" s="363" t="e">
        <f>'qly growth rates'!V12</f>
        <v>#REF!</v>
      </c>
      <c r="X17" s="369" t="e">
        <f>'qly growth rates'!W12</f>
        <v>#REF!</v>
      </c>
      <c r="Y17" s="380" t="e">
        <f>'qly growth rates'!X12</f>
        <v>#REF!</v>
      </c>
      <c r="Z17" s="40" t="e">
        <f>'qly growth rates'!Y12</f>
        <v>#REF!</v>
      </c>
      <c r="AC17" s="49" t="e">
        <f>'T1'!AC17/'T1'!AC16*100-100</f>
        <v>#REF!</v>
      </c>
      <c r="AD17" s="49" t="e">
        <f>'T1'!AD17/'T1'!AD16*100-100</f>
        <v>#REF!</v>
      </c>
      <c r="AE17" s="49" t="e">
        <f>'T1'!AE17/'T1'!AE16*100-100</f>
        <v>#REF!</v>
      </c>
    </row>
    <row r="18" spans="2:31" ht="30" customHeight="1">
      <c r="B18" s="11">
        <v>2008</v>
      </c>
      <c r="C18" s="353">
        <v>1</v>
      </c>
      <c r="D18" s="348" t="e">
        <f>'qly growth rates'!C13</f>
        <v>#REF!</v>
      </c>
      <c r="E18" s="349" t="e">
        <f>'qly growth rates'!D13</f>
        <v>#REF!</v>
      </c>
      <c r="F18" s="348" t="e">
        <f>'qly growth rates'!E13</f>
        <v>#REF!</v>
      </c>
      <c r="G18" s="349" t="e">
        <f>'qly growth rates'!F13</f>
        <v>#REF!</v>
      </c>
      <c r="H18" s="350" t="e">
        <f>'qly growth rates'!G13</f>
        <v>#REF!</v>
      </c>
      <c r="I18" s="350" t="e">
        <f>'qly growth rates'!H13</f>
        <v>#REF!</v>
      </c>
      <c r="J18" s="350" t="e">
        <f>'qly growth rates'!I13</f>
        <v>#REF!</v>
      </c>
      <c r="K18" s="350" t="e">
        <f>'qly growth rates'!J13</f>
        <v>#REF!</v>
      </c>
      <c r="L18" s="350" t="e">
        <f>'qly growth rates'!K13</f>
        <v>#REF!</v>
      </c>
      <c r="M18" s="363" t="e">
        <f>'qly growth rates'!L13</f>
        <v>#REF!</v>
      </c>
      <c r="N18" s="363" t="e">
        <f>'qly growth rates'!M13</f>
        <v>#REF!</v>
      </c>
      <c r="O18" s="363" t="e">
        <f>'qly growth rates'!N13</f>
        <v>#REF!</v>
      </c>
      <c r="P18" s="363" t="e">
        <f>'qly growth rates'!O13</f>
        <v>#REF!</v>
      </c>
      <c r="Q18" s="363" t="e">
        <f>'qly growth rates'!P13</f>
        <v>#REF!</v>
      </c>
      <c r="R18" s="363" t="e">
        <f>'qly growth rates'!Q13</f>
        <v>#REF!</v>
      </c>
      <c r="S18" s="363" t="e">
        <f>'qly growth rates'!R13</f>
        <v>#REF!</v>
      </c>
      <c r="T18" s="363" t="e">
        <f>'qly growth rates'!S13</f>
        <v>#REF!</v>
      </c>
      <c r="U18" s="363" t="e">
        <f>'qly growth rates'!T13</f>
        <v>#REF!</v>
      </c>
      <c r="V18" s="363" t="e">
        <f>'qly growth rates'!U13</f>
        <v>#REF!</v>
      </c>
      <c r="W18" s="363" t="e">
        <f>'qly growth rates'!V13</f>
        <v>#REF!</v>
      </c>
      <c r="X18" s="369" t="e">
        <f>'qly growth rates'!W13</f>
        <v>#REF!</v>
      </c>
      <c r="Y18" s="380" t="e">
        <f>'qly growth rates'!X13</f>
        <v>#REF!</v>
      </c>
      <c r="Z18" s="40" t="e">
        <f>'qly growth rates'!Y13</f>
        <v>#REF!</v>
      </c>
      <c r="AC18" s="49" t="e">
        <f>'T1'!AC18/'T1'!AC17*100-100</f>
        <v>#REF!</v>
      </c>
      <c r="AD18" s="49" t="e">
        <f>'T1'!AD18/'T1'!AD17*100-100</f>
        <v>#REF!</v>
      </c>
      <c r="AE18" s="49" t="e">
        <f>'T1'!AE18/'T1'!AE17*100-100</f>
        <v>#REF!</v>
      </c>
    </row>
    <row r="19" spans="2:31" ht="18.75" customHeight="1">
      <c r="B19" s="11"/>
      <c r="C19" s="353">
        <v>2</v>
      </c>
      <c r="D19" s="348" t="e">
        <f>'qly growth rates'!C14</f>
        <v>#REF!</v>
      </c>
      <c r="E19" s="349" t="e">
        <f>'qly growth rates'!D14</f>
        <v>#REF!</v>
      </c>
      <c r="F19" s="348" t="e">
        <f>'qly growth rates'!E14</f>
        <v>#REF!</v>
      </c>
      <c r="G19" s="349" t="e">
        <f>'qly growth rates'!F14</f>
        <v>#REF!</v>
      </c>
      <c r="H19" s="350" t="e">
        <f>'qly growth rates'!G14</f>
        <v>#REF!</v>
      </c>
      <c r="I19" s="350" t="e">
        <f>'qly growth rates'!H14</f>
        <v>#REF!</v>
      </c>
      <c r="J19" s="350" t="e">
        <f>'qly growth rates'!I14</f>
        <v>#REF!</v>
      </c>
      <c r="K19" s="350" t="e">
        <f>'qly growth rates'!J14</f>
        <v>#REF!</v>
      </c>
      <c r="L19" s="350" t="e">
        <f>'qly growth rates'!K14</f>
        <v>#REF!</v>
      </c>
      <c r="M19" s="363" t="e">
        <f>'qly growth rates'!L14</f>
        <v>#REF!</v>
      </c>
      <c r="N19" s="363" t="e">
        <f>'qly growth rates'!M14</f>
        <v>#REF!</v>
      </c>
      <c r="O19" s="363" t="e">
        <f>'qly growth rates'!N14</f>
        <v>#REF!</v>
      </c>
      <c r="P19" s="363" t="e">
        <f>'qly growth rates'!O14</f>
        <v>#REF!</v>
      </c>
      <c r="Q19" s="363" t="e">
        <f>'qly growth rates'!P14</f>
        <v>#REF!</v>
      </c>
      <c r="R19" s="363" t="e">
        <f>'qly growth rates'!Q14</f>
        <v>#REF!</v>
      </c>
      <c r="S19" s="363" t="e">
        <f>'qly growth rates'!R14</f>
        <v>#REF!</v>
      </c>
      <c r="T19" s="363" t="e">
        <f>'qly growth rates'!S14</f>
        <v>#REF!</v>
      </c>
      <c r="U19" s="363" t="e">
        <f>'qly growth rates'!T14</f>
        <v>#REF!</v>
      </c>
      <c r="V19" s="363" t="e">
        <f>'qly growth rates'!U14</f>
        <v>#REF!</v>
      </c>
      <c r="W19" s="363" t="e">
        <f>'qly growth rates'!V14</f>
        <v>#REF!</v>
      </c>
      <c r="X19" s="369" t="e">
        <f>'qly growth rates'!W14</f>
        <v>#REF!</v>
      </c>
      <c r="Y19" s="380" t="e">
        <f>'qly growth rates'!X14</f>
        <v>#REF!</v>
      </c>
      <c r="Z19" s="40" t="e">
        <f>'qly growth rates'!Y14</f>
        <v>#REF!</v>
      </c>
      <c r="AC19" s="49" t="e">
        <f>'T1'!AC19/'T1'!AC18*100-100</f>
        <v>#REF!</v>
      </c>
      <c r="AD19" s="49" t="e">
        <f>'T1'!AD19/'T1'!AD18*100-100</f>
        <v>#REF!</v>
      </c>
      <c r="AE19" s="49" t="e">
        <f>'T1'!AE19/'T1'!AE18*100-100</f>
        <v>#REF!</v>
      </c>
    </row>
    <row r="20" spans="2:31" ht="18.75" customHeight="1">
      <c r="B20" s="11"/>
      <c r="C20" s="353">
        <v>3</v>
      </c>
      <c r="D20" s="348" t="e">
        <f>'qly growth rates'!C15</f>
        <v>#REF!</v>
      </c>
      <c r="E20" s="349" t="e">
        <f>'qly growth rates'!D15</f>
        <v>#REF!</v>
      </c>
      <c r="F20" s="348" t="e">
        <f>'qly growth rates'!E15</f>
        <v>#REF!</v>
      </c>
      <c r="G20" s="349" t="e">
        <f>'qly growth rates'!F15</f>
        <v>#REF!</v>
      </c>
      <c r="H20" s="350" t="e">
        <f>'qly growth rates'!G15</f>
        <v>#REF!</v>
      </c>
      <c r="I20" s="350" t="e">
        <f>'qly growth rates'!H15</f>
        <v>#REF!</v>
      </c>
      <c r="J20" s="350" t="e">
        <f>'qly growth rates'!I15</f>
        <v>#REF!</v>
      </c>
      <c r="K20" s="350" t="e">
        <f>'qly growth rates'!J15</f>
        <v>#REF!</v>
      </c>
      <c r="L20" s="350" t="e">
        <f>'qly growth rates'!K15</f>
        <v>#REF!</v>
      </c>
      <c r="M20" s="363" t="e">
        <f>'qly growth rates'!L15</f>
        <v>#REF!</v>
      </c>
      <c r="N20" s="363" t="e">
        <f>'qly growth rates'!M15</f>
        <v>#REF!</v>
      </c>
      <c r="O20" s="363" t="e">
        <f>'qly growth rates'!N15</f>
        <v>#REF!</v>
      </c>
      <c r="P20" s="363" t="e">
        <f>'qly growth rates'!O15</f>
        <v>#REF!</v>
      </c>
      <c r="Q20" s="363" t="e">
        <f>'qly growth rates'!P15</f>
        <v>#REF!</v>
      </c>
      <c r="R20" s="363" t="e">
        <f>'qly growth rates'!Q15</f>
        <v>#REF!</v>
      </c>
      <c r="S20" s="363" t="e">
        <f>'qly growth rates'!R15</f>
        <v>#REF!</v>
      </c>
      <c r="T20" s="363" t="e">
        <f>'qly growth rates'!S15</f>
        <v>#REF!</v>
      </c>
      <c r="U20" s="363" t="e">
        <f>'qly growth rates'!T15</f>
        <v>#REF!</v>
      </c>
      <c r="V20" s="363" t="e">
        <f>'qly growth rates'!U15</f>
        <v>#REF!</v>
      </c>
      <c r="W20" s="363" t="e">
        <f>'qly growth rates'!V15</f>
        <v>#REF!</v>
      </c>
      <c r="X20" s="369" t="e">
        <f>'qly growth rates'!W15</f>
        <v>#REF!</v>
      </c>
      <c r="Y20" s="380" t="e">
        <f>'qly growth rates'!X15</f>
        <v>#REF!</v>
      </c>
      <c r="Z20" s="40" t="e">
        <f>'qly growth rates'!Y15</f>
        <v>#REF!</v>
      </c>
      <c r="AC20" s="49" t="e">
        <f>'T1'!AC20/'T1'!AC19*100-100</f>
        <v>#REF!</v>
      </c>
      <c r="AD20" s="49" t="e">
        <f>'T1'!AD20/'T1'!AD19*100-100</f>
        <v>#REF!</v>
      </c>
      <c r="AE20" s="49" t="e">
        <f>'T1'!AE20/'T1'!AE19*100-100</f>
        <v>#REF!</v>
      </c>
    </row>
    <row r="21" spans="2:31" ht="18.75" customHeight="1">
      <c r="B21" s="11"/>
      <c r="C21" s="353">
        <v>4</v>
      </c>
      <c r="D21" s="348" t="e">
        <f>'qly growth rates'!C16</f>
        <v>#REF!</v>
      </c>
      <c r="E21" s="349" t="e">
        <f>'qly growth rates'!D16</f>
        <v>#REF!</v>
      </c>
      <c r="F21" s="348" t="e">
        <f>'qly growth rates'!E16</f>
        <v>#REF!</v>
      </c>
      <c r="G21" s="349" t="e">
        <f>'qly growth rates'!F16</f>
        <v>#REF!</v>
      </c>
      <c r="H21" s="350" t="e">
        <f>'qly growth rates'!G16</f>
        <v>#REF!</v>
      </c>
      <c r="I21" s="350" t="e">
        <f>'qly growth rates'!H16</f>
        <v>#REF!</v>
      </c>
      <c r="J21" s="350" t="e">
        <f>'qly growth rates'!I16</f>
        <v>#REF!</v>
      </c>
      <c r="K21" s="350" t="e">
        <f>'qly growth rates'!J16</f>
        <v>#REF!</v>
      </c>
      <c r="L21" s="350" t="e">
        <f>'qly growth rates'!K16</f>
        <v>#REF!</v>
      </c>
      <c r="M21" s="363" t="e">
        <f>'qly growth rates'!L16</f>
        <v>#REF!</v>
      </c>
      <c r="N21" s="363" t="e">
        <f>'qly growth rates'!M16</f>
        <v>#REF!</v>
      </c>
      <c r="O21" s="363" t="e">
        <f>'qly growth rates'!N16</f>
        <v>#REF!</v>
      </c>
      <c r="P21" s="363" t="e">
        <f>'qly growth rates'!O16</f>
        <v>#REF!</v>
      </c>
      <c r="Q21" s="363" t="e">
        <f>'qly growth rates'!P16</f>
        <v>#REF!</v>
      </c>
      <c r="R21" s="363" t="e">
        <f>'qly growth rates'!Q16</f>
        <v>#REF!</v>
      </c>
      <c r="S21" s="363" t="e">
        <f>'qly growth rates'!R16</f>
        <v>#REF!</v>
      </c>
      <c r="T21" s="363" t="e">
        <f>'qly growth rates'!S16</f>
        <v>#REF!</v>
      </c>
      <c r="U21" s="363" t="e">
        <f>'qly growth rates'!T16</f>
        <v>#REF!</v>
      </c>
      <c r="V21" s="363" t="e">
        <f>'qly growth rates'!U16</f>
        <v>#REF!</v>
      </c>
      <c r="W21" s="363" t="e">
        <f>'qly growth rates'!V16</f>
        <v>#REF!</v>
      </c>
      <c r="X21" s="369" t="e">
        <f>'qly growth rates'!W16</f>
        <v>#REF!</v>
      </c>
      <c r="Y21" s="380" t="e">
        <f>'qly growth rates'!X16</f>
        <v>#REF!</v>
      </c>
      <c r="Z21" s="40" t="e">
        <f>'qly growth rates'!Y16</f>
        <v>#REF!</v>
      </c>
      <c r="AC21" s="49" t="e">
        <f>'T1'!AC21/'T1'!AC20*100-100</f>
        <v>#REF!</v>
      </c>
      <c r="AD21" s="49" t="e">
        <f>'T1'!AD21/'T1'!AD20*100-100</f>
        <v>#REF!</v>
      </c>
      <c r="AE21" s="49" t="e">
        <f>'T1'!AE21/'T1'!AE20*100-100</f>
        <v>#REF!</v>
      </c>
    </row>
    <row r="22" spans="2:31" ht="30" customHeight="1">
      <c r="B22" s="11">
        <v>2009</v>
      </c>
      <c r="C22" s="353">
        <v>1</v>
      </c>
      <c r="D22" s="348" t="e">
        <f>'qly growth rates'!C17</f>
        <v>#REF!</v>
      </c>
      <c r="E22" s="349" t="e">
        <f>'qly growth rates'!D17</f>
        <v>#REF!</v>
      </c>
      <c r="F22" s="348" t="e">
        <f>'qly growth rates'!E17</f>
        <v>#REF!</v>
      </c>
      <c r="G22" s="349" t="e">
        <f>'qly growth rates'!F17</f>
        <v>#REF!</v>
      </c>
      <c r="H22" s="350" t="e">
        <f>'qly growth rates'!G17</f>
        <v>#REF!</v>
      </c>
      <c r="I22" s="350" t="e">
        <f>'qly growth rates'!H17</f>
        <v>#REF!</v>
      </c>
      <c r="J22" s="350" t="e">
        <f>'qly growth rates'!I17</f>
        <v>#REF!</v>
      </c>
      <c r="K22" s="350" t="e">
        <f>'qly growth rates'!J17</f>
        <v>#REF!</v>
      </c>
      <c r="L22" s="350" t="e">
        <f>'qly growth rates'!K17</f>
        <v>#REF!</v>
      </c>
      <c r="M22" s="363" t="e">
        <f>'qly growth rates'!L17</f>
        <v>#REF!</v>
      </c>
      <c r="N22" s="363" t="e">
        <f>'qly growth rates'!M17</f>
        <v>#REF!</v>
      </c>
      <c r="O22" s="363" t="e">
        <f>'qly growth rates'!N17</f>
        <v>#REF!</v>
      </c>
      <c r="P22" s="363" t="e">
        <f>'qly growth rates'!O17</f>
        <v>#REF!</v>
      </c>
      <c r="Q22" s="363" t="e">
        <f>'qly growth rates'!P17</f>
        <v>#REF!</v>
      </c>
      <c r="R22" s="363" t="e">
        <f>'qly growth rates'!Q17</f>
        <v>#REF!</v>
      </c>
      <c r="S22" s="363" t="e">
        <f>'qly growth rates'!R17</f>
        <v>#REF!</v>
      </c>
      <c r="T22" s="363" t="e">
        <f>'qly growth rates'!S17</f>
        <v>#REF!</v>
      </c>
      <c r="U22" s="363" t="e">
        <f>'qly growth rates'!T17</f>
        <v>#REF!</v>
      </c>
      <c r="V22" s="363" t="e">
        <f>'qly growth rates'!U17</f>
        <v>#REF!</v>
      </c>
      <c r="W22" s="363" t="e">
        <f>'qly growth rates'!V17</f>
        <v>#REF!</v>
      </c>
      <c r="X22" s="369" t="e">
        <f>'qly growth rates'!W17</f>
        <v>#REF!</v>
      </c>
      <c r="Y22" s="380" t="e">
        <f>'qly growth rates'!X17</f>
        <v>#REF!</v>
      </c>
      <c r="Z22" s="40" t="e">
        <f>'qly growth rates'!Y17</f>
        <v>#REF!</v>
      </c>
      <c r="AC22" s="49" t="e">
        <f>'T1'!AC22/'T1'!AC21*100-100</f>
        <v>#REF!</v>
      </c>
      <c r="AD22" s="49" t="e">
        <f>'T1'!AD22/'T1'!AD21*100-100</f>
        <v>#REF!</v>
      </c>
      <c r="AE22" s="49" t="e">
        <f>'T1'!AE22/'T1'!AE21*100-100</f>
        <v>#REF!</v>
      </c>
    </row>
    <row r="23" spans="2:31" ht="18.75" customHeight="1">
      <c r="B23" s="11"/>
      <c r="C23" s="353">
        <v>2</v>
      </c>
      <c r="D23" s="348" t="e">
        <f>'qly growth rates'!C18</f>
        <v>#REF!</v>
      </c>
      <c r="E23" s="349" t="e">
        <f>'qly growth rates'!D18</f>
        <v>#REF!</v>
      </c>
      <c r="F23" s="348" t="e">
        <f>'qly growth rates'!E18</f>
        <v>#REF!</v>
      </c>
      <c r="G23" s="349" t="e">
        <f>'qly growth rates'!F18</f>
        <v>#REF!</v>
      </c>
      <c r="H23" s="350" t="e">
        <f>'qly growth rates'!G18</f>
        <v>#REF!</v>
      </c>
      <c r="I23" s="350" t="e">
        <f>'qly growth rates'!H18</f>
        <v>#REF!</v>
      </c>
      <c r="J23" s="350" t="e">
        <f>'qly growth rates'!I18</f>
        <v>#REF!</v>
      </c>
      <c r="K23" s="350" t="e">
        <f>'qly growth rates'!J18</f>
        <v>#REF!</v>
      </c>
      <c r="L23" s="350" t="e">
        <f>'qly growth rates'!K18</f>
        <v>#REF!</v>
      </c>
      <c r="M23" s="363" t="e">
        <f>'qly growth rates'!L18</f>
        <v>#REF!</v>
      </c>
      <c r="N23" s="363" t="e">
        <f>'qly growth rates'!M18</f>
        <v>#REF!</v>
      </c>
      <c r="O23" s="363" t="e">
        <f>'qly growth rates'!N18</f>
        <v>#REF!</v>
      </c>
      <c r="P23" s="363" t="e">
        <f>'qly growth rates'!O18</f>
        <v>#REF!</v>
      </c>
      <c r="Q23" s="363" t="e">
        <f>'qly growth rates'!P18</f>
        <v>#REF!</v>
      </c>
      <c r="R23" s="363" t="e">
        <f>'qly growth rates'!Q18</f>
        <v>#REF!</v>
      </c>
      <c r="S23" s="363" t="e">
        <f>'qly growth rates'!R18</f>
        <v>#REF!</v>
      </c>
      <c r="T23" s="363" t="e">
        <f>'qly growth rates'!S18</f>
        <v>#REF!</v>
      </c>
      <c r="U23" s="363" t="e">
        <f>'qly growth rates'!T18</f>
        <v>#REF!</v>
      </c>
      <c r="V23" s="363" t="e">
        <f>'qly growth rates'!U18</f>
        <v>#REF!</v>
      </c>
      <c r="W23" s="363" t="e">
        <f>'qly growth rates'!V18</f>
        <v>#REF!</v>
      </c>
      <c r="X23" s="369" t="e">
        <f>'qly growth rates'!W18</f>
        <v>#REF!</v>
      </c>
      <c r="Y23" s="380" t="e">
        <f>'qly growth rates'!X18</f>
        <v>#REF!</v>
      </c>
      <c r="Z23" s="40" t="e">
        <f>'qly growth rates'!Y18</f>
        <v>#REF!</v>
      </c>
      <c r="AC23" s="49" t="e">
        <f>'T1'!AC23/'T1'!AC22*100-100</f>
        <v>#REF!</v>
      </c>
      <c r="AD23" s="49" t="e">
        <f>'T1'!AD23/'T1'!AD22*100-100</f>
        <v>#REF!</v>
      </c>
      <c r="AE23" s="49" t="e">
        <f>'T1'!AE23/'T1'!AE22*100-100</f>
        <v>#REF!</v>
      </c>
    </row>
    <row r="24" spans="2:31" ht="18.75" customHeight="1">
      <c r="B24" s="11"/>
      <c r="C24" s="353">
        <v>3</v>
      </c>
      <c r="D24" s="348" t="e">
        <f>'qly growth rates'!C19</f>
        <v>#REF!</v>
      </c>
      <c r="E24" s="349" t="e">
        <f>'qly growth rates'!D19</f>
        <v>#REF!</v>
      </c>
      <c r="F24" s="348" t="e">
        <f>'qly growth rates'!E19</f>
        <v>#REF!</v>
      </c>
      <c r="G24" s="349" t="e">
        <f>'qly growth rates'!F19</f>
        <v>#REF!</v>
      </c>
      <c r="H24" s="350" t="e">
        <f>'qly growth rates'!G19</f>
        <v>#REF!</v>
      </c>
      <c r="I24" s="350" t="e">
        <f>'qly growth rates'!H19</f>
        <v>#REF!</v>
      </c>
      <c r="J24" s="350" t="e">
        <f>'qly growth rates'!I19</f>
        <v>#REF!</v>
      </c>
      <c r="K24" s="350" t="e">
        <f>'qly growth rates'!J19</f>
        <v>#REF!</v>
      </c>
      <c r="L24" s="350" t="e">
        <f>'qly growth rates'!K19</f>
        <v>#REF!</v>
      </c>
      <c r="M24" s="363" t="e">
        <f>'qly growth rates'!L19</f>
        <v>#REF!</v>
      </c>
      <c r="N24" s="363" t="e">
        <f>'qly growth rates'!M19</f>
        <v>#REF!</v>
      </c>
      <c r="O24" s="363" t="e">
        <f>'qly growth rates'!N19</f>
        <v>#REF!</v>
      </c>
      <c r="P24" s="363" t="e">
        <f>'qly growth rates'!O19</f>
        <v>#REF!</v>
      </c>
      <c r="Q24" s="363" t="e">
        <f>'qly growth rates'!P19</f>
        <v>#REF!</v>
      </c>
      <c r="R24" s="363" t="e">
        <f>'qly growth rates'!Q19</f>
        <v>#REF!</v>
      </c>
      <c r="S24" s="363" t="e">
        <f>'qly growth rates'!R19</f>
        <v>#REF!</v>
      </c>
      <c r="T24" s="363" t="e">
        <f>'qly growth rates'!S19</f>
        <v>#REF!</v>
      </c>
      <c r="U24" s="363" t="e">
        <f>'qly growth rates'!T19</f>
        <v>#REF!</v>
      </c>
      <c r="V24" s="363" t="e">
        <f>'qly growth rates'!U19</f>
        <v>#REF!</v>
      </c>
      <c r="W24" s="363" t="e">
        <f>'qly growth rates'!V19</f>
        <v>#REF!</v>
      </c>
      <c r="X24" s="369" t="e">
        <f>'qly growth rates'!W19</f>
        <v>#REF!</v>
      </c>
      <c r="Y24" s="380" t="e">
        <f>'qly growth rates'!X19</f>
        <v>#REF!</v>
      </c>
      <c r="Z24" s="40" t="e">
        <f>'qly growth rates'!Y19</f>
        <v>#REF!</v>
      </c>
      <c r="AC24" s="49" t="e">
        <f>'T1'!AC24/'T1'!AC23*100-100</f>
        <v>#REF!</v>
      </c>
      <c r="AD24" s="49" t="e">
        <f>'T1'!AD24/'T1'!AD23*100-100</f>
        <v>#REF!</v>
      </c>
      <c r="AE24" s="49" t="e">
        <f>'T1'!AE24/'T1'!AE23*100-100</f>
        <v>#REF!</v>
      </c>
    </row>
    <row r="25" spans="2:31" ht="18.75" customHeight="1">
      <c r="B25" s="11"/>
      <c r="C25" s="353">
        <v>4</v>
      </c>
      <c r="D25" s="348" t="e">
        <f>'qly growth rates'!C20</f>
        <v>#REF!</v>
      </c>
      <c r="E25" s="349" t="e">
        <f>'qly growth rates'!D20</f>
        <v>#REF!</v>
      </c>
      <c r="F25" s="348" t="e">
        <f>'qly growth rates'!E20</f>
        <v>#REF!</v>
      </c>
      <c r="G25" s="349" t="e">
        <f>'qly growth rates'!F20</f>
        <v>#REF!</v>
      </c>
      <c r="H25" s="350" t="e">
        <f>'qly growth rates'!G20</f>
        <v>#REF!</v>
      </c>
      <c r="I25" s="350" t="e">
        <f>'qly growth rates'!H20</f>
        <v>#REF!</v>
      </c>
      <c r="J25" s="350" t="e">
        <f>'qly growth rates'!I20</f>
        <v>#REF!</v>
      </c>
      <c r="K25" s="350" t="e">
        <f>'qly growth rates'!J20</f>
        <v>#REF!</v>
      </c>
      <c r="L25" s="350" t="e">
        <f>'qly growth rates'!K20</f>
        <v>#REF!</v>
      </c>
      <c r="M25" s="363" t="e">
        <f>'qly growth rates'!L20</f>
        <v>#REF!</v>
      </c>
      <c r="N25" s="363" t="e">
        <f>'qly growth rates'!M20</f>
        <v>#REF!</v>
      </c>
      <c r="O25" s="363" t="e">
        <f>'qly growth rates'!N20</f>
        <v>#REF!</v>
      </c>
      <c r="P25" s="363" t="e">
        <f>'qly growth rates'!O20</f>
        <v>#REF!</v>
      </c>
      <c r="Q25" s="363" t="e">
        <f>'qly growth rates'!P20</f>
        <v>#REF!</v>
      </c>
      <c r="R25" s="363" t="e">
        <f>'qly growth rates'!Q20</f>
        <v>#REF!</v>
      </c>
      <c r="S25" s="363" t="e">
        <f>'qly growth rates'!R20</f>
        <v>#REF!</v>
      </c>
      <c r="T25" s="363" t="e">
        <f>'qly growth rates'!S20</f>
        <v>#REF!</v>
      </c>
      <c r="U25" s="363" t="e">
        <f>'qly growth rates'!T20</f>
        <v>#REF!</v>
      </c>
      <c r="V25" s="363" t="e">
        <f>'qly growth rates'!U20</f>
        <v>#REF!</v>
      </c>
      <c r="W25" s="363" t="e">
        <f>'qly growth rates'!V20</f>
        <v>#REF!</v>
      </c>
      <c r="X25" s="369" t="e">
        <f>'qly growth rates'!W20</f>
        <v>#REF!</v>
      </c>
      <c r="Y25" s="380" t="e">
        <f>'qly growth rates'!X20</f>
        <v>#REF!</v>
      </c>
      <c r="Z25" s="40" t="e">
        <f>'qly growth rates'!Y20</f>
        <v>#REF!</v>
      </c>
      <c r="AC25" s="49" t="e">
        <f>'T1'!AC25/'T1'!AC24*100-100</f>
        <v>#REF!</v>
      </c>
      <c r="AD25" s="49" t="e">
        <f>'T1'!AD25/'T1'!AD24*100-100</f>
        <v>#REF!</v>
      </c>
      <c r="AE25" s="49" t="e">
        <f>'T1'!AE25/'T1'!AE24*100-100</f>
        <v>#REF!</v>
      </c>
    </row>
    <row r="26" spans="2:31" ht="30" customHeight="1">
      <c r="B26" s="11">
        <v>2010</v>
      </c>
      <c r="C26" s="353">
        <v>1</v>
      </c>
      <c r="D26" s="348" t="e">
        <f>'qly growth rates'!C21</f>
        <v>#REF!</v>
      </c>
      <c r="E26" s="349" t="e">
        <f>'qly growth rates'!D21</f>
        <v>#REF!</v>
      </c>
      <c r="F26" s="348" t="e">
        <f>'qly growth rates'!E21</f>
        <v>#REF!</v>
      </c>
      <c r="G26" s="349" t="e">
        <f>'qly growth rates'!F21</f>
        <v>#REF!</v>
      </c>
      <c r="H26" s="350" t="e">
        <f>'qly growth rates'!G21</f>
        <v>#REF!</v>
      </c>
      <c r="I26" s="350" t="e">
        <f>'qly growth rates'!H21</f>
        <v>#REF!</v>
      </c>
      <c r="J26" s="350" t="e">
        <f>'qly growth rates'!I21</f>
        <v>#REF!</v>
      </c>
      <c r="K26" s="350" t="e">
        <f>'qly growth rates'!J21</f>
        <v>#REF!</v>
      </c>
      <c r="L26" s="350" t="e">
        <f>'qly growth rates'!K21</f>
        <v>#REF!</v>
      </c>
      <c r="M26" s="363" t="e">
        <f>'qly growth rates'!L21</f>
        <v>#REF!</v>
      </c>
      <c r="N26" s="363" t="e">
        <f>'qly growth rates'!M21</f>
        <v>#REF!</v>
      </c>
      <c r="O26" s="363" t="e">
        <f>'qly growth rates'!N21</f>
        <v>#REF!</v>
      </c>
      <c r="P26" s="363" t="e">
        <f>'qly growth rates'!O21</f>
        <v>#REF!</v>
      </c>
      <c r="Q26" s="363" t="e">
        <f>'qly growth rates'!P21</f>
        <v>#REF!</v>
      </c>
      <c r="R26" s="363" t="e">
        <f>'qly growth rates'!Q21</f>
        <v>#REF!</v>
      </c>
      <c r="S26" s="363" t="e">
        <f>'qly growth rates'!R21</f>
        <v>#REF!</v>
      </c>
      <c r="T26" s="363" t="e">
        <f>'qly growth rates'!S21</f>
        <v>#REF!</v>
      </c>
      <c r="U26" s="363" t="e">
        <f>'qly growth rates'!T21</f>
        <v>#REF!</v>
      </c>
      <c r="V26" s="363" t="e">
        <f>'qly growth rates'!U21</f>
        <v>#REF!</v>
      </c>
      <c r="W26" s="363" t="e">
        <f>'qly growth rates'!V21</f>
        <v>#REF!</v>
      </c>
      <c r="X26" s="369" t="e">
        <f>'qly growth rates'!W21</f>
        <v>#REF!</v>
      </c>
      <c r="Y26" s="380" t="e">
        <f>'qly growth rates'!X21</f>
        <v>#REF!</v>
      </c>
      <c r="Z26" s="40" t="e">
        <f>'qly growth rates'!Y21</f>
        <v>#REF!</v>
      </c>
      <c r="AC26" s="49" t="e">
        <f>'T1'!AC26/'T1'!AC25*100-100</f>
        <v>#REF!</v>
      </c>
      <c r="AD26" s="49" t="e">
        <f>'T1'!AD26/'T1'!AD25*100-100</f>
        <v>#REF!</v>
      </c>
      <c r="AE26" s="49" t="e">
        <f>'T1'!AE26/'T1'!AE25*100-100</f>
        <v>#REF!</v>
      </c>
    </row>
    <row r="27" spans="2:31" ht="18.75" customHeight="1">
      <c r="B27" s="11"/>
      <c r="C27" s="353">
        <v>2</v>
      </c>
      <c r="D27" s="348" t="e">
        <f>'qly growth rates'!C22</f>
        <v>#REF!</v>
      </c>
      <c r="E27" s="349" t="e">
        <f>'qly growth rates'!D22</f>
        <v>#REF!</v>
      </c>
      <c r="F27" s="348" t="e">
        <f>'qly growth rates'!E22</f>
        <v>#REF!</v>
      </c>
      <c r="G27" s="349" t="e">
        <f>'qly growth rates'!F22</f>
        <v>#REF!</v>
      </c>
      <c r="H27" s="350" t="e">
        <f>'qly growth rates'!G22</f>
        <v>#REF!</v>
      </c>
      <c r="I27" s="350" t="e">
        <f>'qly growth rates'!H22</f>
        <v>#REF!</v>
      </c>
      <c r="J27" s="350" t="e">
        <f>'qly growth rates'!I22</f>
        <v>#REF!</v>
      </c>
      <c r="K27" s="350" t="e">
        <f>'qly growth rates'!J22</f>
        <v>#REF!</v>
      </c>
      <c r="L27" s="350" t="e">
        <f>'qly growth rates'!K22</f>
        <v>#REF!</v>
      </c>
      <c r="M27" s="363" t="e">
        <f>'qly growth rates'!L22</f>
        <v>#REF!</v>
      </c>
      <c r="N27" s="363" t="e">
        <f>'qly growth rates'!M22</f>
        <v>#REF!</v>
      </c>
      <c r="O27" s="363" t="e">
        <f>'qly growth rates'!N22</f>
        <v>#REF!</v>
      </c>
      <c r="P27" s="363" t="e">
        <f>'qly growth rates'!O22</f>
        <v>#REF!</v>
      </c>
      <c r="Q27" s="363" t="e">
        <f>'qly growth rates'!P22</f>
        <v>#REF!</v>
      </c>
      <c r="R27" s="363" t="e">
        <f>'qly growth rates'!Q22</f>
        <v>#REF!</v>
      </c>
      <c r="S27" s="363" t="e">
        <f>'qly growth rates'!R22</f>
        <v>#REF!</v>
      </c>
      <c r="T27" s="363" t="e">
        <f>'qly growth rates'!S22</f>
        <v>#REF!</v>
      </c>
      <c r="U27" s="363" t="e">
        <f>'qly growth rates'!T22</f>
        <v>#REF!</v>
      </c>
      <c r="V27" s="363" t="e">
        <f>'qly growth rates'!U22</f>
        <v>#REF!</v>
      </c>
      <c r="W27" s="363" t="e">
        <f>'qly growth rates'!V22</f>
        <v>#REF!</v>
      </c>
      <c r="X27" s="369" t="e">
        <f>'qly growth rates'!W22</f>
        <v>#REF!</v>
      </c>
      <c r="Y27" s="380" t="e">
        <f>'qly growth rates'!X22</f>
        <v>#REF!</v>
      </c>
      <c r="Z27" s="40" t="e">
        <f>'qly growth rates'!Y22</f>
        <v>#REF!</v>
      </c>
      <c r="AC27" s="49" t="e">
        <f>'T1'!AC27/'T1'!AC26*100-100</f>
        <v>#REF!</v>
      </c>
      <c r="AD27" s="49" t="e">
        <f>'T1'!AD27/'T1'!AD26*100-100</f>
        <v>#REF!</v>
      </c>
      <c r="AE27" s="49" t="e">
        <f>'T1'!AE27/'T1'!AE26*100-100</f>
        <v>#REF!</v>
      </c>
    </row>
    <row r="28" spans="2:31" ht="18.75" customHeight="1">
      <c r="B28" s="11"/>
      <c r="C28" s="353">
        <v>3</v>
      </c>
      <c r="D28" s="348" t="e">
        <f>'qly growth rates'!C23</f>
        <v>#REF!</v>
      </c>
      <c r="E28" s="349" t="e">
        <f>'qly growth rates'!D23</f>
        <v>#REF!</v>
      </c>
      <c r="F28" s="348" t="e">
        <f>'qly growth rates'!E23</f>
        <v>#REF!</v>
      </c>
      <c r="G28" s="349" t="e">
        <f>'qly growth rates'!F23</f>
        <v>#REF!</v>
      </c>
      <c r="H28" s="350" t="e">
        <f>'qly growth rates'!G23</f>
        <v>#REF!</v>
      </c>
      <c r="I28" s="350" t="e">
        <f>'qly growth rates'!H23</f>
        <v>#REF!</v>
      </c>
      <c r="J28" s="350" t="e">
        <f>'qly growth rates'!I23</f>
        <v>#REF!</v>
      </c>
      <c r="K28" s="350" t="e">
        <f>'qly growth rates'!J23</f>
        <v>#REF!</v>
      </c>
      <c r="L28" s="350" t="e">
        <f>'qly growth rates'!K23</f>
        <v>#REF!</v>
      </c>
      <c r="M28" s="363" t="e">
        <f>'qly growth rates'!L23</f>
        <v>#REF!</v>
      </c>
      <c r="N28" s="363" t="e">
        <f>'qly growth rates'!M23</f>
        <v>#REF!</v>
      </c>
      <c r="O28" s="363" t="e">
        <f>'qly growth rates'!N23</f>
        <v>#REF!</v>
      </c>
      <c r="P28" s="363" t="e">
        <f>'qly growth rates'!O23</f>
        <v>#REF!</v>
      </c>
      <c r="Q28" s="363" t="e">
        <f>'qly growth rates'!P23</f>
        <v>#REF!</v>
      </c>
      <c r="R28" s="363" t="e">
        <f>'qly growth rates'!Q23</f>
        <v>#REF!</v>
      </c>
      <c r="S28" s="363" t="e">
        <f>'qly growth rates'!R23</f>
        <v>#REF!</v>
      </c>
      <c r="T28" s="363" t="e">
        <f>'qly growth rates'!S23</f>
        <v>#REF!</v>
      </c>
      <c r="U28" s="363" t="e">
        <f>'qly growth rates'!T23</f>
        <v>#REF!</v>
      </c>
      <c r="V28" s="363" t="e">
        <f>'qly growth rates'!U23</f>
        <v>#REF!</v>
      </c>
      <c r="W28" s="363" t="e">
        <f>'qly growth rates'!V23</f>
        <v>#REF!</v>
      </c>
      <c r="X28" s="369" t="e">
        <f>'qly growth rates'!W23</f>
        <v>#REF!</v>
      </c>
      <c r="Y28" s="380" t="e">
        <f>'qly growth rates'!X23</f>
        <v>#REF!</v>
      </c>
      <c r="Z28" s="40" t="e">
        <f>'qly growth rates'!Y23</f>
        <v>#REF!</v>
      </c>
      <c r="AC28" s="49" t="e">
        <f>'T1'!AC28/'T1'!AC27*100-100</f>
        <v>#REF!</v>
      </c>
      <c r="AD28" s="49" t="e">
        <f>'T1'!AD28/'T1'!AD27*100-100</f>
        <v>#REF!</v>
      </c>
      <c r="AE28" s="49" t="e">
        <f>'T1'!AE28/'T1'!AE27*100-100</f>
        <v>#REF!</v>
      </c>
    </row>
    <row r="29" spans="2:31" ht="18.75" customHeight="1">
      <c r="B29" s="11"/>
      <c r="C29" s="353">
        <v>4</v>
      </c>
      <c r="D29" s="348" t="e">
        <f>'qly growth rates'!C24</f>
        <v>#REF!</v>
      </c>
      <c r="E29" s="349" t="e">
        <f>'qly growth rates'!D24</f>
        <v>#REF!</v>
      </c>
      <c r="F29" s="348" t="e">
        <f>'qly growth rates'!E24</f>
        <v>#REF!</v>
      </c>
      <c r="G29" s="349" t="e">
        <f>'qly growth rates'!F24</f>
        <v>#REF!</v>
      </c>
      <c r="H29" s="350" t="e">
        <f>'qly growth rates'!G24</f>
        <v>#REF!</v>
      </c>
      <c r="I29" s="350" t="e">
        <f>'qly growth rates'!H24</f>
        <v>#REF!</v>
      </c>
      <c r="J29" s="350" t="e">
        <f>'qly growth rates'!I24</f>
        <v>#REF!</v>
      </c>
      <c r="K29" s="350" t="e">
        <f>'qly growth rates'!J24</f>
        <v>#REF!</v>
      </c>
      <c r="L29" s="350" t="e">
        <f>'qly growth rates'!K24</f>
        <v>#REF!</v>
      </c>
      <c r="M29" s="363" t="e">
        <f>'qly growth rates'!L24</f>
        <v>#REF!</v>
      </c>
      <c r="N29" s="363" t="e">
        <f>'qly growth rates'!M24</f>
        <v>#REF!</v>
      </c>
      <c r="O29" s="363" t="e">
        <f>'qly growth rates'!N24</f>
        <v>#REF!</v>
      </c>
      <c r="P29" s="363" t="e">
        <f>'qly growth rates'!O24</f>
        <v>#REF!</v>
      </c>
      <c r="Q29" s="363" t="e">
        <f>'qly growth rates'!P24</f>
        <v>#REF!</v>
      </c>
      <c r="R29" s="363" t="e">
        <f>'qly growth rates'!Q24</f>
        <v>#REF!</v>
      </c>
      <c r="S29" s="363" t="e">
        <f>'qly growth rates'!R24</f>
        <v>#REF!</v>
      </c>
      <c r="T29" s="363" t="e">
        <f>'qly growth rates'!S24</f>
        <v>#REF!</v>
      </c>
      <c r="U29" s="363" t="e">
        <f>'qly growth rates'!T24</f>
        <v>#REF!</v>
      </c>
      <c r="V29" s="363" t="e">
        <f>'qly growth rates'!U24</f>
        <v>#REF!</v>
      </c>
      <c r="W29" s="363" t="e">
        <f>'qly growth rates'!V24</f>
        <v>#REF!</v>
      </c>
      <c r="X29" s="369" t="e">
        <f>'qly growth rates'!W24</f>
        <v>#REF!</v>
      </c>
      <c r="Y29" s="380" t="e">
        <f>'qly growth rates'!X24</f>
        <v>#REF!</v>
      </c>
      <c r="Z29" s="40" t="e">
        <f>'qly growth rates'!Y24</f>
        <v>#REF!</v>
      </c>
      <c r="AC29" s="49" t="e">
        <f>'T1'!AC29/'T1'!AC28*100-100</f>
        <v>#REF!</v>
      </c>
      <c r="AD29" s="49" t="e">
        <f>'T1'!AD29/'T1'!AD28*100-100</f>
        <v>#REF!</v>
      </c>
      <c r="AE29" s="49" t="e">
        <f>'T1'!AE29/'T1'!AE28*100-100</f>
        <v>#REF!</v>
      </c>
    </row>
    <row r="30" spans="2:31" ht="30" customHeight="1">
      <c r="B30" s="11">
        <v>2011</v>
      </c>
      <c r="C30" s="353">
        <v>1</v>
      </c>
      <c r="D30" s="348" t="e">
        <f>'qly growth rates'!C25</f>
        <v>#REF!</v>
      </c>
      <c r="E30" s="349" t="e">
        <f>'qly growth rates'!D25</f>
        <v>#REF!</v>
      </c>
      <c r="F30" s="348" t="e">
        <f>'qly growth rates'!E25</f>
        <v>#REF!</v>
      </c>
      <c r="G30" s="349" t="e">
        <f>'qly growth rates'!F25</f>
        <v>#REF!</v>
      </c>
      <c r="H30" s="350" t="e">
        <f>'qly growth rates'!G25</f>
        <v>#REF!</v>
      </c>
      <c r="I30" s="350" t="e">
        <f>'qly growth rates'!H25</f>
        <v>#REF!</v>
      </c>
      <c r="J30" s="350" t="e">
        <f>'qly growth rates'!I25</f>
        <v>#REF!</v>
      </c>
      <c r="K30" s="350" t="e">
        <f>'qly growth rates'!J25</f>
        <v>#REF!</v>
      </c>
      <c r="L30" s="350" t="e">
        <f>'qly growth rates'!K25</f>
        <v>#REF!</v>
      </c>
      <c r="M30" s="363" t="e">
        <f>'qly growth rates'!L25</f>
        <v>#REF!</v>
      </c>
      <c r="N30" s="363" t="e">
        <f>'qly growth rates'!M25</f>
        <v>#REF!</v>
      </c>
      <c r="O30" s="363" t="e">
        <f>'qly growth rates'!N25</f>
        <v>#REF!</v>
      </c>
      <c r="P30" s="363" t="e">
        <f>'qly growth rates'!O25</f>
        <v>#REF!</v>
      </c>
      <c r="Q30" s="363" t="e">
        <f>'qly growth rates'!P25</f>
        <v>#REF!</v>
      </c>
      <c r="R30" s="363" t="e">
        <f>'qly growth rates'!Q25</f>
        <v>#REF!</v>
      </c>
      <c r="S30" s="363" t="e">
        <f>'qly growth rates'!R25</f>
        <v>#REF!</v>
      </c>
      <c r="T30" s="363" t="e">
        <f>'qly growth rates'!S25</f>
        <v>#REF!</v>
      </c>
      <c r="U30" s="363" t="e">
        <f>'qly growth rates'!T25</f>
        <v>#REF!</v>
      </c>
      <c r="V30" s="363" t="e">
        <f>'qly growth rates'!U25</f>
        <v>#REF!</v>
      </c>
      <c r="W30" s="363" t="e">
        <f>'qly growth rates'!V25</f>
        <v>#REF!</v>
      </c>
      <c r="X30" s="369" t="e">
        <f>'qly growth rates'!W25</f>
        <v>#REF!</v>
      </c>
      <c r="Y30" s="380" t="e">
        <f>'qly growth rates'!X25</f>
        <v>#REF!</v>
      </c>
      <c r="Z30" s="40" t="e">
        <f>'qly growth rates'!Y25</f>
        <v>#REF!</v>
      </c>
      <c r="AC30" s="49" t="e">
        <f>'T1'!AC30/'T1'!AC29*100-100</f>
        <v>#REF!</v>
      </c>
      <c r="AD30" s="49" t="e">
        <f>'T1'!AD30/'T1'!AD29*100-100</f>
        <v>#REF!</v>
      </c>
      <c r="AE30" s="49" t="e">
        <f>'T1'!AE30/'T1'!AE29*100-100</f>
        <v>#REF!</v>
      </c>
    </row>
    <row r="31" spans="2:31" ht="18.75" customHeight="1">
      <c r="B31" s="11"/>
      <c r="C31" s="353">
        <v>2</v>
      </c>
      <c r="D31" s="348" t="e">
        <f>'qly growth rates'!C26</f>
        <v>#REF!</v>
      </c>
      <c r="E31" s="349" t="e">
        <f>'qly growth rates'!D26</f>
        <v>#REF!</v>
      </c>
      <c r="F31" s="348" t="e">
        <f>'qly growth rates'!E26</f>
        <v>#REF!</v>
      </c>
      <c r="G31" s="349" t="e">
        <f>'qly growth rates'!F26</f>
        <v>#REF!</v>
      </c>
      <c r="H31" s="350" t="e">
        <f>'qly growth rates'!G26</f>
        <v>#REF!</v>
      </c>
      <c r="I31" s="350" t="e">
        <f>'qly growth rates'!H26</f>
        <v>#REF!</v>
      </c>
      <c r="J31" s="350" t="e">
        <f>'qly growth rates'!I26</f>
        <v>#REF!</v>
      </c>
      <c r="K31" s="350" t="e">
        <f>'qly growth rates'!J26</f>
        <v>#REF!</v>
      </c>
      <c r="L31" s="350" t="e">
        <f>'qly growth rates'!K26</f>
        <v>#REF!</v>
      </c>
      <c r="M31" s="363" t="e">
        <f>'qly growth rates'!L26</f>
        <v>#REF!</v>
      </c>
      <c r="N31" s="363" t="e">
        <f>'qly growth rates'!M26</f>
        <v>#REF!</v>
      </c>
      <c r="O31" s="363" t="e">
        <f>'qly growth rates'!N26</f>
        <v>#REF!</v>
      </c>
      <c r="P31" s="363" t="e">
        <f>'qly growth rates'!O26</f>
        <v>#REF!</v>
      </c>
      <c r="Q31" s="363" t="e">
        <f>'qly growth rates'!P26</f>
        <v>#REF!</v>
      </c>
      <c r="R31" s="363" t="e">
        <f>'qly growth rates'!Q26</f>
        <v>#REF!</v>
      </c>
      <c r="S31" s="363" t="e">
        <f>'qly growth rates'!R26</f>
        <v>#REF!</v>
      </c>
      <c r="T31" s="363" t="e">
        <f>'qly growth rates'!S26</f>
        <v>#REF!</v>
      </c>
      <c r="U31" s="363" t="e">
        <f>'qly growth rates'!T26</f>
        <v>#REF!</v>
      </c>
      <c r="V31" s="363" t="e">
        <f>'qly growth rates'!U26</f>
        <v>#REF!</v>
      </c>
      <c r="W31" s="363" t="e">
        <f>'qly growth rates'!V26</f>
        <v>#REF!</v>
      </c>
      <c r="X31" s="369" t="e">
        <f>'qly growth rates'!W26</f>
        <v>#REF!</v>
      </c>
      <c r="Y31" s="380" t="e">
        <f>'qly growth rates'!X26</f>
        <v>#REF!</v>
      </c>
      <c r="Z31" s="40" t="e">
        <f>'qly growth rates'!Y26</f>
        <v>#REF!</v>
      </c>
      <c r="AC31" s="49" t="e">
        <f>'T1'!AC31/'T1'!AC30*100-100</f>
        <v>#REF!</v>
      </c>
      <c r="AD31" s="49" t="e">
        <f>'T1'!AD31/'T1'!AD30*100-100</f>
        <v>#REF!</v>
      </c>
      <c r="AE31" s="49" t="e">
        <f>'T1'!AE31/'T1'!AE30*100-100</f>
        <v>#REF!</v>
      </c>
    </row>
    <row r="32" spans="2:31" ht="18.75" customHeight="1">
      <c r="B32" s="11"/>
      <c r="C32" s="353" t="s">
        <v>96</v>
      </c>
      <c r="D32" s="348" t="e">
        <f>'qly growth rates'!C27</f>
        <v>#REF!</v>
      </c>
      <c r="E32" s="349" t="e">
        <f>'qly growth rates'!D27</f>
        <v>#REF!</v>
      </c>
      <c r="F32" s="348" t="e">
        <f>'qly growth rates'!E27</f>
        <v>#REF!</v>
      </c>
      <c r="G32" s="349" t="e">
        <f>'qly growth rates'!F27</f>
        <v>#REF!</v>
      </c>
      <c r="H32" s="350" t="e">
        <f>'qly growth rates'!G27</f>
        <v>#REF!</v>
      </c>
      <c r="I32" s="350" t="e">
        <f>'qly growth rates'!H27</f>
        <v>#REF!</v>
      </c>
      <c r="J32" s="350" t="e">
        <f>'qly growth rates'!I27</f>
        <v>#REF!</v>
      </c>
      <c r="K32" s="350" t="e">
        <f>'qly growth rates'!J27</f>
        <v>#REF!</v>
      </c>
      <c r="L32" s="350" t="e">
        <f>'qly growth rates'!K27</f>
        <v>#REF!</v>
      </c>
      <c r="M32" s="363" t="e">
        <f>'qly growth rates'!L27</f>
        <v>#REF!</v>
      </c>
      <c r="N32" s="363" t="e">
        <f>'qly growth rates'!M27</f>
        <v>#REF!</v>
      </c>
      <c r="O32" s="363" t="e">
        <f>'qly growth rates'!N27</f>
        <v>#REF!</v>
      </c>
      <c r="P32" s="363" t="e">
        <f>'qly growth rates'!O27</f>
        <v>#REF!</v>
      </c>
      <c r="Q32" s="363" t="e">
        <f>'qly growth rates'!P27</f>
        <v>#REF!</v>
      </c>
      <c r="R32" s="363" t="e">
        <f>'qly growth rates'!Q27</f>
        <v>#REF!</v>
      </c>
      <c r="S32" s="363" t="e">
        <f>'qly growth rates'!R27</f>
        <v>#REF!</v>
      </c>
      <c r="T32" s="363" t="e">
        <f>'qly growth rates'!S27</f>
        <v>#REF!</v>
      </c>
      <c r="U32" s="363" t="e">
        <f>'qly growth rates'!T27</f>
        <v>#REF!</v>
      </c>
      <c r="V32" s="363" t="e">
        <f>'qly growth rates'!U27</f>
        <v>#REF!</v>
      </c>
      <c r="W32" s="363" t="e">
        <f>'qly growth rates'!V27</f>
        <v>#REF!</v>
      </c>
      <c r="X32" s="369" t="e">
        <f>'qly growth rates'!W27</f>
        <v>#REF!</v>
      </c>
      <c r="Y32" s="380" t="e">
        <f>'qly growth rates'!X27</f>
        <v>#REF!</v>
      </c>
      <c r="Z32" s="40" t="e">
        <f>'qly growth rates'!Y27</f>
        <v>#REF!</v>
      </c>
      <c r="AC32" s="49" t="e">
        <f>'T1'!AC32/'T1'!AC31*100-100</f>
        <v>#REF!</v>
      </c>
      <c r="AD32" s="49" t="e">
        <f>'T1'!AD32/'T1'!AD31*100-100</f>
        <v>#REF!</v>
      </c>
      <c r="AE32" s="49" t="e">
        <f>'T1'!AE32/'T1'!AE31*100-100</f>
        <v>#REF!</v>
      </c>
    </row>
    <row r="33" spans="2:31" ht="18.75" hidden="1" customHeight="1">
      <c r="B33" s="11"/>
      <c r="C33" s="353" t="s">
        <v>97</v>
      </c>
      <c r="D33" s="348">
        <f>'qly growth rates'!C28</f>
        <v>0</v>
      </c>
      <c r="E33" s="349">
        <f>'qly growth rates'!D28</f>
        <v>0</v>
      </c>
      <c r="F33" s="348">
        <f>'qly growth rates'!E28</f>
        <v>0</v>
      </c>
      <c r="G33" s="349">
        <f>'qly growth rates'!F28</f>
        <v>0</v>
      </c>
      <c r="H33" s="350">
        <f>'qly growth rates'!G28</f>
        <v>0</v>
      </c>
      <c r="I33" s="350">
        <f>'qly growth rates'!H28</f>
        <v>0</v>
      </c>
      <c r="J33" s="350">
        <f>'qly growth rates'!I28</f>
        <v>0</v>
      </c>
      <c r="K33" s="350">
        <f>'qly growth rates'!J28</f>
        <v>0</v>
      </c>
      <c r="L33" s="350">
        <f>'qly growth rates'!K28</f>
        <v>0</v>
      </c>
      <c r="M33" s="363">
        <f>'qly growth rates'!L28</f>
        <v>0</v>
      </c>
      <c r="N33" s="363">
        <f>'qly growth rates'!M28</f>
        <v>0</v>
      </c>
      <c r="O33" s="363">
        <f>'qly growth rates'!N28</f>
        <v>0</v>
      </c>
      <c r="P33" s="363">
        <f>'qly growth rates'!O28</f>
        <v>0</v>
      </c>
      <c r="Q33" s="363">
        <f>'qly growth rates'!P28</f>
        <v>0</v>
      </c>
      <c r="R33" s="363">
        <f>'qly growth rates'!Q28</f>
        <v>0</v>
      </c>
      <c r="S33" s="363">
        <f>'qly growth rates'!R28</f>
        <v>0</v>
      </c>
      <c r="T33" s="363">
        <f>'qly growth rates'!S28</f>
        <v>0</v>
      </c>
      <c r="U33" s="363">
        <f>'qly growth rates'!T28</f>
        <v>0</v>
      </c>
      <c r="V33" s="363">
        <f>'qly growth rates'!U28</f>
        <v>0</v>
      </c>
      <c r="W33" s="363">
        <f>'qly growth rates'!V28</f>
        <v>0</v>
      </c>
      <c r="X33" s="369">
        <f>'qly growth rates'!W28</f>
        <v>0</v>
      </c>
      <c r="Y33" s="380">
        <f>'qly growth rates'!X28</f>
        <v>0</v>
      </c>
      <c r="Z33" s="40">
        <f>'qly growth rates'!Y28</f>
        <v>0</v>
      </c>
      <c r="AC33" s="49" t="e">
        <f>'T1'!AC33/'T1'!AC32*100-100</f>
        <v>#REF!</v>
      </c>
      <c r="AD33" s="49" t="e">
        <f>'T1'!AD33/'T1'!AD32*100-100</f>
        <v>#REF!</v>
      </c>
      <c r="AE33" s="49" t="e">
        <f>'T1'!AE33/'T1'!AE32*100-100</f>
        <v>#DIV/0!</v>
      </c>
    </row>
    <row r="34" spans="2:31" ht="18.75" hidden="1" customHeight="1">
      <c r="B34" s="11">
        <v>2012</v>
      </c>
      <c r="C34" s="353" t="s">
        <v>98</v>
      </c>
      <c r="D34" s="348">
        <f>'qly growth rates'!C29</f>
        <v>0</v>
      </c>
      <c r="E34" s="349">
        <f>'qly growth rates'!D29</f>
        <v>0</v>
      </c>
      <c r="F34" s="348">
        <f>'qly growth rates'!E29</f>
        <v>0</v>
      </c>
      <c r="G34" s="349">
        <f>'qly growth rates'!F29</f>
        <v>0</v>
      </c>
      <c r="H34" s="350">
        <f>'qly growth rates'!G29</f>
        <v>0</v>
      </c>
      <c r="I34" s="350">
        <f>'qly growth rates'!H29</f>
        <v>0</v>
      </c>
      <c r="J34" s="350">
        <f>'qly growth rates'!I29</f>
        <v>0</v>
      </c>
      <c r="K34" s="350">
        <f>'qly growth rates'!J29</f>
        <v>0</v>
      </c>
      <c r="L34" s="350">
        <f>'qly growth rates'!K29</f>
        <v>0</v>
      </c>
      <c r="M34" s="363">
        <f>'qly growth rates'!L29</f>
        <v>0</v>
      </c>
      <c r="N34" s="363">
        <f>'qly growth rates'!M29</f>
        <v>0</v>
      </c>
      <c r="O34" s="363">
        <f>'qly growth rates'!N29</f>
        <v>0</v>
      </c>
      <c r="P34" s="363">
        <f>'qly growth rates'!O29</f>
        <v>0</v>
      </c>
      <c r="Q34" s="363">
        <f>'qly growth rates'!P29</f>
        <v>0</v>
      </c>
      <c r="R34" s="363">
        <f>'qly growth rates'!Q29</f>
        <v>0</v>
      </c>
      <c r="S34" s="363">
        <f>'qly growth rates'!R29</f>
        <v>0</v>
      </c>
      <c r="T34" s="363">
        <f>'qly growth rates'!S29</f>
        <v>0</v>
      </c>
      <c r="U34" s="363">
        <f>'qly growth rates'!T29</f>
        <v>0</v>
      </c>
      <c r="V34" s="363">
        <f>'qly growth rates'!U29</f>
        <v>0</v>
      </c>
      <c r="W34" s="363">
        <f>'qly growth rates'!V29</f>
        <v>0</v>
      </c>
      <c r="X34" s="369">
        <f>'qly growth rates'!W29</f>
        <v>0</v>
      </c>
      <c r="Y34" s="380">
        <f>'qly growth rates'!X29</f>
        <v>0</v>
      </c>
      <c r="Z34" s="40">
        <f>'qly growth rates'!Y29</f>
        <v>0</v>
      </c>
      <c r="AC34" s="49"/>
      <c r="AD34" s="49"/>
      <c r="AE34" s="49"/>
    </row>
    <row r="35" spans="2:31" ht="6" customHeight="1">
      <c r="B35" s="23"/>
      <c r="C35" s="23"/>
      <c r="D35" s="402"/>
      <c r="E35" s="402"/>
      <c r="F35" s="402"/>
      <c r="G35" s="402"/>
      <c r="H35" s="402"/>
      <c r="I35" s="402"/>
      <c r="J35" s="402"/>
      <c r="K35" s="402"/>
      <c r="L35" s="402"/>
      <c r="M35" s="402"/>
      <c r="N35" s="402"/>
      <c r="O35" s="402"/>
      <c r="P35" s="402"/>
      <c r="Q35" s="402"/>
      <c r="R35" s="402"/>
      <c r="S35" s="402"/>
      <c r="T35" s="402"/>
      <c r="U35" s="402"/>
      <c r="V35" s="402"/>
      <c r="W35" s="402"/>
      <c r="X35" s="405"/>
      <c r="Y35" s="406"/>
      <c r="Z35" s="405"/>
      <c r="AC35" s="49"/>
      <c r="AD35" s="49"/>
      <c r="AE35" s="49"/>
    </row>
    <row r="36" spans="2:31" ht="18.75" customHeight="1">
      <c r="B36" s="26" t="s">
        <v>99</v>
      </c>
      <c r="C36" s="11"/>
      <c r="D36" s="403"/>
      <c r="E36" s="403"/>
      <c r="F36" s="403"/>
      <c r="G36" s="403"/>
      <c r="H36" s="403"/>
      <c r="I36" s="403"/>
      <c r="J36" s="403"/>
      <c r="K36" s="403"/>
      <c r="L36" s="403"/>
      <c r="M36" s="403"/>
      <c r="N36" s="403"/>
      <c r="O36" s="403"/>
      <c r="P36" s="403"/>
      <c r="Q36" s="403"/>
      <c r="R36" s="403"/>
      <c r="S36" s="403"/>
      <c r="T36" s="403"/>
      <c r="U36" s="403"/>
      <c r="V36" s="403"/>
      <c r="W36" s="403"/>
      <c r="X36" s="40"/>
      <c r="Y36" s="407"/>
      <c r="Z36" s="40"/>
      <c r="AC36" s="49"/>
      <c r="AD36" s="49"/>
      <c r="AE36" s="49"/>
    </row>
    <row r="37" spans="2:31" ht="3" customHeight="1">
      <c r="D37" s="404"/>
      <c r="E37" s="53"/>
      <c r="F37" s="53"/>
      <c r="G37" s="53"/>
      <c r="H37" s="53"/>
      <c r="I37" s="53"/>
      <c r="J37" s="53"/>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38"/>
  <sheetViews>
    <sheetView zoomScale="90" zoomScaleNormal="90" workbookViewId="0">
      <selection activeCell="AI50" sqref="AI50"/>
    </sheetView>
  </sheetViews>
  <sheetFormatPr defaultColWidth="8" defaultRowHeight="13.8"/>
  <cols>
    <col min="1" max="1" width="0.77734375" style="2" customWidth="1"/>
    <col min="2" max="2" width="6" style="2" customWidth="1"/>
    <col min="3" max="3" width="5" style="2" customWidth="1"/>
    <col min="4" max="7" width="6.33203125" style="2" customWidth="1"/>
    <col min="8" max="8" width="9.77734375" style="2" customWidth="1"/>
    <col min="9" max="13" width="7.109375" style="2" customWidth="1"/>
    <col min="14" max="14" width="10.88671875" style="2" customWidth="1"/>
    <col min="15" max="25" width="7.109375" style="2" customWidth="1"/>
    <col min="26" max="26" width="9.77734375" style="2" customWidth="1"/>
    <col min="27" max="27" width="10.21875" style="2" customWidth="1"/>
    <col min="28" max="28" width="0.77734375" style="2" customWidth="1"/>
    <col min="29" max="31" width="9.109375" style="2" customWidth="1"/>
    <col min="32" max="36" width="6.44140625" style="2" customWidth="1"/>
    <col min="37" max="37" width="9.109375" style="2" customWidth="1"/>
    <col min="38" max="42" width="5.77734375" style="2" customWidth="1"/>
    <col min="43" max="43" width="9.109375" style="2" customWidth="1"/>
    <col min="44" max="54" width="5.88671875" style="2" customWidth="1"/>
    <col min="55" max="248" width="9.109375" style="2" customWidth="1"/>
    <col min="249" max="249" width="6" style="2" customWidth="1"/>
    <col min="250" max="250" width="3.33203125" style="2" customWidth="1"/>
    <col min="251" max="251" width="8.21875" style="2" customWidth="1"/>
    <col min="252" max="253" width="6.44140625" style="2" customWidth="1"/>
    <col min="254" max="254" width="6.33203125" style="2" customWidth="1"/>
    <col min="255" max="255" width="6.21875" style="2" customWidth="1"/>
    <col min="256" max="16384" width="8" style="2"/>
  </cols>
  <sheetData>
    <row r="1" spans="2:54" ht="39" customHeight="1">
      <c r="B1" s="336" t="s">
        <v>63</v>
      </c>
      <c r="D1" s="1"/>
      <c r="E1" s="1"/>
      <c r="F1" s="1"/>
      <c r="G1" s="1"/>
      <c r="H1" s="1"/>
      <c r="I1" s="1"/>
      <c r="J1" s="1"/>
      <c r="K1" s="1"/>
      <c r="L1" s="1"/>
    </row>
    <row r="2" spans="2:54" ht="14.4">
      <c r="B2" s="253"/>
      <c r="C2" s="59"/>
      <c r="D2" s="666" t="s">
        <v>64</v>
      </c>
      <c r="E2" s="667"/>
      <c r="F2" s="667"/>
      <c r="G2" s="667"/>
      <c r="H2" s="668"/>
      <c r="I2" s="666" t="s">
        <v>65</v>
      </c>
      <c r="J2" s="669"/>
      <c r="K2" s="669"/>
      <c r="L2" s="669"/>
      <c r="M2" s="669"/>
      <c r="N2" s="670"/>
      <c r="O2" s="666" t="s">
        <v>66</v>
      </c>
      <c r="P2" s="669"/>
      <c r="Q2" s="669"/>
      <c r="R2" s="669"/>
      <c r="S2" s="669"/>
      <c r="T2" s="669"/>
      <c r="U2" s="669"/>
      <c r="V2" s="669"/>
      <c r="W2" s="669"/>
      <c r="X2" s="669"/>
      <c r="Y2" s="669"/>
      <c r="Z2" s="670"/>
      <c r="AA2" s="671" t="s">
        <v>89</v>
      </c>
      <c r="AB2" s="469"/>
    </row>
    <row r="3" spans="2:54" s="1" customFormat="1" ht="106.5" customHeight="1">
      <c r="B3" s="609" t="s">
        <v>67</v>
      </c>
      <c r="C3" s="609" t="s">
        <v>68</v>
      </c>
      <c r="D3" s="610" t="s">
        <v>69</v>
      </c>
      <c r="E3" s="610" t="s">
        <v>70</v>
      </c>
      <c r="F3" s="610" t="s">
        <v>71</v>
      </c>
      <c r="G3" s="610" t="s">
        <v>72</v>
      </c>
      <c r="H3" s="611" t="s">
        <v>104</v>
      </c>
      <c r="I3" s="612" t="s">
        <v>73</v>
      </c>
      <c r="J3" s="613" t="s">
        <v>74</v>
      </c>
      <c r="K3" s="612" t="s">
        <v>75</v>
      </c>
      <c r="L3" s="612" t="s">
        <v>76</v>
      </c>
      <c r="M3" s="613" t="s">
        <v>77</v>
      </c>
      <c r="N3" s="614" t="s">
        <v>104</v>
      </c>
      <c r="O3" s="615" t="s">
        <v>78</v>
      </c>
      <c r="P3" s="615" t="s">
        <v>79</v>
      </c>
      <c r="Q3" s="615" t="s">
        <v>80</v>
      </c>
      <c r="R3" s="615" t="s">
        <v>81</v>
      </c>
      <c r="S3" s="615" t="s">
        <v>82</v>
      </c>
      <c r="T3" s="615" t="s">
        <v>83</v>
      </c>
      <c r="U3" s="615" t="s">
        <v>84</v>
      </c>
      <c r="V3" s="615" t="s">
        <v>85</v>
      </c>
      <c r="W3" s="615" t="s">
        <v>86</v>
      </c>
      <c r="X3" s="615" t="s">
        <v>87</v>
      </c>
      <c r="Y3" s="615" t="s">
        <v>88</v>
      </c>
      <c r="Z3" s="616" t="s">
        <v>104</v>
      </c>
      <c r="AA3" s="672"/>
      <c r="AB3" s="73"/>
    </row>
    <row r="4" spans="2:54" s="408" customFormat="1" ht="12">
      <c r="B4" s="409"/>
      <c r="C4" s="410"/>
      <c r="D4" s="411">
        <v>1</v>
      </c>
      <c r="E4" s="412">
        <v>2</v>
      </c>
      <c r="F4" s="411">
        <v>3</v>
      </c>
      <c r="G4" s="412">
        <v>4</v>
      </c>
      <c r="H4" s="411" t="s">
        <v>105</v>
      </c>
      <c r="I4" s="436">
        <v>6</v>
      </c>
      <c r="J4" s="437">
        <v>7</v>
      </c>
      <c r="K4" s="438">
        <v>8</v>
      </c>
      <c r="L4" s="436">
        <v>9</v>
      </c>
      <c r="M4" s="439">
        <v>10</v>
      </c>
      <c r="N4" s="437" t="s">
        <v>106</v>
      </c>
      <c r="O4" s="440">
        <v>11</v>
      </c>
      <c r="P4" s="441">
        <v>12</v>
      </c>
      <c r="Q4" s="440">
        <v>13</v>
      </c>
      <c r="R4" s="441">
        <v>14</v>
      </c>
      <c r="S4" s="440">
        <v>15</v>
      </c>
      <c r="T4" s="441">
        <v>16</v>
      </c>
      <c r="U4" s="440">
        <v>17</v>
      </c>
      <c r="V4" s="441">
        <v>18</v>
      </c>
      <c r="W4" s="440">
        <v>19</v>
      </c>
      <c r="X4" s="441">
        <v>20</v>
      </c>
      <c r="Y4" s="440">
        <v>21</v>
      </c>
      <c r="Z4" s="440" t="s">
        <v>107</v>
      </c>
      <c r="AA4" s="470" t="s">
        <v>108</v>
      </c>
      <c r="AB4" s="46"/>
    </row>
    <row r="5" spans="2:54" s="408" customFormat="1" ht="9" customHeight="1">
      <c r="B5" s="413"/>
      <c r="C5" s="414"/>
      <c r="D5" s="415"/>
      <c r="E5" s="416"/>
      <c r="F5" s="415"/>
      <c r="G5" s="416"/>
      <c r="H5" s="417"/>
      <c r="I5" s="442"/>
      <c r="J5" s="443"/>
      <c r="K5" s="442"/>
      <c r="L5" s="444"/>
      <c r="M5" s="445"/>
      <c r="N5" s="443"/>
      <c r="O5" s="446"/>
      <c r="P5" s="447"/>
      <c r="Q5" s="446"/>
      <c r="R5" s="447"/>
      <c r="S5" s="446"/>
      <c r="T5" s="447"/>
      <c r="U5" s="446"/>
      <c r="V5" s="447"/>
      <c r="W5" s="446"/>
      <c r="X5" s="447"/>
      <c r="Y5" s="446"/>
      <c r="Z5" s="446"/>
      <c r="AA5" s="471"/>
      <c r="AB5" s="46"/>
      <c r="AF5" s="472"/>
      <c r="AG5" s="472" t="str">
        <f>D3</f>
        <v>Crops &amp; Cocoa</v>
      </c>
      <c r="AH5" s="472" t="str">
        <f>E3</f>
        <v>Livestock</v>
      </c>
      <c r="AI5" s="472" t="str">
        <f>F3</f>
        <v>Forestry</v>
      </c>
      <c r="AJ5" s="472" t="str">
        <f>G3</f>
        <v>Fishing</v>
      </c>
      <c r="AK5" s="472"/>
      <c r="AL5" s="472" t="str">
        <f>I3</f>
        <v>Mining 
and Quarrying</v>
      </c>
      <c r="AM5" s="472" t="str">
        <f>J3</f>
        <v xml:space="preserve"> Manufacturing</v>
      </c>
      <c r="AN5" s="472" t="str">
        <f>K3</f>
        <v xml:space="preserve">Electricity 
</v>
      </c>
      <c r="AO5" s="472" t="str">
        <f>L3</f>
        <v>Water &amp; Sewerage</v>
      </c>
      <c r="AP5" s="472" t="str">
        <f>M3</f>
        <v xml:space="preserve"> Construction</v>
      </c>
      <c r="AQ5" s="472"/>
      <c r="AR5" s="472" t="str">
        <f t="shared" ref="AR5:BB5" si="0">O3</f>
        <v>Trade; Repair Of Vehicles, Household Goods</v>
      </c>
      <c r="AS5" s="472" t="str">
        <f t="shared" si="0"/>
        <v>Hotels And Restaurants</v>
      </c>
      <c r="AT5" s="472" t="str">
        <f t="shared" si="0"/>
        <v>Transport &amp; Storage</v>
      </c>
      <c r="AU5" s="472" t="str">
        <f t="shared" si="0"/>
        <v>Information &amp; Communication</v>
      </c>
      <c r="AV5" s="472" t="str">
        <f t="shared" si="0"/>
        <v xml:space="preserve"> Financial &amp; Insurance Activities</v>
      </c>
      <c r="AW5" s="472" t="str">
        <f t="shared" si="0"/>
        <v>Real Estate Activities</v>
      </c>
      <c r="AX5" s="472" t="str">
        <f t="shared" si="0"/>
        <v>Business &amp; other Services Activities</v>
      </c>
      <c r="AY5" s="472" t="str">
        <f t="shared" si="0"/>
        <v>Public Administration</v>
      </c>
      <c r="AZ5" s="472" t="str">
        <f t="shared" si="0"/>
        <v>Education</v>
      </c>
      <c r="BA5" s="472" t="str">
        <f t="shared" si="0"/>
        <v>Health</v>
      </c>
      <c r="BB5" s="472" t="str">
        <f t="shared" si="0"/>
        <v xml:space="preserve"> Other  Personal Service  Activities</v>
      </c>
    </row>
    <row r="6" spans="2:54" ht="24.75" customHeight="1">
      <c r="B6" s="418">
        <v>2006</v>
      </c>
      <c r="C6" s="95"/>
      <c r="D6" s="419">
        <v>3793.6819574757301</v>
      </c>
      <c r="E6" s="420">
        <v>437.09725333260502</v>
      </c>
      <c r="F6" s="421">
        <v>736.00308898936498</v>
      </c>
      <c r="G6" s="422">
        <v>448.251528056187</v>
      </c>
      <c r="H6" s="423">
        <f>SUM(D6:G6)</f>
        <v>5415.0338278538875</v>
      </c>
      <c r="I6" s="448">
        <v>497.44519969573003</v>
      </c>
      <c r="J6" s="449">
        <v>1823.4832603298701</v>
      </c>
      <c r="K6" s="448">
        <v>142.71911509884299</v>
      </c>
      <c r="L6" s="450">
        <v>224.361360030822</v>
      </c>
      <c r="M6" s="448">
        <v>1016.27444160192</v>
      </c>
      <c r="N6" s="449">
        <f>SUM(I6:M6)</f>
        <v>3704.2833767571851</v>
      </c>
      <c r="O6" s="451">
        <v>1140.69923531022</v>
      </c>
      <c r="P6" s="452">
        <v>894.08203413493095</v>
      </c>
      <c r="Q6" s="451">
        <v>2357.2216847258701</v>
      </c>
      <c r="R6" s="452">
        <v>483.03722895626902</v>
      </c>
      <c r="S6" s="451">
        <v>472.85610000000003</v>
      </c>
      <c r="T6" s="452">
        <v>391.4</v>
      </c>
      <c r="U6" s="451">
        <v>522.52707483695099</v>
      </c>
      <c r="V6" s="452">
        <v>862.13806675830995</v>
      </c>
      <c r="W6" s="451">
        <v>654.95995300000004</v>
      </c>
      <c r="X6" s="460">
        <v>249.83920972583701</v>
      </c>
      <c r="Y6" s="451">
        <v>661.615525987414</v>
      </c>
      <c r="Z6" s="451">
        <f>SUM(O6:Y6)</f>
        <v>8690.376113435801</v>
      </c>
      <c r="AA6" s="473">
        <f t="shared" ref="AA6:AA36" si="1">D6+E6+F6+G6+I6+J6+K6+L6+M6+O6+P6+Q6+R6+S6+T6+U6+V6+W6+X6+Y6</f>
        <v>17809.693318046877</v>
      </c>
      <c r="AB6" s="370"/>
      <c r="AF6" s="474" t="s">
        <v>109</v>
      </c>
      <c r="AG6" s="480" t="e">
        <f>D12</f>
        <v>#REF!</v>
      </c>
      <c r="AH6" s="480" t="e">
        <f>E12</f>
        <v>#REF!</v>
      </c>
      <c r="AI6" s="480" t="e">
        <f>F12</f>
        <v>#REF!</v>
      </c>
      <c r="AJ6" s="480" t="e">
        <f>G12</f>
        <v>#REF!</v>
      </c>
      <c r="AK6" s="480"/>
      <c r="AL6" s="480" t="e">
        <f>I12</f>
        <v>#REF!</v>
      </c>
      <c r="AM6" s="480" t="e">
        <f>J12</f>
        <v>#REF!</v>
      </c>
      <c r="AN6" s="480" t="e">
        <f>K12</f>
        <v>#REF!</v>
      </c>
      <c r="AO6" s="480" t="e">
        <f>L12</f>
        <v>#REF!</v>
      </c>
      <c r="AP6" s="480" t="e">
        <f>M12</f>
        <v>#REF!</v>
      </c>
      <c r="AQ6" s="480"/>
      <c r="AR6" s="480" t="e">
        <f t="shared" ref="AR6:BB6" si="2">O12</f>
        <v>#REF!</v>
      </c>
      <c r="AS6" s="480" t="e">
        <f t="shared" si="2"/>
        <v>#REF!</v>
      </c>
      <c r="AT6" s="480" t="e">
        <f t="shared" si="2"/>
        <v>#REF!</v>
      </c>
      <c r="AU6" s="480" t="e">
        <f t="shared" si="2"/>
        <v>#REF!</v>
      </c>
      <c r="AV6" s="480" t="e">
        <f t="shared" si="2"/>
        <v>#REF!</v>
      </c>
      <c r="AW6" s="480" t="e">
        <f t="shared" si="2"/>
        <v>#REF!</v>
      </c>
      <c r="AX6" s="480" t="e">
        <f t="shared" si="2"/>
        <v>#REF!</v>
      </c>
      <c r="AY6" s="480" t="e">
        <f t="shared" si="2"/>
        <v>#REF!</v>
      </c>
      <c r="AZ6" s="480" t="e">
        <f t="shared" si="2"/>
        <v>#REF!</v>
      </c>
      <c r="BA6" s="480" t="e">
        <f t="shared" si="2"/>
        <v>#REF!</v>
      </c>
      <c r="BB6" s="480" t="e">
        <f t="shared" si="2"/>
        <v>#REF!</v>
      </c>
    </row>
    <row r="7" spans="2:54" ht="20.100000000000001" customHeight="1">
      <c r="B7" s="418">
        <v>2007</v>
      </c>
      <c r="C7" s="95"/>
      <c r="D7" s="419">
        <v>3742.5960471347798</v>
      </c>
      <c r="E7" s="420">
        <v>457.779151031818</v>
      </c>
      <c r="F7" s="421">
        <v>705.88126916661304</v>
      </c>
      <c r="G7" s="423">
        <v>415.765625221427</v>
      </c>
      <c r="H7" s="423">
        <f t="shared" ref="H7:H36" si="3">SUM(D7:G7)</f>
        <v>5322.0220925546382</v>
      </c>
      <c r="I7" s="448">
        <v>531.58029611332904</v>
      </c>
      <c r="J7" s="449">
        <v>1801.3122840461201</v>
      </c>
      <c r="K7" s="448">
        <v>118.15348396860399</v>
      </c>
      <c r="L7" s="450">
        <v>226.96636816948899</v>
      </c>
      <c r="M7" s="448">
        <v>1251.5619102452099</v>
      </c>
      <c r="N7" s="449">
        <f t="shared" ref="N7:N36" si="4">SUM(I7:M7)</f>
        <v>3929.5743425427527</v>
      </c>
      <c r="O7" s="451">
        <v>1202.6216724278099</v>
      </c>
      <c r="P7" s="452">
        <v>916.59233209358695</v>
      </c>
      <c r="Q7" s="451">
        <v>2573.4037110869299</v>
      </c>
      <c r="R7" s="452">
        <v>502.841755343476</v>
      </c>
      <c r="S7" s="451">
        <v>559.76896800603299</v>
      </c>
      <c r="T7" s="452">
        <v>400.79360000000003</v>
      </c>
      <c r="U7" s="451">
        <v>542.72236620534898</v>
      </c>
      <c r="V7" s="452">
        <v>959.55966830199895</v>
      </c>
      <c r="W7" s="451">
        <v>720.45594830000005</v>
      </c>
      <c r="X7" s="460">
        <v>259.27272368374099</v>
      </c>
      <c r="Y7" s="451">
        <v>720.31677691726304</v>
      </c>
      <c r="Z7" s="451">
        <f t="shared" ref="Z7:Z36" si="5">SUM(O7:Y7)</f>
        <v>9358.3495223661885</v>
      </c>
      <c r="AA7" s="473">
        <f t="shared" si="1"/>
        <v>18609.94595746358</v>
      </c>
      <c r="AB7" s="370"/>
      <c r="AF7" s="472" t="s">
        <v>110</v>
      </c>
      <c r="AG7" s="480" t="e">
        <f t="shared" ref="AG7:AG28" si="6">D13</f>
        <v>#REF!</v>
      </c>
      <c r="AH7" s="480" t="e">
        <f t="shared" ref="AH7:AH28" si="7">E13</f>
        <v>#REF!</v>
      </c>
      <c r="AI7" s="480" t="e">
        <f t="shared" ref="AI7:AI28" si="8">F13</f>
        <v>#REF!</v>
      </c>
      <c r="AJ7" s="480" t="e">
        <f t="shared" ref="AJ7:AJ28" si="9">G13</f>
        <v>#REF!</v>
      </c>
      <c r="AL7" s="480" t="e">
        <f t="shared" ref="AL7:AL28" si="10">I13</f>
        <v>#REF!</v>
      </c>
      <c r="AM7" s="480" t="e">
        <f t="shared" ref="AM7:AM28" si="11">J13</f>
        <v>#REF!</v>
      </c>
      <c r="AN7" s="480" t="e">
        <f t="shared" ref="AN7:AN28" si="12">K13</f>
        <v>#REF!</v>
      </c>
      <c r="AO7" s="480" t="e">
        <f t="shared" ref="AO7:AO28" si="13">L13</f>
        <v>#REF!</v>
      </c>
      <c r="AP7" s="480" t="e">
        <f t="shared" ref="AP7:AP28" si="14">M13</f>
        <v>#REF!</v>
      </c>
      <c r="AR7" s="480" t="e">
        <f t="shared" ref="AR7:AR28" si="15">O13</f>
        <v>#REF!</v>
      </c>
      <c r="AS7" s="480" t="e">
        <f t="shared" ref="AS7:AS28" si="16">P13</f>
        <v>#REF!</v>
      </c>
      <c r="AT7" s="480" t="e">
        <f t="shared" ref="AT7:AT28" si="17">Q13</f>
        <v>#REF!</v>
      </c>
      <c r="AU7" s="480" t="e">
        <f t="shared" ref="AU7:AU28" si="18">R13</f>
        <v>#REF!</v>
      </c>
      <c r="AV7" s="480" t="e">
        <f t="shared" ref="AV7:AV28" si="19">S13</f>
        <v>#REF!</v>
      </c>
      <c r="AW7" s="480" t="e">
        <f t="shared" ref="AW7:AW28" si="20">T13</f>
        <v>#REF!</v>
      </c>
      <c r="AX7" s="480" t="e">
        <f t="shared" ref="AX7:AX28" si="21">U13</f>
        <v>#REF!</v>
      </c>
      <c r="AY7" s="480" t="e">
        <f t="shared" ref="AY7:AY28" si="22">V13</f>
        <v>#REF!</v>
      </c>
      <c r="AZ7" s="480" t="e">
        <f t="shared" ref="AZ7:AZ28" si="23">W13</f>
        <v>#REF!</v>
      </c>
      <c r="BA7" s="480" t="e">
        <f t="shared" ref="BA7:BA28" si="24">X13</f>
        <v>#REF!</v>
      </c>
      <c r="BB7" s="480" t="e">
        <f t="shared" ref="BB7:BB28" si="25">Y13</f>
        <v>#REF!</v>
      </c>
    </row>
    <row r="8" spans="2:54" ht="20.100000000000001" customHeight="1">
      <c r="B8" s="418">
        <v>2008</v>
      </c>
      <c r="C8" s="95"/>
      <c r="D8" s="419">
        <v>4064.4593071883701</v>
      </c>
      <c r="E8" s="420">
        <v>481.14404086167298</v>
      </c>
      <c r="F8" s="421">
        <v>682.44508318328496</v>
      </c>
      <c r="G8" s="423">
        <v>488.02891963837999</v>
      </c>
      <c r="H8" s="423">
        <f t="shared" si="3"/>
        <v>5716.0773508717075</v>
      </c>
      <c r="I8" s="448">
        <v>544.44120883450603</v>
      </c>
      <c r="J8" s="449">
        <v>1867.96940158077</v>
      </c>
      <c r="K8" s="448">
        <v>141.10301794833299</v>
      </c>
      <c r="L8" s="450">
        <v>228.88780012856199</v>
      </c>
      <c r="M8" s="448">
        <v>1739.4644186804801</v>
      </c>
      <c r="N8" s="449">
        <f t="shared" si="4"/>
        <v>4521.8658471726512</v>
      </c>
      <c r="O8" s="451">
        <v>1316.9256762063701</v>
      </c>
      <c r="P8" s="452">
        <v>999.77812513400102</v>
      </c>
      <c r="Q8" s="451">
        <v>2671.91000228652</v>
      </c>
      <c r="R8" s="452">
        <v>600.89589763545405</v>
      </c>
      <c r="S8" s="451">
        <v>620.12126920962805</v>
      </c>
      <c r="T8" s="452">
        <v>410.41264640000003</v>
      </c>
      <c r="U8" s="451">
        <v>532.786962893809</v>
      </c>
      <c r="V8" s="452">
        <v>1081.75101716923</v>
      </c>
      <c r="W8" s="451">
        <v>814.29858208688995</v>
      </c>
      <c r="X8" s="460">
        <v>270.78237328235002</v>
      </c>
      <c r="Y8" s="451">
        <v>786.30765372768701</v>
      </c>
      <c r="Z8" s="451">
        <f t="shared" si="5"/>
        <v>10105.97020603194</v>
      </c>
      <c r="AA8" s="473">
        <f t="shared" si="1"/>
        <v>20343.913404076295</v>
      </c>
      <c r="AB8" s="370"/>
      <c r="AF8" s="472" t="s">
        <v>111</v>
      </c>
      <c r="AG8" s="480" t="e">
        <f t="shared" si="6"/>
        <v>#REF!</v>
      </c>
      <c r="AH8" s="480" t="e">
        <f t="shared" si="7"/>
        <v>#REF!</v>
      </c>
      <c r="AI8" s="480" t="e">
        <f t="shared" si="8"/>
        <v>#REF!</v>
      </c>
      <c r="AJ8" s="480" t="e">
        <f t="shared" si="9"/>
        <v>#REF!</v>
      </c>
      <c r="AL8" s="480" t="e">
        <f t="shared" si="10"/>
        <v>#REF!</v>
      </c>
      <c r="AM8" s="480" t="e">
        <f t="shared" si="11"/>
        <v>#REF!</v>
      </c>
      <c r="AN8" s="480" t="e">
        <f t="shared" si="12"/>
        <v>#REF!</v>
      </c>
      <c r="AO8" s="480" t="e">
        <f t="shared" si="13"/>
        <v>#REF!</v>
      </c>
      <c r="AP8" s="480" t="e">
        <f t="shared" si="14"/>
        <v>#REF!</v>
      </c>
      <c r="AR8" s="480" t="e">
        <f t="shared" si="15"/>
        <v>#REF!</v>
      </c>
      <c r="AS8" s="480" t="e">
        <f t="shared" si="16"/>
        <v>#REF!</v>
      </c>
      <c r="AT8" s="480" t="e">
        <f t="shared" si="17"/>
        <v>#REF!</v>
      </c>
      <c r="AU8" s="480" t="e">
        <f t="shared" si="18"/>
        <v>#REF!</v>
      </c>
      <c r="AV8" s="480" t="e">
        <f t="shared" si="19"/>
        <v>#REF!</v>
      </c>
      <c r="AW8" s="480" t="e">
        <f t="shared" si="20"/>
        <v>#REF!</v>
      </c>
      <c r="AX8" s="480" t="e">
        <f t="shared" si="21"/>
        <v>#REF!</v>
      </c>
      <c r="AY8" s="480" t="e">
        <f t="shared" si="22"/>
        <v>#REF!</v>
      </c>
      <c r="AZ8" s="480" t="e">
        <f t="shared" si="23"/>
        <v>#REF!</v>
      </c>
      <c r="BA8" s="480" t="e">
        <f t="shared" si="24"/>
        <v>#REF!</v>
      </c>
      <c r="BB8" s="480" t="e">
        <f t="shared" si="25"/>
        <v>#REF!</v>
      </c>
    </row>
    <row r="9" spans="2:54" ht="20.100000000000001" customHeight="1">
      <c r="B9" s="418">
        <v>2009</v>
      </c>
      <c r="C9" s="95"/>
      <c r="D9" s="419">
        <v>4479.4262706341497</v>
      </c>
      <c r="E9" s="420">
        <v>502.15328993483001</v>
      </c>
      <c r="F9" s="419">
        <v>687.36015399999997</v>
      </c>
      <c r="G9" s="423">
        <v>460.15532840140901</v>
      </c>
      <c r="H9" s="423">
        <f t="shared" si="3"/>
        <v>6129.0950429703889</v>
      </c>
      <c r="I9" s="448">
        <v>581.20000100000004</v>
      </c>
      <c r="J9" s="449">
        <v>1843.5798967413</v>
      </c>
      <c r="K9" s="448">
        <v>151.69193847708101</v>
      </c>
      <c r="L9" s="450">
        <v>246.397948406452</v>
      </c>
      <c r="M9" s="448">
        <v>1901.8527360537901</v>
      </c>
      <c r="N9" s="449">
        <f t="shared" si="4"/>
        <v>4724.7225206786225</v>
      </c>
      <c r="O9" s="451">
        <v>1387.9310089999999</v>
      </c>
      <c r="P9" s="452">
        <v>962.00084100000004</v>
      </c>
      <c r="Q9" s="451">
        <v>2790.1362986905001</v>
      </c>
      <c r="R9" s="452">
        <v>624.164716</v>
      </c>
      <c r="S9" s="451">
        <v>677.93816802119295</v>
      </c>
      <c r="T9" s="452">
        <v>420.26254991360003</v>
      </c>
      <c r="U9" s="451">
        <v>524.52843702752102</v>
      </c>
      <c r="V9" s="452">
        <v>1208.1798796532601</v>
      </c>
      <c r="W9" s="451">
        <v>914.89015573904601</v>
      </c>
      <c r="X9" s="460">
        <v>311.81224933890701</v>
      </c>
      <c r="Y9" s="451">
        <v>845.05032453228</v>
      </c>
      <c r="Z9" s="451">
        <f t="shared" si="5"/>
        <v>10666.894628916307</v>
      </c>
      <c r="AA9" s="473">
        <f t="shared" si="1"/>
        <v>21520.712192565315</v>
      </c>
      <c r="AB9" s="370"/>
      <c r="AF9" s="472" t="s">
        <v>112</v>
      </c>
      <c r="AG9" s="480" t="e">
        <f t="shared" si="6"/>
        <v>#REF!</v>
      </c>
      <c r="AH9" s="480" t="e">
        <f t="shared" si="7"/>
        <v>#REF!</v>
      </c>
      <c r="AI9" s="480" t="e">
        <f t="shared" si="8"/>
        <v>#REF!</v>
      </c>
      <c r="AJ9" s="480" t="e">
        <f t="shared" si="9"/>
        <v>#REF!</v>
      </c>
      <c r="AL9" s="480" t="e">
        <f t="shared" si="10"/>
        <v>#REF!</v>
      </c>
      <c r="AM9" s="480" t="e">
        <f t="shared" si="11"/>
        <v>#REF!</v>
      </c>
      <c r="AN9" s="480" t="e">
        <f t="shared" si="12"/>
        <v>#REF!</v>
      </c>
      <c r="AO9" s="480" t="e">
        <f t="shared" si="13"/>
        <v>#REF!</v>
      </c>
      <c r="AP9" s="480" t="e">
        <f t="shared" si="14"/>
        <v>#REF!</v>
      </c>
      <c r="AR9" s="480" t="e">
        <f t="shared" si="15"/>
        <v>#REF!</v>
      </c>
      <c r="AS9" s="480" t="e">
        <f t="shared" si="16"/>
        <v>#REF!</v>
      </c>
      <c r="AT9" s="480" t="e">
        <f t="shared" si="17"/>
        <v>#REF!</v>
      </c>
      <c r="AU9" s="480" t="e">
        <f t="shared" si="18"/>
        <v>#REF!</v>
      </c>
      <c r="AV9" s="480" t="e">
        <f t="shared" si="19"/>
        <v>#REF!</v>
      </c>
      <c r="AW9" s="480" t="e">
        <f t="shared" si="20"/>
        <v>#REF!</v>
      </c>
      <c r="AX9" s="480" t="e">
        <f t="shared" si="21"/>
        <v>#REF!</v>
      </c>
      <c r="AY9" s="480" t="e">
        <f t="shared" si="22"/>
        <v>#REF!</v>
      </c>
      <c r="AZ9" s="480" t="e">
        <f t="shared" si="23"/>
        <v>#REF!</v>
      </c>
      <c r="BA9" s="480" t="e">
        <f t="shared" si="24"/>
        <v>#REF!</v>
      </c>
      <c r="BB9" s="480" t="e">
        <f t="shared" si="25"/>
        <v>#REF!</v>
      </c>
    </row>
    <row r="10" spans="2:54" ht="20.100000000000001" customHeight="1">
      <c r="B10" s="418">
        <v>2010</v>
      </c>
      <c r="D10" s="420">
        <v>4703.3999990000002</v>
      </c>
      <c r="E10" s="420">
        <v>525.500001</v>
      </c>
      <c r="F10" s="419">
        <v>756.58618000000001</v>
      </c>
      <c r="G10" s="420">
        <v>467.01504999999997</v>
      </c>
      <c r="H10" s="423">
        <f t="shared" si="3"/>
        <v>6452.5012300000008</v>
      </c>
      <c r="I10" s="448">
        <v>625.61985600000003</v>
      </c>
      <c r="J10" s="449">
        <v>1983.7</v>
      </c>
      <c r="K10" s="448">
        <v>170.28971799999999</v>
      </c>
      <c r="L10" s="449">
        <v>259.36776900000001</v>
      </c>
      <c r="M10" s="448">
        <v>1949.39905445513</v>
      </c>
      <c r="N10" s="449">
        <f t="shared" si="4"/>
        <v>4988.3763974551302</v>
      </c>
      <c r="O10" s="451">
        <v>1573.0945220000001</v>
      </c>
      <c r="P10" s="452">
        <v>987.857213</v>
      </c>
      <c r="Q10" s="451">
        <v>3014.3079710000002</v>
      </c>
      <c r="R10" s="452">
        <v>776.90601500000002</v>
      </c>
      <c r="S10" s="451">
        <v>791.49056399999995</v>
      </c>
      <c r="T10" s="452">
        <v>430.34885111152602</v>
      </c>
      <c r="U10" s="451">
        <v>645.70000000000005</v>
      </c>
      <c r="V10" s="452">
        <v>1248.961399</v>
      </c>
      <c r="W10" s="451">
        <v>963.218076</v>
      </c>
      <c r="X10" s="452">
        <v>346.86159199999997</v>
      </c>
      <c r="Y10" s="451">
        <v>935.5</v>
      </c>
      <c r="Z10" s="451">
        <f t="shared" si="5"/>
        <v>11714.246203111525</v>
      </c>
      <c r="AA10" s="473">
        <f t="shared" si="1"/>
        <v>23155.123830566659</v>
      </c>
      <c r="AB10" s="370"/>
      <c r="AF10" s="474" t="s">
        <v>113</v>
      </c>
      <c r="AG10" s="480" t="e">
        <f t="shared" si="6"/>
        <v>#REF!</v>
      </c>
      <c r="AH10" s="480" t="e">
        <f t="shared" si="7"/>
        <v>#REF!</v>
      </c>
      <c r="AI10" s="480" t="e">
        <f t="shared" si="8"/>
        <v>#REF!</v>
      </c>
      <c r="AJ10" s="480" t="e">
        <f t="shared" si="9"/>
        <v>#REF!</v>
      </c>
      <c r="AL10" s="480" t="e">
        <f t="shared" si="10"/>
        <v>#REF!</v>
      </c>
      <c r="AM10" s="480" t="e">
        <f t="shared" si="11"/>
        <v>#REF!</v>
      </c>
      <c r="AN10" s="480" t="e">
        <f t="shared" si="12"/>
        <v>#REF!</v>
      </c>
      <c r="AO10" s="480" t="e">
        <f t="shared" si="13"/>
        <v>#REF!</v>
      </c>
      <c r="AP10" s="480" t="e">
        <f t="shared" si="14"/>
        <v>#REF!</v>
      </c>
      <c r="AR10" s="480" t="e">
        <f t="shared" si="15"/>
        <v>#REF!</v>
      </c>
      <c r="AS10" s="480" t="e">
        <f t="shared" si="16"/>
        <v>#REF!</v>
      </c>
      <c r="AT10" s="480" t="e">
        <f t="shared" si="17"/>
        <v>#REF!</v>
      </c>
      <c r="AU10" s="480" t="e">
        <f t="shared" si="18"/>
        <v>#REF!</v>
      </c>
      <c r="AV10" s="480" t="e">
        <f t="shared" si="19"/>
        <v>#REF!</v>
      </c>
      <c r="AW10" s="480" t="e">
        <f t="shared" si="20"/>
        <v>#REF!</v>
      </c>
      <c r="AX10" s="480" t="e">
        <f t="shared" si="21"/>
        <v>#REF!</v>
      </c>
      <c r="AY10" s="480" t="e">
        <f t="shared" si="22"/>
        <v>#REF!</v>
      </c>
      <c r="AZ10" s="480" t="e">
        <f t="shared" si="23"/>
        <v>#REF!</v>
      </c>
      <c r="BA10" s="480" t="e">
        <f t="shared" si="24"/>
        <v>#REF!</v>
      </c>
      <c r="BB10" s="480" t="e">
        <f t="shared" si="25"/>
        <v>#REF!</v>
      </c>
    </row>
    <row r="11" spans="2:54" ht="18.75" hidden="1" customHeight="1">
      <c r="B11" s="424">
        <v>2011</v>
      </c>
      <c r="C11" s="41"/>
      <c r="D11" s="617"/>
      <c r="E11" s="618"/>
      <c r="F11" s="425"/>
      <c r="G11" s="617"/>
      <c r="H11" s="617">
        <f t="shared" si="3"/>
        <v>0</v>
      </c>
      <c r="I11" s="453"/>
      <c r="J11" s="619"/>
      <c r="K11" s="454"/>
      <c r="L11" s="619"/>
      <c r="M11" s="454"/>
      <c r="N11" s="620">
        <f t="shared" si="4"/>
        <v>0</v>
      </c>
      <c r="O11" s="621"/>
      <c r="P11" s="455"/>
      <c r="Q11" s="622"/>
      <c r="R11" s="461"/>
      <c r="S11" s="621"/>
      <c r="T11" s="455"/>
      <c r="U11" s="622"/>
      <c r="V11" s="462"/>
      <c r="W11" s="623"/>
      <c r="X11" s="455"/>
      <c r="Y11" s="623"/>
      <c r="Z11" s="622">
        <f t="shared" si="5"/>
        <v>0</v>
      </c>
      <c r="AA11" s="624">
        <f t="shared" si="1"/>
        <v>0</v>
      </c>
      <c r="AB11" s="370"/>
      <c r="AF11" s="472" t="s">
        <v>114</v>
      </c>
      <c r="AG11" s="480" t="e">
        <f t="shared" si="6"/>
        <v>#REF!</v>
      </c>
      <c r="AH11" s="480" t="e">
        <f t="shared" si="7"/>
        <v>#REF!</v>
      </c>
      <c r="AI11" s="480" t="e">
        <f t="shared" si="8"/>
        <v>#REF!</v>
      </c>
      <c r="AJ11" s="480" t="e">
        <f t="shared" si="9"/>
        <v>#REF!</v>
      </c>
      <c r="AL11" s="480" t="e">
        <f t="shared" si="10"/>
        <v>#REF!</v>
      </c>
      <c r="AM11" s="480" t="e">
        <f t="shared" si="11"/>
        <v>#REF!</v>
      </c>
      <c r="AN11" s="480" t="e">
        <f t="shared" si="12"/>
        <v>#REF!</v>
      </c>
      <c r="AO11" s="480" t="e">
        <f t="shared" si="13"/>
        <v>#REF!</v>
      </c>
      <c r="AP11" s="480" t="e">
        <f t="shared" si="14"/>
        <v>#REF!</v>
      </c>
      <c r="AR11" s="480" t="e">
        <f t="shared" si="15"/>
        <v>#REF!</v>
      </c>
      <c r="AS11" s="480" t="e">
        <f t="shared" si="16"/>
        <v>#REF!</v>
      </c>
      <c r="AT11" s="480" t="e">
        <f t="shared" si="17"/>
        <v>#REF!</v>
      </c>
      <c r="AU11" s="480" t="e">
        <f t="shared" si="18"/>
        <v>#REF!</v>
      </c>
      <c r="AV11" s="480" t="e">
        <f t="shared" si="19"/>
        <v>#REF!</v>
      </c>
      <c r="AW11" s="480" t="e">
        <f t="shared" si="20"/>
        <v>#REF!</v>
      </c>
      <c r="AX11" s="480" t="e">
        <f t="shared" si="21"/>
        <v>#REF!</v>
      </c>
      <c r="AY11" s="480" t="e">
        <f t="shared" si="22"/>
        <v>#REF!</v>
      </c>
      <c r="AZ11" s="480" t="e">
        <f t="shared" si="23"/>
        <v>#REF!</v>
      </c>
      <c r="BA11" s="480" t="e">
        <f t="shared" si="24"/>
        <v>#REF!</v>
      </c>
      <c r="BB11" s="480" t="e">
        <f t="shared" si="25"/>
        <v>#REF!</v>
      </c>
    </row>
    <row r="12" spans="2:54" ht="30" customHeight="1">
      <c r="B12" s="426">
        <v>2006</v>
      </c>
      <c r="C12" s="427" t="s">
        <v>115</v>
      </c>
      <c r="D12" s="428" t="e">
        <f>#REF!</f>
        <v>#REF!</v>
      </c>
      <c r="E12" s="429" t="e">
        <f>#REF!</f>
        <v>#REF!</v>
      </c>
      <c r="F12" s="430" t="e">
        <f>#REF!</f>
        <v>#REF!</v>
      </c>
      <c r="G12" s="429" t="e">
        <f>#REF!</f>
        <v>#REF!</v>
      </c>
      <c r="H12" s="431" t="e">
        <f t="shared" si="3"/>
        <v>#REF!</v>
      </c>
      <c r="I12" s="456" t="e">
        <f>#REF!</f>
        <v>#REF!</v>
      </c>
      <c r="J12" s="457" t="e">
        <f>#REF!</f>
        <v>#REF!</v>
      </c>
      <c r="K12" s="456" t="e">
        <f>#REF!</f>
        <v>#REF!</v>
      </c>
      <c r="L12" s="457" t="e">
        <f>#REF!</f>
        <v>#REF!</v>
      </c>
      <c r="M12" s="456" t="e">
        <f>#REF!</f>
        <v>#REF!</v>
      </c>
      <c r="N12" s="457" t="e">
        <f t="shared" si="4"/>
        <v>#REF!</v>
      </c>
      <c r="O12" s="458" t="e">
        <f>#REF!</f>
        <v>#REF!</v>
      </c>
      <c r="P12" s="459" t="e">
        <f>#REF!</f>
        <v>#REF!</v>
      </c>
      <c r="Q12" s="458" t="e">
        <f>#REF!</f>
        <v>#REF!</v>
      </c>
      <c r="R12" s="459" t="e">
        <f>#REF!</f>
        <v>#REF!</v>
      </c>
      <c r="S12" s="458" t="e">
        <f>#REF!</f>
        <v>#REF!</v>
      </c>
      <c r="T12" s="463" t="e">
        <f>#REF!</f>
        <v>#REF!</v>
      </c>
      <c r="U12" s="464" t="e">
        <f>#REF!</f>
        <v>#REF!</v>
      </c>
      <c r="V12" s="459" t="e">
        <f>#REF!</f>
        <v>#REF!</v>
      </c>
      <c r="W12" s="458" t="e">
        <f>#REF!</f>
        <v>#REF!</v>
      </c>
      <c r="X12" s="459" t="e">
        <f>#REF!</f>
        <v>#REF!</v>
      </c>
      <c r="Y12" s="475" t="e">
        <f>#REF!</f>
        <v>#REF!</v>
      </c>
      <c r="Z12" s="458" t="e">
        <f t="shared" si="5"/>
        <v>#REF!</v>
      </c>
      <c r="AA12" s="476" t="e">
        <f t="shared" si="1"/>
        <v>#REF!</v>
      </c>
      <c r="AB12" s="370"/>
      <c r="AF12" s="472" t="s">
        <v>116</v>
      </c>
      <c r="AG12" s="480" t="e">
        <f t="shared" si="6"/>
        <v>#REF!</v>
      </c>
      <c r="AH12" s="480" t="e">
        <f t="shared" si="7"/>
        <v>#REF!</v>
      </c>
      <c r="AI12" s="480" t="e">
        <f t="shared" si="8"/>
        <v>#REF!</v>
      </c>
      <c r="AJ12" s="480" t="e">
        <f t="shared" si="9"/>
        <v>#REF!</v>
      </c>
      <c r="AL12" s="480" t="e">
        <f t="shared" si="10"/>
        <v>#REF!</v>
      </c>
      <c r="AM12" s="480" t="e">
        <f t="shared" si="11"/>
        <v>#REF!</v>
      </c>
      <c r="AN12" s="480" t="e">
        <f t="shared" si="12"/>
        <v>#REF!</v>
      </c>
      <c r="AO12" s="480" t="e">
        <f t="shared" si="13"/>
        <v>#REF!</v>
      </c>
      <c r="AP12" s="480" t="e">
        <f t="shared" si="14"/>
        <v>#REF!</v>
      </c>
      <c r="AR12" s="480" t="e">
        <f t="shared" si="15"/>
        <v>#REF!</v>
      </c>
      <c r="AS12" s="480" t="e">
        <f t="shared" si="16"/>
        <v>#REF!</v>
      </c>
      <c r="AT12" s="480" t="e">
        <f t="shared" si="17"/>
        <v>#REF!</v>
      </c>
      <c r="AU12" s="480" t="e">
        <f t="shared" si="18"/>
        <v>#REF!</v>
      </c>
      <c r="AV12" s="480" t="e">
        <f t="shared" si="19"/>
        <v>#REF!</v>
      </c>
      <c r="AW12" s="480" t="e">
        <f t="shared" si="20"/>
        <v>#REF!</v>
      </c>
      <c r="AX12" s="480" t="e">
        <f t="shared" si="21"/>
        <v>#REF!</v>
      </c>
      <c r="AY12" s="480" t="e">
        <f t="shared" si="22"/>
        <v>#REF!</v>
      </c>
      <c r="AZ12" s="480" t="e">
        <f t="shared" si="23"/>
        <v>#REF!</v>
      </c>
      <c r="BA12" s="480" t="e">
        <f t="shared" si="24"/>
        <v>#REF!</v>
      </c>
      <c r="BB12" s="480" t="e">
        <f t="shared" si="25"/>
        <v>#REF!</v>
      </c>
    </row>
    <row r="13" spans="2:54" ht="18.75" customHeight="1">
      <c r="B13" s="16"/>
      <c r="C13" s="353" t="s">
        <v>117</v>
      </c>
      <c r="D13" s="432" t="e">
        <f>#REF!</f>
        <v>#REF!</v>
      </c>
      <c r="E13" s="420" t="e">
        <f>#REF!</f>
        <v>#REF!</v>
      </c>
      <c r="F13" s="419" t="e">
        <f>#REF!</f>
        <v>#REF!</v>
      </c>
      <c r="G13" s="420" t="e">
        <f>#REF!</f>
        <v>#REF!</v>
      </c>
      <c r="H13" s="423" t="e">
        <f t="shared" si="3"/>
        <v>#REF!</v>
      </c>
      <c r="I13" s="448" t="e">
        <f>#REF!</f>
        <v>#REF!</v>
      </c>
      <c r="J13" s="449" t="e">
        <f>#REF!</f>
        <v>#REF!</v>
      </c>
      <c r="K13" s="448" t="e">
        <f>#REF!</f>
        <v>#REF!</v>
      </c>
      <c r="L13" s="449" t="e">
        <f>#REF!</f>
        <v>#REF!</v>
      </c>
      <c r="M13" s="448" t="e">
        <f>#REF!</f>
        <v>#REF!</v>
      </c>
      <c r="N13" s="449" t="e">
        <f t="shared" si="4"/>
        <v>#REF!</v>
      </c>
      <c r="O13" s="451" t="e">
        <f>#REF!</f>
        <v>#REF!</v>
      </c>
      <c r="P13" s="452" t="e">
        <f>#REF!</f>
        <v>#REF!</v>
      </c>
      <c r="Q13" s="451" t="e">
        <f>#REF!</f>
        <v>#REF!</v>
      </c>
      <c r="R13" s="452" t="e">
        <f>#REF!</f>
        <v>#REF!</v>
      </c>
      <c r="S13" s="451" t="e">
        <f>#REF!</f>
        <v>#REF!</v>
      </c>
      <c r="T13" s="460" t="e">
        <f>#REF!</f>
        <v>#REF!</v>
      </c>
      <c r="U13" s="465" t="e">
        <f>#REF!</f>
        <v>#REF!</v>
      </c>
      <c r="V13" s="452" t="e">
        <f>#REF!</f>
        <v>#REF!</v>
      </c>
      <c r="W13" s="451" t="e">
        <f>#REF!</f>
        <v>#REF!</v>
      </c>
      <c r="X13" s="452" t="e">
        <f>#REF!</f>
        <v>#REF!</v>
      </c>
      <c r="Y13" s="477" t="e">
        <f>#REF!</f>
        <v>#REF!</v>
      </c>
      <c r="Z13" s="451" t="e">
        <f t="shared" si="5"/>
        <v>#REF!</v>
      </c>
      <c r="AA13" s="473" t="e">
        <f t="shared" si="1"/>
        <v>#REF!</v>
      </c>
      <c r="AB13" s="370"/>
      <c r="AF13" s="472" t="s">
        <v>118</v>
      </c>
      <c r="AG13" s="480" t="e">
        <f t="shared" si="6"/>
        <v>#REF!</v>
      </c>
      <c r="AH13" s="480" t="e">
        <f t="shared" si="7"/>
        <v>#REF!</v>
      </c>
      <c r="AI13" s="480" t="e">
        <f t="shared" si="8"/>
        <v>#REF!</v>
      </c>
      <c r="AJ13" s="480" t="e">
        <f t="shared" si="9"/>
        <v>#REF!</v>
      </c>
      <c r="AL13" s="480" t="e">
        <f t="shared" si="10"/>
        <v>#REF!</v>
      </c>
      <c r="AM13" s="480" t="e">
        <f t="shared" si="11"/>
        <v>#REF!</v>
      </c>
      <c r="AN13" s="480" t="e">
        <f t="shared" si="12"/>
        <v>#REF!</v>
      </c>
      <c r="AO13" s="480" t="e">
        <f t="shared" si="13"/>
        <v>#REF!</v>
      </c>
      <c r="AP13" s="480" t="e">
        <f t="shared" si="14"/>
        <v>#REF!</v>
      </c>
      <c r="AR13" s="480" t="e">
        <f t="shared" si="15"/>
        <v>#REF!</v>
      </c>
      <c r="AS13" s="480" t="e">
        <f t="shared" si="16"/>
        <v>#REF!</v>
      </c>
      <c r="AT13" s="480" t="e">
        <f t="shared" si="17"/>
        <v>#REF!</v>
      </c>
      <c r="AU13" s="480" t="e">
        <f t="shared" si="18"/>
        <v>#REF!</v>
      </c>
      <c r="AV13" s="480" t="e">
        <f t="shared" si="19"/>
        <v>#REF!</v>
      </c>
      <c r="AW13" s="480" t="e">
        <f t="shared" si="20"/>
        <v>#REF!</v>
      </c>
      <c r="AX13" s="480" t="e">
        <f t="shared" si="21"/>
        <v>#REF!</v>
      </c>
      <c r="AY13" s="480" t="e">
        <f t="shared" si="22"/>
        <v>#REF!</v>
      </c>
      <c r="AZ13" s="480" t="e">
        <f t="shared" si="23"/>
        <v>#REF!</v>
      </c>
      <c r="BA13" s="480" t="e">
        <f t="shared" si="24"/>
        <v>#REF!</v>
      </c>
      <c r="BB13" s="480" t="e">
        <f t="shared" si="25"/>
        <v>#REF!</v>
      </c>
    </row>
    <row r="14" spans="2:54" ht="18.75" customHeight="1">
      <c r="B14" s="16"/>
      <c r="C14" s="353" t="s">
        <v>119</v>
      </c>
      <c r="D14" s="432" t="e">
        <f>#REF!</f>
        <v>#REF!</v>
      </c>
      <c r="E14" s="420" t="e">
        <f>#REF!</f>
        <v>#REF!</v>
      </c>
      <c r="F14" s="419" t="e">
        <f>#REF!</f>
        <v>#REF!</v>
      </c>
      <c r="G14" s="420" t="e">
        <f>#REF!</f>
        <v>#REF!</v>
      </c>
      <c r="H14" s="423" t="e">
        <f t="shared" si="3"/>
        <v>#REF!</v>
      </c>
      <c r="I14" s="448" t="e">
        <f>#REF!</f>
        <v>#REF!</v>
      </c>
      <c r="J14" s="449" t="e">
        <f>#REF!</f>
        <v>#REF!</v>
      </c>
      <c r="K14" s="448" t="e">
        <f>#REF!</f>
        <v>#REF!</v>
      </c>
      <c r="L14" s="449" t="e">
        <f>#REF!</f>
        <v>#REF!</v>
      </c>
      <c r="M14" s="448" t="e">
        <f>#REF!</f>
        <v>#REF!</v>
      </c>
      <c r="N14" s="449" t="e">
        <f t="shared" si="4"/>
        <v>#REF!</v>
      </c>
      <c r="O14" s="451" t="e">
        <f>#REF!</f>
        <v>#REF!</v>
      </c>
      <c r="P14" s="452" t="e">
        <f>#REF!</f>
        <v>#REF!</v>
      </c>
      <c r="Q14" s="451" t="e">
        <f>#REF!</f>
        <v>#REF!</v>
      </c>
      <c r="R14" s="452" t="e">
        <f>#REF!</f>
        <v>#REF!</v>
      </c>
      <c r="S14" s="451" t="e">
        <f>#REF!</f>
        <v>#REF!</v>
      </c>
      <c r="T14" s="460" t="e">
        <f>#REF!</f>
        <v>#REF!</v>
      </c>
      <c r="U14" s="465" t="e">
        <f>#REF!</f>
        <v>#REF!</v>
      </c>
      <c r="V14" s="452" t="e">
        <f>#REF!</f>
        <v>#REF!</v>
      </c>
      <c r="W14" s="451" t="e">
        <f>#REF!</f>
        <v>#REF!</v>
      </c>
      <c r="X14" s="452" t="e">
        <f>#REF!</f>
        <v>#REF!</v>
      </c>
      <c r="Y14" s="477" t="e">
        <f>#REF!</f>
        <v>#REF!</v>
      </c>
      <c r="Z14" s="451" t="e">
        <f t="shared" si="5"/>
        <v>#REF!</v>
      </c>
      <c r="AA14" s="473" t="e">
        <f t="shared" si="1"/>
        <v>#REF!</v>
      </c>
      <c r="AB14" s="370"/>
      <c r="AF14" s="474" t="s">
        <v>120</v>
      </c>
      <c r="AG14" s="480" t="e">
        <f t="shared" si="6"/>
        <v>#REF!</v>
      </c>
      <c r="AH14" s="480" t="e">
        <f t="shared" si="7"/>
        <v>#REF!</v>
      </c>
      <c r="AI14" s="480" t="e">
        <f t="shared" si="8"/>
        <v>#REF!</v>
      </c>
      <c r="AJ14" s="480" t="e">
        <f t="shared" si="9"/>
        <v>#REF!</v>
      </c>
      <c r="AL14" s="480" t="e">
        <f t="shared" si="10"/>
        <v>#REF!</v>
      </c>
      <c r="AM14" s="480" t="e">
        <f t="shared" si="11"/>
        <v>#REF!</v>
      </c>
      <c r="AN14" s="480" t="e">
        <f t="shared" si="12"/>
        <v>#REF!</v>
      </c>
      <c r="AO14" s="480" t="e">
        <f t="shared" si="13"/>
        <v>#REF!</v>
      </c>
      <c r="AP14" s="480" t="e">
        <f t="shared" si="14"/>
        <v>#REF!</v>
      </c>
      <c r="AR14" s="480" t="e">
        <f t="shared" si="15"/>
        <v>#REF!</v>
      </c>
      <c r="AS14" s="480" t="e">
        <f t="shared" si="16"/>
        <v>#REF!</v>
      </c>
      <c r="AT14" s="480" t="e">
        <f t="shared" si="17"/>
        <v>#REF!</v>
      </c>
      <c r="AU14" s="480" t="e">
        <f t="shared" si="18"/>
        <v>#REF!</v>
      </c>
      <c r="AV14" s="480" t="e">
        <f t="shared" si="19"/>
        <v>#REF!</v>
      </c>
      <c r="AW14" s="480" t="e">
        <f t="shared" si="20"/>
        <v>#REF!</v>
      </c>
      <c r="AX14" s="480" t="e">
        <f t="shared" si="21"/>
        <v>#REF!</v>
      </c>
      <c r="AY14" s="480" t="e">
        <f t="shared" si="22"/>
        <v>#REF!</v>
      </c>
      <c r="AZ14" s="480" t="e">
        <f t="shared" si="23"/>
        <v>#REF!</v>
      </c>
      <c r="BA14" s="480" t="e">
        <f t="shared" si="24"/>
        <v>#REF!</v>
      </c>
      <c r="BB14" s="480" t="e">
        <f t="shared" si="25"/>
        <v>#REF!</v>
      </c>
    </row>
    <row r="15" spans="2:54" ht="18.75" customHeight="1">
      <c r="B15" s="16"/>
      <c r="C15" s="353" t="s">
        <v>121</v>
      </c>
      <c r="D15" s="432" t="e">
        <f>#REF!</f>
        <v>#REF!</v>
      </c>
      <c r="E15" s="420" t="e">
        <f>#REF!</f>
        <v>#REF!</v>
      </c>
      <c r="F15" s="419" t="e">
        <f>#REF!</f>
        <v>#REF!</v>
      </c>
      <c r="G15" s="420" t="e">
        <f>#REF!</f>
        <v>#REF!</v>
      </c>
      <c r="H15" s="423" t="e">
        <f t="shared" si="3"/>
        <v>#REF!</v>
      </c>
      <c r="I15" s="448" t="e">
        <f>#REF!</f>
        <v>#REF!</v>
      </c>
      <c r="J15" s="449" t="e">
        <f>#REF!</f>
        <v>#REF!</v>
      </c>
      <c r="K15" s="448" t="e">
        <f>#REF!</f>
        <v>#REF!</v>
      </c>
      <c r="L15" s="449" t="e">
        <f>#REF!</f>
        <v>#REF!</v>
      </c>
      <c r="M15" s="448" t="e">
        <f>#REF!</f>
        <v>#REF!</v>
      </c>
      <c r="N15" s="449" t="e">
        <f t="shared" si="4"/>
        <v>#REF!</v>
      </c>
      <c r="O15" s="451" t="e">
        <f>#REF!</f>
        <v>#REF!</v>
      </c>
      <c r="P15" s="452" t="e">
        <f>#REF!</f>
        <v>#REF!</v>
      </c>
      <c r="Q15" s="451" t="e">
        <f>#REF!</f>
        <v>#REF!</v>
      </c>
      <c r="R15" s="452" t="e">
        <f>#REF!</f>
        <v>#REF!</v>
      </c>
      <c r="S15" s="451" t="e">
        <f>#REF!</f>
        <v>#REF!</v>
      </c>
      <c r="T15" s="460" t="e">
        <f>#REF!</f>
        <v>#REF!</v>
      </c>
      <c r="U15" s="465" t="e">
        <f>#REF!</f>
        <v>#REF!</v>
      </c>
      <c r="V15" s="452" t="e">
        <f>#REF!</f>
        <v>#REF!</v>
      </c>
      <c r="W15" s="451" t="e">
        <f>#REF!</f>
        <v>#REF!</v>
      </c>
      <c r="X15" s="452" t="e">
        <f>#REF!</f>
        <v>#REF!</v>
      </c>
      <c r="Y15" s="477" t="e">
        <f>#REF!</f>
        <v>#REF!</v>
      </c>
      <c r="Z15" s="451" t="e">
        <f t="shared" si="5"/>
        <v>#REF!</v>
      </c>
      <c r="AA15" s="473" t="e">
        <f t="shared" si="1"/>
        <v>#REF!</v>
      </c>
      <c r="AB15" s="370"/>
      <c r="AF15" s="472" t="s">
        <v>122</v>
      </c>
      <c r="AG15" s="480" t="e">
        <f t="shared" si="6"/>
        <v>#REF!</v>
      </c>
      <c r="AH15" s="480" t="e">
        <f t="shared" si="7"/>
        <v>#REF!</v>
      </c>
      <c r="AI15" s="480" t="e">
        <f t="shared" si="8"/>
        <v>#REF!</v>
      </c>
      <c r="AJ15" s="480" t="e">
        <f t="shared" si="9"/>
        <v>#REF!</v>
      </c>
      <c r="AL15" s="480" t="e">
        <f t="shared" si="10"/>
        <v>#REF!</v>
      </c>
      <c r="AM15" s="480" t="e">
        <f t="shared" si="11"/>
        <v>#REF!</v>
      </c>
      <c r="AN15" s="480" t="e">
        <f t="shared" si="12"/>
        <v>#REF!</v>
      </c>
      <c r="AO15" s="480" t="e">
        <f t="shared" si="13"/>
        <v>#REF!</v>
      </c>
      <c r="AP15" s="480" t="e">
        <f t="shared" si="14"/>
        <v>#REF!</v>
      </c>
      <c r="AR15" s="480" t="e">
        <f t="shared" si="15"/>
        <v>#REF!</v>
      </c>
      <c r="AS15" s="480" t="e">
        <f t="shared" si="16"/>
        <v>#REF!</v>
      </c>
      <c r="AT15" s="480" t="e">
        <f t="shared" si="17"/>
        <v>#REF!</v>
      </c>
      <c r="AU15" s="480" t="e">
        <f t="shared" si="18"/>
        <v>#REF!</v>
      </c>
      <c r="AV15" s="480" t="e">
        <f t="shared" si="19"/>
        <v>#REF!</v>
      </c>
      <c r="AW15" s="480" t="e">
        <f t="shared" si="20"/>
        <v>#REF!</v>
      </c>
      <c r="AX15" s="480" t="e">
        <f t="shared" si="21"/>
        <v>#REF!</v>
      </c>
      <c r="AY15" s="480" t="e">
        <f t="shared" si="22"/>
        <v>#REF!</v>
      </c>
      <c r="AZ15" s="480" t="e">
        <f t="shared" si="23"/>
        <v>#REF!</v>
      </c>
      <c r="BA15" s="480" t="e">
        <f t="shared" si="24"/>
        <v>#REF!</v>
      </c>
      <c r="BB15" s="480" t="e">
        <f t="shared" si="25"/>
        <v>#REF!</v>
      </c>
    </row>
    <row r="16" spans="2:54" ht="30" customHeight="1">
      <c r="B16" s="16">
        <v>2007</v>
      </c>
      <c r="C16" s="353" t="s">
        <v>115</v>
      </c>
      <c r="D16" s="432" t="e">
        <f>#REF!</f>
        <v>#REF!</v>
      </c>
      <c r="E16" s="420" t="e">
        <f>#REF!</f>
        <v>#REF!</v>
      </c>
      <c r="F16" s="419" t="e">
        <f>#REF!</f>
        <v>#REF!</v>
      </c>
      <c r="G16" s="420" t="e">
        <f>#REF!</f>
        <v>#REF!</v>
      </c>
      <c r="H16" s="423" t="e">
        <f t="shared" si="3"/>
        <v>#REF!</v>
      </c>
      <c r="I16" s="448" t="e">
        <f>#REF!</f>
        <v>#REF!</v>
      </c>
      <c r="J16" s="449" t="e">
        <f>#REF!</f>
        <v>#REF!</v>
      </c>
      <c r="K16" s="448" t="e">
        <f>#REF!</f>
        <v>#REF!</v>
      </c>
      <c r="L16" s="449" t="e">
        <f>#REF!</f>
        <v>#REF!</v>
      </c>
      <c r="M16" s="448" t="e">
        <f>#REF!</f>
        <v>#REF!</v>
      </c>
      <c r="N16" s="449" t="e">
        <f t="shared" si="4"/>
        <v>#REF!</v>
      </c>
      <c r="O16" s="451" t="e">
        <f>#REF!</f>
        <v>#REF!</v>
      </c>
      <c r="P16" s="452" t="e">
        <f>#REF!</f>
        <v>#REF!</v>
      </c>
      <c r="Q16" s="451" t="e">
        <f>#REF!</f>
        <v>#REF!</v>
      </c>
      <c r="R16" s="452" t="e">
        <f>#REF!</f>
        <v>#REF!</v>
      </c>
      <c r="S16" s="451" t="e">
        <f>#REF!</f>
        <v>#REF!</v>
      </c>
      <c r="T16" s="460" t="e">
        <f>#REF!</f>
        <v>#REF!</v>
      </c>
      <c r="U16" s="465" t="e">
        <f>#REF!</f>
        <v>#REF!</v>
      </c>
      <c r="V16" s="452" t="e">
        <f>#REF!</f>
        <v>#REF!</v>
      </c>
      <c r="W16" s="451" t="e">
        <f>#REF!</f>
        <v>#REF!</v>
      </c>
      <c r="X16" s="452" t="e">
        <f>#REF!</f>
        <v>#REF!</v>
      </c>
      <c r="Y16" s="477" t="e">
        <f>#REF!</f>
        <v>#REF!</v>
      </c>
      <c r="Z16" s="451" t="e">
        <f t="shared" si="5"/>
        <v>#REF!</v>
      </c>
      <c r="AA16" s="473" t="e">
        <f t="shared" si="1"/>
        <v>#REF!</v>
      </c>
      <c r="AB16" s="370"/>
      <c r="AF16" s="472" t="s">
        <v>123</v>
      </c>
      <c r="AG16" s="480" t="e">
        <f t="shared" si="6"/>
        <v>#REF!</v>
      </c>
      <c r="AH16" s="480" t="e">
        <f t="shared" si="7"/>
        <v>#REF!</v>
      </c>
      <c r="AI16" s="480" t="e">
        <f t="shared" si="8"/>
        <v>#REF!</v>
      </c>
      <c r="AJ16" s="480" t="e">
        <f t="shared" si="9"/>
        <v>#REF!</v>
      </c>
      <c r="AL16" s="480" t="e">
        <f t="shared" si="10"/>
        <v>#REF!</v>
      </c>
      <c r="AM16" s="480" t="e">
        <f t="shared" si="11"/>
        <v>#REF!</v>
      </c>
      <c r="AN16" s="480" t="e">
        <f t="shared" si="12"/>
        <v>#REF!</v>
      </c>
      <c r="AO16" s="480" t="e">
        <f t="shared" si="13"/>
        <v>#REF!</v>
      </c>
      <c r="AP16" s="480" t="e">
        <f t="shared" si="14"/>
        <v>#REF!</v>
      </c>
      <c r="AR16" s="480" t="e">
        <f t="shared" si="15"/>
        <v>#REF!</v>
      </c>
      <c r="AS16" s="480" t="e">
        <f t="shared" si="16"/>
        <v>#REF!</v>
      </c>
      <c r="AT16" s="480" t="e">
        <f t="shared" si="17"/>
        <v>#REF!</v>
      </c>
      <c r="AU16" s="480" t="e">
        <f t="shared" si="18"/>
        <v>#REF!</v>
      </c>
      <c r="AV16" s="480" t="e">
        <f t="shared" si="19"/>
        <v>#REF!</v>
      </c>
      <c r="AW16" s="480" t="e">
        <f t="shared" si="20"/>
        <v>#REF!</v>
      </c>
      <c r="AX16" s="480" t="e">
        <f t="shared" si="21"/>
        <v>#REF!</v>
      </c>
      <c r="AY16" s="480" t="e">
        <f t="shared" si="22"/>
        <v>#REF!</v>
      </c>
      <c r="AZ16" s="480" t="e">
        <f t="shared" si="23"/>
        <v>#REF!</v>
      </c>
      <c r="BA16" s="480" t="e">
        <f t="shared" si="24"/>
        <v>#REF!</v>
      </c>
      <c r="BB16" s="480" t="e">
        <f t="shared" si="25"/>
        <v>#REF!</v>
      </c>
    </row>
    <row r="17" spans="2:54" ht="18.75" customHeight="1">
      <c r="B17" s="16"/>
      <c r="C17" s="353" t="s">
        <v>117</v>
      </c>
      <c r="D17" s="432" t="e">
        <f>#REF!</f>
        <v>#REF!</v>
      </c>
      <c r="E17" s="420" t="e">
        <f>#REF!</f>
        <v>#REF!</v>
      </c>
      <c r="F17" s="419" t="e">
        <f>#REF!</f>
        <v>#REF!</v>
      </c>
      <c r="G17" s="420" t="e">
        <f>#REF!</f>
        <v>#REF!</v>
      </c>
      <c r="H17" s="423" t="e">
        <f t="shared" si="3"/>
        <v>#REF!</v>
      </c>
      <c r="I17" s="448" t="e">
        <f>#REF!</f>
        <v>#REF!</v>
      </c>
      <c r="J17" s="449" t="e">
        <f>#REF!</f>
        <v>#REF!</v>
      </c>
      <c r="K17" s="448" t="e">
        <f>#REF!</f>
        <v>#REF!</v>
      </c>
      <c r="L17" s="449" t="e">
        <f>#REF!</f>
        <v>#REF!</v>
      </c>
      <c r="M17" s="448" t="e">
        <f>#REF!</f>
        <v>#REF!</v>
      </c>
      <c r="N17" s="449" t="e">
        <f t="shared" si="4"/>
        <v>#REF!</v>
      </c>
      <c r="O17" s="451" t="e">
        <f>#REF!</f>
        <v>#REF!</v>
      </c>
      <c r="P17" s="452" t="e">
        <f>#REF!</f>
        <v>#REF!</v>
      </c>
      <c r="Q17" s="451" t="e">
        <f>#REF!</f>
        <v>#REF!</v>
      </c>
      <c r="R17" s="452" t="e">
        <f>#REF!</f>
        <v>#REF!</v>
      </c>
      <c r="S17" s="451" t="e">
        <f>#REF!</f>
        <v>#REF!</v>
      </c>
      <c r="T17" s="460" t="e">
        <f>#REF!</f>
        <v>#REF!</v>
      </c>
      <c r="U17" s="465" t="e">
        <f>#REF!</f>
        <v>#REF!</v>
      </c>
      <c r="V17" s="452" t="e">
        <f>#REF!</f>
        <v>#REF!</v>
      </c>
      <c r="W17" s="451" t="e">
        <f>#REF!</f>
        <v>#REF!</v>
      </c>
      <c r="X17" s="452" t="e">
        <f>#REF!</f>
        <v>#REF!</v>
      </c>
      <c r="Y17" s="477" t="e">
        <f>#REF!</f>
        <v>#REF!</v>
      </c>
      <c r="Z17" s="451" t="e">
        <f t="shared" si="5"/>
        <v>#REF!</v>
      </c>
      <c r="AA17" s="473" t="e">
        <f t="shared" si="1"/>
        <v>#REF!</v>
      </c>
      <c r="AB17" s="370"/>
      <c r="AF17" s="472" t="s">
        <v>124</v>
      </c>
      <c r="AG17" s="480" t="e">
        <f t="shared" si="6"/>
        <v>#REF!</v>
      </c>
      <c r="AH17" s="480" t="e">
        <f t="shared" si="7"/>
        <v>#REF!</v>
      </c>
      <c r="AI17" s="480" t="e">
        <f t="shared" si="8"/>
        <v>#REF!</v>
      </c>
      <c r="AJ17" s="480" t="e">
        <f t="shared" si="9"/>
        <v>#REF!</v>
      </c>
      <c r="AL17" s="480" t="e">
        <f t="shared" si="10"/>
        <v>#REF!</v>
      </c>
      <c r="AM17" s="480" t="e">
        <f t="shared" si="11"/>
        <v>#REF!</v>
      </c>
      <c r="AN17" s="480" t="e">
        <f t="shared" si="12"/>
        <v>#REF!</v>
      </c>
      <c r="AO17" s="480" t="e">
        <f t="shared" si="13"/>
        <v>#REF!</v>
      </c>
      <c r="AP17" s="480" t="e">
        <f t="shared" si="14"/>
        <v>#REF!</v>
      </c>
      <c r="AR17" s="480" t="e">
        <f t="shared" si="15"/>
        <v>#REF!</v>
      </c>
      <c r="AS17" s="480" t="e">
        <f t="shared" si="16"/>
        <v>#REF!</v>
      </c>
      <c r="AT17" s="480" t="e">
        <f t="shared" si="17"/>
        <v>#REF!</v>
      </c>
      <c r="AU17" s="480" t="e">
        <f t="shared" si="18"/>
        <v>#REF!</v>
      </c>
      <c r="AV17" s="480" t="e">
        <f t="shared" si="19"/>
        <v>#REF!</v>
      </c>
      <c r="AW17" s="480" t="e">
        <f t="shared" si="20"/>
        <v>#REF!</v>
      </c>
      <c r="AX17" s="480" t="e">
        <f t="shared" si="21"/>
        <v>#REF!</v>
      </c>
      <c r="AY17" s="480" t="e">
        <f t="shared" si="22"/>
        <v>#REF!</v>
      </c>
      <c r="AZ17" s="480" t="e">
        <f t="shared" si="23"/>
        <v>#REF!</v>
      </c>
      <c r="BA17" s="480" t="e">
        <f t="shared" si="24"/>
        <v>#REF!</v>
      </c>
      <c r="BB17" s="480" t="e">
        <f t="shared" si="25"/>
        <v>#REF!</v>
      </c>
    </row>
    <row r="18" spans="2:54" ht="18.75" customHeight="1">
      <c r="B18" s="16"/>
      <c r="C18" s="353" t="s">
        <v>119</v>
      </c>
      <c r="D18" s="432" t="e">
        <f>#REF!</f>
        <v>#REF!</v>
      </c>
      <c r="E18" s="420" t="e">
        <f>#REF!</f>
        <v>#REF!</v>
      </c>
      <c r="F18" s="419" t="e">
        <f>#REF!</f>
        <v>#REF!</v>
      </c>
      <c r="G18" s="420" t="e">
        <f>#REF!</f>
        <v>#REF!</v>
      </c>
      <c r="H18" s="423" t="e">
        <f t="shared" si="3"/>
        <v>#REF!</v>
      </c>
      <c r="I18" s="448" t="e">
        <f>#REF!</f>
        <v>#REF!</v>
      </c>
      <c r="J18" s="449" t="e">
        <f>#REF!</f>
        <v>#REF!</v>
      </c>
      <c r="K18" s="448" t="e">
        <f>#REF!</f>
        <v>#REF!</v>
      </c>
      <c r="L18" s="449" t="e">
        <f>#REF!</f>
        <v>#REF!</v>
      </c>
      <c r="M18" s="448" t="e">
        <f>#REF!</f>
        <v>#REF!</v>
      </c>
      <c r="N18" s="449" t="e">
        <f t="shared" si="4"/>
        <v>#REF!</v>
      </c>
      <c r="O18" s="451" t="e">
        <f>#REF!</f>
        <v>#REF!</v>
      </c>
      <c r="P18" s="452" t="e">
        <f>#REF!</f>
        <v>#REF!</v>
      </c>
      <c r="Q18" s="451" t="e">
        <f>#REF!</f>
        <v>#REF!</v>
      </c>
      <c r="R18" s="452" t="e">
        <f>#REF!</f>
        <v>#REF!</v>
      </c>
      <c r="S18" s="451" t="e">
        <f>#REF!</f>
        <v>#REF!</v>
      </c>
      <c r="T18" s="460" t="e">
        <f>#REF!</f>
        <v>#REF!</v>
      </c>
      <c r="U18" s="465" t="e">
        <f>#REF!</f>
        <v>#REF!</v>
      </c>
      <c r="V18" s="452" t="e">
        <f>#REF!</f>
        <v>#REF!</v>
      </c>
      <c r="W18" s="451" t="e">
        <f>#REF!</f>
        <v>#REF!</v>
      </c>
      <c r="X18" s="452" t="e">
        <f>#REF!</f>
        <v>#REF!</v>
      </c>
      <c r="Y18" s="477" t="e">
        <f>#REF!</f>
        <v>#REF!</v>
      </c>
      <c r="Z18" s="451" t="e">
        <f t="shared" si="5"/>
        <v>#REF!</v>
      </c>
      <c r="AA18" s="473" t="e">
        <f t="shared" si="1"/>
        <v>#REF!</v>
      </c>
      <c r="AB18" s="370"/>
      <c r="AF18" s="474" t="s">
        <v>125</v>
      </c>
      <c r="AG18" s="480" t="e">
        <f t="shared" si="6"/>
        <v>#REF!</v>
      </c>
      <c r="AH18" s="480" t="e">
        <f t="shared" si="7"/>
        <v>#REF!</v>
      </c>
      <c r="AI18" s="480" t="e">
        <f t="shared" si="8"/>
        <v>#REF!</v>
      </c>
      <c r="AJ18" s="480" t="e">
        <f t="shared" si="9"/>
        <v>#REF!</v>
      </c>
      <c r="AL18" s="480" t="e">
        <f t="shared" si="10"/>
        <v>#REF!</v>
      </c>
      <c r="AM18" s="480" t="e">
        <f t="shared" si="11"/>
        <v>#REF!</v>
      </c>
      <c r="AN18" s="480" t="e">
        <f t="shared" si="12"/>
        <v>#REF!</v>
      </c>
      <c r="AO18" s="480" t="e">
        <f t="shared" si="13"/>
        <v>#REF!</v>
      </c>
      <c r="AP18" s="480" t="e">
        <f t="shared" si="14"/>
        <v>#REF!</v>
      </c>
      <c r="AR18" s="480" t="e">
        <f t="shared" si="15"/>
        <v>#REF!</v>
      </c>
      <c r="AS18" s="480" t="e">
        <f t="shared" si="16"/>
        <v>#REF!</v>
      </c>
      <c r="AT18" s="480" t="e">
        <f t="shared" si="17"/>
        <v>#REF!</v>
      </c>
      <c r="AU18" s="480" t="e">
        <f t="shared" si="18"/>
        <v>#REF!</v>
      </c>
      <c r="AV18" s="480" t="e">
        <f t="shared" si="19"/>
        <v>#REF!</v>
      </c>
      <c r="AW18" s="480" t="e">
        <f t="shared" si="20"/>
        <v>#REF!</v>
      </c>
      <c r="AX18" s="480" t="e">
        <f t="shared" si="21"/>
        <v>#REF!</v>
      </c>
      <c r="AY18" s="480" t="e">
        <f t="shared" si="22"/>
        <v>#REF!</v>
      </c>
      <c r="AZ18" s="480" t="e">
        <f t="shared" si="23"/>
        <v>#REF!</v>
      </c>
      <c r="BA18" s="480" t="e">
        <f t="shared" si="24"/>
        <v>#REF!</v>
      </c>
      <c r="BB18" s="480" t="e">
        <f t="shared" si="25"/>
        <v>#REF!</v>
      </c>
    </row>
    <row r="19" spans="2:54" ht="18.75" customHeight="1">
      <c r="B19" s="16"/>
      <c r="C19" s="353" t="s">
        <v>121</v>
      </c>
      <c r="D19" s="432" t="e">
        <f>#REF!</f>
        <v>#REF!</v>
      </c>
      <c r="E19" s="420" t="e">
        <f>#REF!</f>
        <v>#REF!</v>
      </c>
      <c r="F19" s="419" t="e">
        <f>#REF!</f>
        <v>#REF!</v>
      </c>
      <c r="G19" s="420" t="e">
        <f>#REF!</f>
        <v>#REF!</v>
      </c>
      <c r="H19" s="423" t="e">
        <f t="shared" si="3"/>
        <v>#REF!</v>
      </c>
      <c r="I19" s="448" t="e">
        <f>#REF!</f>
        <v>#REF!</v>
      </c>
      <c r="J19" s="449" t="e">
        <f>#REF!</f>
        <v>#REF!</v>
      </c>
      <c r="K19" s="448" t="e">
        <f>#REF!</f>
        <v>#REF!</v>
      </c>
      <c r="L19" s="449" t="e">
        <f>#REF!</f>
        <v>#REF!</v>
      </c>
      <c r="M19" s="448" t="e">
        <f>#REF!</f>
        <v>#REF!</v>
      </c>
      <c r="N19" s="449" t="e">
        <f t="shared" si="4"/>
        <v>#REF!</v>
      </c>
      <c r="O19" s="451" t="e">
        <f>#REF!</f>
        <v>#REF!</v>
      </c>
      <c r="P19" s="452" t="e">
        <f>#REF!</f>
        <v>#REF!</v>
      </c>
      <c r="Q19" s="451" t="e">
        <f>#REF!</f>
        <v>#REF!</v>
      </c>
      <c r="R19" s="452" t="e">
        <f>#REF!</f>
        <v>#REF!</v>
      </c>
      <c r="S19" s="451" t="e">
        <f>#REF!</f>
        <v>#REF!</v>
      </c>
      <c r="T19" s="460" t="e">
        <f>#REF!</f>
        <v>#REF!</v>
      </c>
      <c r="U19" s="465" t="e">
        <f>#REF!</f>
        <v>#REF!</v>
      </c>
      <c r="V19" s="452" t="e">
        <f>#REF!</f>
        <v>#REF!</v>
      </c>
      <c r="W19" s="451" t="e">
        <f>#REF!</f>
        <v>#REF!</v>
      </c>
      <c r="X19" s="452" t="e">
        <f>#REF!</f>
        <v>#REF!</v>
      </c>
      <c r="Y19" s="477" t="e">
        <f>#REF!</f>
        <v>#REF!</v>
      </c>
      <c r="Z19" s="451" t="e">
        <f t="shared" si="5"/>
        <v>#REF!</v>
      </c>
      <c r="AA19" s="473" t="e">
        <f t="shared" si="1"/>
        <v>#REF!</v>
      </c>
      <c r="AB19" s="370"/>
      <c r="AF19" s="472" t="s">
        <v>126</v>
      </c>
      <c r="AG19" s="480" t="e">
        <f t="shared" si="6"/>
        <v>#REF!</v>
      </c>
      <c r="AH19" s="480" t="e">
        <f t="shared" si="7"/>
        <v>#REF!</v>
      </c>
      <c r="AI19" s="480" t="e">
        <f t="shared" si="8"/>
        <v>#REF!</v>
      </c>
      <c r="AJ19" s="480" t="e">
        <f t="shared" si="9"/>
        <v>#REF!</v>
      </c>
      <c r="AL19" s="480" t="e">
        <f t="shared" si="10"/>
        <v>#REF!</v>
      </c>
      <c r="AM19" s="480" t="e">
        <f t="shared" si="11"/>
        <v>#REF!</v>
      </c>
      <c r="AN19" s="480" t="e">
        <f t="shared" si="12"/>
        <v>#REF!</v>
      </c>
      <c r="AO19" s="480" t="e">
        <f t="shared" si="13"/>
        <v>#REF!</v>
      </c>
      <c r="AP19" s="480" t="e">
        <f t="shared" si="14"/>
        <v>#REF!</v>
      </c>
      <c r="AR19" s="480" t="e">
        <f t="shared" si="15"/>
        <v>#REF!</v>
      </c>
      <c r="AS19" s="480" t="e">
        <f t="shared" si="16"/>
        <v>#REF!</v>
      </c>
      <c r="AT19" s="480" t="e">
        <f t="shared" si="17"/>
        <v>#REF!</v>
      </c>
      <c r="AU19" s="480" t="e">
        <f t="shared" si="18"/>
        <v>#REF!</v>
      </c>
      <c r="AV19" s="480" t="e">
        <f t="shared" si="19"/>
        <v>#REF!</v>
      </c>
      <c r="AW19" s="480" t="e">
        <f t="shared" si="20"/>
        <v>#REF!</v>
      </c>
      <c r="AX19" s="480" t="e">
        <f t="shared" si="21"/>
        <v>#REF!</v>
      </c>
      <c r="AY19" s="480" t="e">
        <f t="shared" si="22"/>
        <v>#REF!</v>
      </c>
      <c r="AZ19" s="480" t="e">
        <f t="shared" si="23"/>
        <v>#REF!</v>
      </c>
      <c r="BA19" s="480" t="e">
        <f t="shared" si="24"/>
        <v>#REF!</v>
      </c>
      <c r="BB19" s="480" t="e">
        <f t="shared" si="25"/>
        <v>#REF!</v>
      </c>
    </row>
    <row r="20" spans="2:54" ht="30" customHeight="1">
      <c r="B20" s="16">
        <v>2008</v>
      </c>
      <c r="C20" s="353" t="s">
        <v>115</v>
      </c>
      <c r="D20" s="432" t="e">
        <f>#REF!</f>
        <v>#REF!</v>
      </c>
      <c r="E20" s="420" t="e">
        <f>#REF!</f>
        <v>#REF!</v>
      </c>
      <c r="F20" s="419" t="e">
        <f>#REF!</f>
        <v>#REF!</v>
      </c>
      <c r="G20" s="420" t="e">
        <f>#REF!</f>
        <v>#REF!</v>
      </c>
      <c r="H20" s="423" t="e">
        <f t="shared" si="3"/>
        <v>#REF!</v>
      </c>
      <c r="I20" s="448" t="e">
        <f>#REF!</f>
        <v>#REF!</v>
      </c>
      <c r="J20" s="449" t="e">
        <f>#REF!</f>
        <v>#REF!</v>
      </c>
      <c r="K20" s="448" t="e">
        <f>#REF!</f>
        <v>#REF!</v>
      </c>
      <c r="L20" s="449" t="e">
        <f>#REF!</f>
        <v>#REF!</v>
      </c>
      <c r="M20" s="448" t="e">
        <f>#REF!</f>
        <v>#REF!</v>
      </c>
      <c r="N20" s="449" t="e">
        <f t="shared" si="4"/>
        <v>#REF!</v>
      </c>
      <c r="O20" s="451" t="e">
        <f>#REF!</f>
        <v>#REF!</v>
      </c>
      <c r="P20" s="452" t="e">
        <f>#REF!</f>
        <v>#REF!</v>
      </c>
      <c r="Q20" s="451" t="e">
        <f>#REF!</f>
        <v>#REF!</v>
      </c>
      <c r="R20" s="452" t="e">
        <f>#REF!</f>
        <v>#REF!</v>
      </c>
      <c r="S20" s="451" t="e">
        <f>#REF!</f>
        <v>#REF!</v>
      </c>
      <c r="T20" s="460" t="e">
        <f>#REF!</f>
        <v>#REF!</v>
      </c>
      <c r="U20" s="465" t="e">
        <f>#REF!</f>
        <v>#REF!</v>
      </c>
      <c r="V20" s="452" t="e">
        <f>#REF!</f>
        <v>#REF!</v>
      </c>
      <c r="W20" s="451" t="e">
        <f>#REF!</f>
        <v>#REF!</v>
      </c>
      <c r="X20" s="452" t="e">
        <f>#REF!</f>
        <v>#REF!</v>
      </c>
      <c r="Y20" s="477" t="e">
        <f>#REF!</f>
        <v>#REF!</v>
      </c>
      <c r="Z20" s="451" t="e">
        <f t="shared" si="5"/>
        <v>#REF!</v>
      </c>
      <c r="AA20" s="473" t="e">
        <f t="shared" si="1"/>
        <v>#REF!</v>
      </c>
      <c r="AB20" s="370"/>
      <c r="AF20" s="472" t="s">
        <v>127</v>
      </c>
      <c r="AG20" s="480" t="e">
        <f t="shared" si="6"/>
        <v>#REF!</v>
      </c>
      <c r="AH20" s="480" t="e">
        <f t="shared" si="7"/>
        <v>#REF!</v>
      </c>
      <c r="AI20" s="480" t="e">
        <f t="shared" si="8"/>
        <v>#REF!</v>
      </c>
      <c r="AJ20" s="480" t="e">
        <f t="shared" si="9"/>
        <v>#REF!</v>
      </c>
      <c r="AL20" s="480" t="e">
        <f t="shared" si="10"/>
        <v>#REF!</v>
      </c>
      <c r="AM20" s="480" t="e">
        <f t="shared" si="11"/>
        <v>#REF!</v>
      </c>
      <c r="AN20" s="480" t="e">
        <f t="shared" si="12"/>
        <v>#REF!</v>
      </c>
      <c r="AO20" s="480" t="e">
        <f t="shared" si="13"/>
        <v>#REF!</v>
      </c>
      <c r="AP20" s="480" t="e">
        <f t="shared" si="14"/>
        <v>#REF!</v>
      </c>
      <c r="AR20" s="480" t="e">
        <f t="shared" si="15"/>
        <v>#REF!</v>
      </c>
      <c r="AS20" s="480" t="e">
        <f t="shared" si="16"/>
        <v>#REF!</v>
      </c>
      <c r="AT20" s="480" t="e">
        <f t="shared" si="17"/>
        <v>#REF!</v>
      </c>
      <c r="AU20" s="480" t="e">
        <f t="shared" si="18"/>
        <v>#REF!</v>
      </c>
      <c r="AV20" s="480" t="e">
        <f t="shared" si="19"/>
        <v>#REF!</v>
      </c>
      <c r="AW20" s="480" t="e">
        <f t="shared" si="20"/>
        <v>#REF!</v>
      </c>
      <c r="AX20" s="480" t="e">
        <f t="shared" si="21"/>
        <v>#REF!</v>
      </c>
      <c r="AY20" s="480" t="e">
        <f t="shared" si="22"/>
        <v>#REF!</v>
      </c>
      <c r="AZ20" s="480" t="e">
        <f t="shared" si="23"/>
        <v>#REF!</v>
      </c>
      <c r="BA20" s="480" t="e">
        <f t="shared" si="24"/>
        <v>#REF!</v>
      </c>
      <c r="BB20" s="480" t="e">
        <f t="shared" si="25"/>
        <v>#REF!</v>
      </c>
    </row>
    <row r="21" spans="2:54" ht="18.75" customHeight="1">
      <c r="B21" s="16"/>
      <c r="C21" s="353" t="s">
        <v>117</v>
      </c>
      <c r="D21" s="432" t="e">
        <f>#REF!</f>
        <v>#REF!</v>
      </c>
      <c r="E21" s="420" t="e">
        <f>#REF!</f>
        <v>#REF!</v>
      </c>
      <c r="F21" s="419" t="e">
        <f>#REF!</f>
        <v>#REF!</v>
      </c>
      <c r="G21" s="420" t="e">
        <f>#REF!</f>
        <v>#REF!</v>
      </c>
      <c r="H21" s="423" t="e">
        <f t="shared" si="3"/>
        <v>#REF!</v>
      </c>
      <c r="I21" s="448" t="e">
        <f>#REF!</f>
        <v>#REF!</v>
      </c>
      <c r="J21" s="449" t="e">
        <f>#REF!</f>
        <v>#REF!</v>
      </c>
      <c r="K21" s="448" t="e">
        <f>#REF!</f>
        <v>#REF!</v>
      </c>
      <c r="L21" s="449" t="e">
        <f>#REF!</f>
        <v>#REF!</v>
      </c>
      <c r="M21" s="448" t="e">
        <f>#REF!</f>
        <v>#REF!</v>
      </c>
      <c r="N21" s="449" t="e">
        <f t="shared" si="4"/>
        <v>#REF!</v>
      </c>
      <c r="O21" s="451" t="e">
        <f>#REF!</f>
        <v>#REF!</v>
      </c>
      <c r="P21" s="452" t="e">
        <f>#REF!</f>
        <v>#REF!</v>
      </c>
      <c r="Q21" s="451" t="e">
        <f>#REF!</f>
        <v>#REF!</v>
      </c>
      <c r="R21" s="452" t="e">
        <f>#REF!</f>
        <v>#REF!</v>
      </c>
      <c r="S21" s="451" t="e">
        <f>#REF!</f>
        <v>#REF!</v>
      </c>
      <c r="T21" s="460" t="e">
        <f>#REF!</f>
        <v>#REF!</v>
      </c>
      <c r="U21" s="465" t="e">
        <f>#REF!</f>
        <v>#REF!</v>
      </c>
      <c r="V21" s="452" t="e">
        <f>#REF!</f>
        <v>#REF!</v>
      </c>
      <c r="W21" s="451" t="e">
        <f>#REF!</f>
        <v>#REF!</v>
      </c>
      <c r="X21" s="452" t="e">
        <f>#REF!</f>
        <v>#REF!</v>
      </c>
      <c r="Y21" s="477" t="e">
        <f>#REF!</f>
        <v>#REF!</v>
      </c>
      <c r="Z21" s="451" t="e">
        <f t="shared" si="5"/>
        <v>#REF!</v>
      </c>
      <c r="AA21" s="473" t="e">
        <f t="shared" si="1"/>
        <v>#REF!</v>
      </c>
      <c r="AB21" s="370"/>
      <c r="AF21" s="472" t="s">
        <v>128</v>
      </c>
      <c r="AG21" s="480" t="e">
        <f t="shared" si="6"/>
        <v>#REF!</v>
      </c>
      <c r="AH21" s="480" t="e">
        <f t="shared" si="7"/>
        <v>#REF!</v>
      </c>
      <c r="AI21" s="480" t="e">
        <f t="shared" si="8"/>
        <v>#REF!</v>
      </c>
      <c r="AJ21" s="480" t="e">
        <f t="shared" si="9"/>
        <v>#REF!</v>
      </c>
      <c r="AL21" s="480" t="e">
        <f t="shared" si="10"/>
        <v>#REF!</v>
      </c>
      <c r="AM21" s="480" t="e">
        <f t="shared" si="11"/>
        <v>#REF!</v>
      </c>
      <c r="AN21" s="480" t="e">
        <f t="shared" si="12"/>
        <v>#REF!</v>
      </c>
      <c r="AO21" s="480" t="e">
        <f t="shared" si="13"/>
        <v>#REF!</v>
      </c>
      <c r="AP21" s="480" t="e">
        <f t="shared" si="14"/>
        <v>#REF!</v>
      </c>
      <c r="AR21" s="480" t="e">
        <f t="shared" si="15"/>
        <v>#REF!</v>
      </c>
      <c r="AS21" s="480" t="e">
        <f t="shared" si="16"/>
        <v>#REF!</v>
      </c>
      <c r="AT21" s="480" t="e">
        <f t="shared" si="17"/>
        <v>#REF!</v>
      </c>
      <c r="AU21" s="480" t="e">
        <f t="shared" si="18"/>
        <v>#REF!</v>
      </c>
      <c r="AV21" s="480" t="e">
        <f t="shared" si="19"/>
        <v>#REF!</v>
      </c>
      <c r="AW21" s="480" t="e">
        <f t="shared" si="20"/>
        <v>#REF!</v>
      </c>
      <c r="AX21" s="480" t="e">
        <f t="shared" si="21"/>
        <v>#REF!</v>
      </c>
      <c r="AY21" s="480" t="e">
        <f t="shared" si="22"/>
        <v>#REF!</v>
      </c>
      <c r="AZ21" s="480" t="e">
        <f t="shared" si="23"/>
        <v>#REF!</v>
      </c>
      <c r="BA21" s="480" t="e">
        <f t="shared" si="24"/>
        <v>#REF!</v>
      </c>
      <c r="BB21" s="480" t="e">
        <f t="shared" si="25"/>
        <v>#REF!</v>
      </c>
    </row>
    <row r="22" spans="2:54" ht="18.75" customHeight="1">
      <c r="B22" s="16"/>
      <c r="C22" s="353" t="s">
        <v>119</v>
      </c>
      <c r="D22" s="432" t="e">
        <f>#REF!</f>
        <v>#REF!</v>
      </c>
      <c r="E22" s="420" t="e">
        <f>#REF!</f>
        <v>#REF!</v>
      </c>
      <c r="F22" s="419" t="e">
        <f>#REF!</f>
        <v>#REF!</v>
      </c>
      <c r="G22" s="420" t="e">
        <f>#REF!</f>
        <v>#REF!</v>
      </c>
      <c r="H22" s="423" t="e">
        <f t="shared" si="3"/>
        <v>#REF!</v>
      </c>
      <c r="I22" s="448" t="e">
        <f>#REF!</f>
        <v>#REF!</v>
      </c>
      <c r="J22" s="449" t="e">
        <f>#REF!</f>
        <v>#REF!</v>
      </c>
      <c r="K22" s="448" t="e">
        <f>#REF!</f>
        <v>#REF!</v>
      </c>
      <c r="L22" s="449" t="e">
        <f>#REF!</f>
        <v>#REF!</v>
      </c>
      <c r="M22" s="448" t="e">
        <f>#REF!</f>
        <v>#REF!</v>
      </c>
      <c r="N22" s="449" t="e">
        <f t="shared" si="4"/>
        <v>#REF!</v>
      </c>
      <c r="O22" s="451" t="e">
        <f>#REF!</f>
        <v>#REF!</v>
      </c>
      <c r="P22" s="452" t="e">
        <f>#REF!</f>
        <v>#REF!</v>
      </c>
      <c r="Q22" s="451" t="e">
        <f>#REF!</f>
        <v>#REF!</v>
      </c>
      <c r="R22" s="452" t="e">
        <f>#REF!</f>
        <v>#REF!</v>
      </c>
      <c r="S22" s="451" t="e">
        <f>#REF!</f>
        <v>#REF!</v>
      </c>
      <c r="T22" s="460" t="e">
        <f>#REF!</f>
        <v>#REF!</v>
      </c>
      <c r="U22" s="465" t="e">
        <f>#REF!</f>
        <v>#REF!</v>
      </c>
      <c r="V22" s="452" t="e">
        <f>#REF!</f>
        <v>#REF!</v>
      </c>
      <c r="W22" s="451" t="e">
        <f>#REF!</f>
        <v>#REF!</v>
      </c>
      <c r="X22" s="452" t="e">
        <f>#REF!</f>
        <v>#REF!</v>
      </c>
      <c r="Y22" s="477" t="e">
        <f>#REF!</f>
        <v>#REF!</v>
      </c>
      <c r="Z22" s="451" t="e">
        <f t="shared" si="5"/>
        <v>#REF!</v>
      </c>
      <c r="AA22" s="473" t="e">
        <f t="shared" si="1"/>
        <v>#REF!</v>
      </c>
      <c r="AB22" s="370"/>
      <c r="AF22" s="474" t="s">
        <v>129</v>
      </c>
      <c r="AG22" s="480" t="e">
        <f t="shared" si="6"/>
        <v>#REF!</v>
      </c>
      <c r="AH22" s="480" t="e">
        <f t="shared" si="7"/>
        <v>#REF!</v>
      </c>
      <c r="AI22" s="480" t="e">
        <f t="shared" si="8"/>
        <v>#REF!</v>
      </c>
      <c r="AJ22" s="480" t="e">
        <f t="shared" si="9"/>
        <v>#REF!</v>
      </c>
      <c r="AL22" s="480" t="e">
        <f t="shared" si="10"/>
        <v>#REF!</v>
      </c>
      <c r="AM22" s="480" t="e">
        <f t="shared" si="11"/>
        <v>#REF!</v>
      </c>
      <c r="AN22" s="480" t="e">
        <f t="shared" si="12"/>
        <v>#REF!</v>
      </c>
      <c r="AO22" s="480" t="e">
        <f t="shared" si="13"/>
        <v>#REF!</v>
      </c>
      <c r="AP22" s="480" t="e">
        <f t="shared" si="14"/>
        <v>#REF!</v>
      </c>
      <c r="AR22" s="480" t="e">
        <f t="shared" si="15"/>
        <v>#REF!</v>
      </c>
      <c r="AS22" s="480" t="e">
        <f t="shared" si="16"/>
        <v>#REF!</v>
      </c>
      <c r="AT22" s="480" t="e">
        <f t="shared" si="17"/>
        <v>#REF!</v>
      </c>
      <c r="AU22" s="480" t="e">
        <f t="shared" si="18"/>
        <v>#REF!</v>
      </c>
      <c r="AV22" s="480" t="e">
        <f t="shared" si="19"/>
        <v>#REF!</v>
      </c>
      <c r="AW22" s="480" t="e">
        <f t="shared" si="20"/>
        <v>#REF!</v>
      </c>
      <c r="AX22" s="480" t="e">
        <f t="shared" si="21"/>
        <v>#REF!</v>
      </c>
      <c r="AY22" s="480" t="e">
        <f t="shared" si="22"/>
        <v>#REF!</v>
      </c>
      <c r="AZ22" s="480" t="e">
        <f t="shared" si="23"/>
        <v>#REF!</v>
      </c>
      <c r="BA22" s="480" t="e">
        <f t="shared" si="24"/>
        <v>#REF!</v>
      </c>
      <c r="BB22" s="480" t="e">
        <f t="shared" si="25"/>
        <v>#REF!</v>
      </c>
    </row>
    <row r="23" spans="2:54" ht="18.75" customHeight="1">
      <c r="B23" s="16"/>
      <c r="C23" s="353" t="s">
        <v>121</v>
      </c>
      <c r="D23" s="432" t="e">
        <f>#REF!</f>
        <v>#REF!</v>
      </c>
      <c r="E23" s="420" t="e">
        <f>#REF!</f>
        <v>#REF!</v>
      </c>
      <c r="F23" s="419" t="e">
        <f>#REF!</f>
        <v>#REF!</v>
      </c>
      <c r="G23" s="420" t="e">
        <f>#REF!</f>
        <v>#REF!</v>
      </c>
      <c r="H23" s="423" t="e">
        <f t="shared" si="3"/>
        <v>#REF!</v>
      </c>
      <c r="I23" s="448" t="e">
        <f>#REF!</f>
        <v>#REF!</v>
      </c>
      <c r="J23" s="449" t="e">
        <f>#REF!</f>
        <v>#REF!</v>
      </c>
      <c r="K23" s="448" t="e">
        <f>#REF!</f>
        <v>#REF!</v>
      </c>
      <c r="L23" s="449" t="e">
        <f>#REF!</f>
        <v>#REF!</v>
      </c>
      <c r="M23" s="448" t="e">
        <f>#REF!</f>
        <v>#REF!</v>
      </c>
      <c r="N23" s="449" t="e">
        <f t="shared" si="4"/>
        <v>#REF!</v>
      </c>
      <c r="O23" s="451" t="e">
        <f>#REF!</f>
        <v>#REF!</v>
      </c>
      <c r="P23" s="452" t="e">
        <f>#REF!</f>
        <v>#REF!</v>
      </c>
      <c r="Q23" s="451" t="e">
        <f>#REF!</f>
        <v>#REF!</v>
      </c>
      <c r="R23" s="452" t="e">
        <f>#REF!</f>
        <v>#REF!</v>
      </c>
      <c r="S23" s="451" t="e">
        <f>#REF!</f>
        <v>#REF!</v>
      </c>
      <c r="T23" s="460" t="e">
        <f>#REF!</f>
        <v>#REF!</v>
      </c>
      <c r="U23" s="465" t="e">
        <f>#REF!</f>
        <v>#REF!</v>
      </c>
      <c r="V23" s="452" t="e">
        <f>#REF!</f>
        <v>#REF!</v>
      </c>
      <c r="W23" s="451" t="e">
        <f>#REF!</f>
        <v>#REF!</v>
      </c>
      <c r="X23" s="452" t="e">
        <f>#REF!</f>
        <v>#REF!</v>
      </c>
      <c r="Y23" s="477" t="e">
        <f>#REF!</f>
        <v>#REF!</v>
      </c>
      <c r="Z23" s="451" t="e">
        <f t="shared" si="5"/>
        <v>#REF!</v>
      </c>
      <c r="AA23" s="473" t="e">
        <f t="shared" si="1"/>
        <v>#REF!</v>
      </c>
      <c r="AB23" s="370"/>
      <c r="AF23" s="472" t="s">
        <v>130</v>
      </c>
      <c r="AG23" s="480" t="e">
        <f t="shared" si="6"/>
        <v>#REF!</v>
      </c>
      <c r="AH23" s="480" t="e">
        <f t="shared" si="7"/>
        <v>#REF!</v>
      </c>
      <c r="AI23" s="480" t="e">
        <f t="shared" si="8"/>
        <v>#REF!</v>
      </c>
      <c r="AJ23" s="480" t="e">
        <f t="shared" si="9"/>
        <v>#REF!</v>
      </c>
      <c r="AL23" s="480" t="e">
        <f t="shared" si="10"/>
        <v>#REF!</v>
      </c>
      <c r="AM23" s="480" t="e">
        <f t="shared" si="11"/>
        <v>#REF!</v>
      </c>
      <c r="AN23" s="480" t="e">
        <f t="shared" si="12"/>
        <v>#REF!</v>
      </c>
      <c r="AO23" s="480" t="e">
        <f t="shared" si="13"/>
        <v>#REF!</v>
      </c>
      <c r="AP23" s="480" t="e">
        <f t="shared" si="14"/>
        <v>#REF!</v>
      </c>
      <c r="AR23" s="480" t="e">
        <f t="shared" si="15"/>
        <v>#REF!</v>
      </c>
      <c r="AS23" s="480" t="e">
        <f t="shared" si="16"/>
        <v>#REF!</v>
      </c>
      <c r="AT23" s="480" t="e">
        <f t="shared" si="17"/>
        <v>#REF!</v>
      </c>
      <c r="AU23" s="480" t="e">
        <f t="shared" si="18"/>
        <v>#REF!</v>
      </c>
      <c r="AV23" s="480" t="e">
        <f t="shared" si="19"/>
        <v>#REF!</v>
      </c>
      <c r="AW23" s="480" t="e">
        <f t="shared" si="20"/>
        <v>#REF!</v>
      </c>
      <c r="AX23" s="480" t="e">
        <f t="shared" si="21"/>
        <v>#REF!</v>
      </c>
      <c r="AY23" s="480" t="e">
        <f t="shared" si="22"/>
        <v>#REF!</v>
      </c>
      <c r="AZ23" s="480" t="e">
        <f t="shared" si="23"/>
        <v>#REF!</v>
      </c>
      <c r="BA23" s="480" t="e">
        <f t="shared" si="24"/>
        <v>#REF!</v>
      </c>
      <c r="BB23" s="480" t="e">
        <f t="shared" si="25"/>
        <v>#REF!</v>
      </c>
    </row>
    <row r="24" spans="2:54" ht="30" customHeight="1">
      <c r="B24" s="16">
        <v>2009</v>
      </c>
      <c r="C24" s="353" t="s">
        <v>115</v>
      </c>
      <c r="D24" s="432" t="e">
        <f>#REF!</f>
        <v>#REF!</v>
      </c>
      <c r="E24" s="420" t="e">
        <f>#REF!</f>
        <v>#REF!</v>
      </c>
      <c r="F24" s="419" t="e">
        <f>#REF!</f>
        <v>#REF!</v>
      </c>
      <c r="G24" s="420" t="e">
        <f>#REF!</f>
        <v>#REF!</v>
      </c>
      <c r="H24" s="423" t="e">
        <f t="shared" si="3"/>
        <v>#REF!</v>
      </c>
      <c r="I24" s="448" t="e">
        <f>#REF!</f>
        <v>#REF!</v>
      </c>
      <c r="J24" s="449" t="e">
        <f>#REF!</f>
        <v>#REF!</v>
      </c>
      <c r="K24" s="448" t="e">
        <f>#REF!</f>
        <v>#REF!</v>
      </c>
      <c r="L24" s="449" t="e">
        <f>#REF!</f>
        <v>#REF!</v>
      </c>
      <c r="M24" s="448" t="e">
        <f>#REF!</f>
        <v>#REF!</v>
      </c>
      <c r="N24" s="449" t="e">
        <f t="shared" si="4"/>
        <v>#REF!</v>
      </c>
      <c r="O24" s="451" t="e">
        <f>#REF!</f>
        <v>#REF!</v>
      </c>
      <c r="P24" s="452" t="e">
        <f>#REF!</f>
        <v>#REF!</v>
      </c>
      <c r="Q24" s="451" t="e">
        <f>#REF!</f>
        <v>#REF!</v>
      </c>
      <c r="R24" s="452" t="e">
        <f>#REF!</f>
        <v>#REF!</v>
      </c>
      <c r="S24" s="451" t="e">
        <f>#REF!</f>
        <v>#REF!</v>
      </c>
      <c r="T24" s="460" t="e">
        <f>#REF!</f>
        <v>#REF!</v>
      </c>
      <c r="U24" s="465" t="e">
        <f>#REF!</f>
        <v>#REF!</v>
      </c>
      <c r="V24" s="452" t="e">
        <f>#REF!</f>
        <v>#REF!</v>
      </c>
      <c r="W24" s="451" t="e">
        <f>#REF!</f>
        <v>#REF!</v>
      </c>
      <c r="X24" s="452" t="e">
        <f>#REF!</f>
        <v>#REF!</v>
      </c>
      <c r="Y24" s="477" t="e">
        <f>#REF!</f>
        <v>#REF!</v>
      </c>
      <c r="Z24" s="451" t="e">
        <f t="shared" si="5"/>
        <v>#REF!</v>
      </c>
      <c r="AA24" s="473" t="e">
        <f t="shared" si="1"/>
        <v>#REF!</v>
      </c>
      <c r="AB24" s="370"/>
      <c r="AF24" s="472" t="s">
        <v>131</v>
      </c>
      <c r="AG24" s="480" t="e">
        <f t="shared" si="6"/>
        <v>#REF!</v>
      </c>
      <c r="AH24" s="480" t="e">
        <f t="shared" si="7"/>
        <v>#REF!</v>
      </c>
      <c r="AI24" s="480" t="e">
        <f t="shared" si="8"/>
        <v>#REF!</v>
      </c>
      <c r="AJ24" s="480" t="e">
        <f t="shared" si="9"/>
        <v>#REF!</v>
      </c>
      <c r="AL24" s="480" t="e">
        <f t="shared" si="10"/>
        <v>#REF!</v>
      </c>
      <c r="AM24" s="480" t="e">
        <f t="shared" si="11"/>
        <v>#REF!</v>
      </c>
      <c r="AN24" s="480" t="e">
        <f t="shared" si="12"/>
        <v>#REF!</v>
      </c>
      <c r="AO24" s="480" t="e">
        <f t="shared" si="13"/>
        <v>#REF!</v>
      </c>
      <c r="AP24" s="480" t="e">
        <f t="shared" si="14"/>
        <v>#REF!</v>
      </c>
      <c r="AR24" s="480" t="e">
        <f t="shared" si="15"/>
        <v>#REF!</v>
      </c>
      <c r="AS24" s="480" t="e">
        <f t="shared" si="16"/>
        <v>#REF!</v>
      </c>
      <c r="AT24" s="480" t="e">
        <f t="shared" si="17"/>
        <v>#REF!</v>
      </c>
      <c r="AU24" s="480" t="e">
        <f t="shared" si="18"/>
        <v>#REF!</v>
      </c>
      <c r="AV24" s="480" t="e">
        <f t="shared" si="19"/>
        <v>#REF!</v>
      </c>
      <c r="AW24" s="480" t="e">
        <f t="shared" si="20"/>
        <v>#REF!</v>
      </c>
      <c r="AX24" s="480" t="e">
        <f t="shared" si="21"/>
        <v>#REF!</v>
      </c>
      <c r="AY24" s="480" t="e">
        <f t="shared" si="22"/>
        <v>#REF!</v>
      </c>
      <c r="AZ24" s="480" t="e">
        <f t="shared" si="23"/>
        <v>#REF!</v>
      </c>
      <c r="BA24" s="480" t="e">
        <f t="shared" si="24"/>
        <v>#REF!</v>
      </c>
      <c r="BB24" s="480" t="e">
        <f t="shared" si="25"/>
        <v>#REF!</v>
      </c>
    </row>
    <row r="25" spans="2:54" ht="18.75" customHeight="1">
      <c r="B25" s="16"/>
      <c r="C25" s="353" t="s">
        <v>117</v>
      </c>
      <c r="D25" s="432" t="e">
        <f>#REF!</f>
        <v>#REF!</v>
      </c>
      <c r="E25" s="420" t="e">
        <f>#REF!</f>
        <v>#REF!</v>
      </c>
      <c r="F25" s="419" t="e">
        <f>#REF!</f>
        <v>#REF!</v>
      </c>
      <c r="G25" s="420" t="e">
        <f>#REF!</f>
        <v>#REF!</v>
      </c>
      <c r="H25" s="423" t="e">
        <f t="shared" si="3"/>
        <v>#REF!</v>
      </c>
      <c r="I25" s="448" t="e">
        <f>#REF!</f>
        <v>#REF!</v>
      </c>
      <c r="J25" s="449" t="e">
        <f>#REF!</f>
        <v>#REF!</v>
      </c>
      <c r="K25" s="448" t="e">
        <f>#REF!</f>
        <v>#REF!</v>
      </c>
      <c r="L25" s="449" t="e">
        <f>#REF!</f>
        <v>#REF!</v>
      </c>
      <c r="M25" s="448" t="e">
        <f>#REF!</f>
        <v>#REF!</v>
      </c>
      <c r="N25" s="449" t="e">
        <f t="shared" si="4"/>
        <v>#REF!</v>
      </c>
      <c r="O25" s="451" t="e">
        <f>#REF!</f>
        <v>#REF!</v>
      </c>
      <c r="P25" s="452" t="e">
        <f>#REF!</f>
        <v>#REF!</v>
      </c>
      <c r="Q25" s="451" t="e">
        <f>#REF!</f>
        <v>#REF!</v>
      </c>
      <c r="R25" s="452" t="e">
        <f>#REF!</f>
        <v>#REF!</v>
      </c>
      <c r="S25" s="451" t="e">
        <f>#REF!</f>
        <v>#REF!</v>
      </c>
      <c r="T25" s="460" t="e">
        <f>#REF!</f>
        <v>#REF!</v>
      </c>
      <c r="U25" s="465" t="e">
        <f>#REF!</f>
        <v>#REF!</v>
      </c>
      <c r="V25" s="452" t="e">
        <f>#REF!</f>
        <v>#REF!</v>
      </c>
      <c r="W25" s="451" t="e">
        <f>#REF!</f>
        <v>#REF!</v>
      </c>
      <c r="X25" s="452" t="e">
        <f>#REF!</f>
        <v>#REF!</v>
      </c>
      <c r="Y25" s="477" t="e">
        <f>#REF!</f>
        <v>#REF!</v>
      </c>
      <c r="Z25" s="451" t="e">
        <f t="shared" si="5"/>
        <v>#REF!</v>
      </c>
      <c r="AA25" s="473" t="e">
        <f t="shared" si="1"/>
        <v>#REF!</v>
      </c>
      <c r="AB25" s="370"/>
      <c r="AF25" s="472" t="s">
        <v>132</v>
      </c>
      <c r="AG25" s="480" t="e">
        <f t="shared" si="6"/>
        <v>#REF!</v>
      </c>
      <c r="AH25" s="480" t="e">
        <f t="shared" si="7"/>
        <v>#REF!</v>
      </c>
      <c r="AI25" s="480" t="e">
        <f t="shared" si="8"/>
        <v>#REF!</v>
      </c>
      <c r="AJ25" s="480" t="e">
        <f t="shared" si="9"/>
        <v>#REF!</v>
      </c>
      <c r="AL25" s="480" t="e">
        <f t="shared" si="10"/>
        <v>#REF!</v>
      </c>
      <c r="AM25" s="480" t="e">
        <f t="shared" si="11"/>
        <v>#REF!</v>
      </c>
      <c r="AN25" s="480" t="e">
        <f t="shared" si="12"/>
        <v>#REF!</v>
      </c>
      <c r="AO25" s="480" t="e">
        <f t="shared" si="13"/>
        <v>#REF!</v>
      </c>
      <c r="AP25" s="480" t="e">
        <f t="shared" si="14"/>
        <v>#REF!</v>
      </c>
      <c r="AR25" s="480" t="e">
        <f t="shared" si="15"/>
        <v>#REF!</v>
      </c>
      <c r="AS25" s="480" t="e">
        <f t="shared" si="16"/>
        <v>#REF!</v>
      </c>
      <c r="AT25" s="480" t="e">
        <f t="shared" si="17"/>
        <v>#REF!</v>
      </c>
      <c r="AU25" s="480" t="e">
        <f t="shared" si="18"/>
        <v>#REF!</v>
      </c>
      <c r="AV25" s="480" t="e">
        <f t="shared" si="19"/>
        <v>#REF!</v>
      </c>
      <c r="AW25" s="480" t="e">
        <f t="shared" si="20"/>
        <v>#REF!</v>
      </c>
      <c r="AX25" s="480" t="e">
        <f t="shared" si="21"/>
        <v>#REF!</v>
      </c>
      <c r="AY25" s="480" t="e">
        <f t="shared" si="22"/>
        <v>#REF!</v>
      </c>
      <c r="AZ25" s="480" t="e">
        <f t="shared" si="23"/>
        <v>#REF!</v>
      </c>
      <c r="BA25" s="480" t="e">
        <f t="shared" si="24"/>
        <v>#REF!</v>
      </c>
      <c r="BB25" s="480" t="e">
        <f t="shared" si="25"/>
        <v>#REF!</v>
      </c>
    </row>
    <row r="26" spans="2:54" ht="18.75" customHeight="1">
      <c r="B26" s="16"/>
      <c r="C26" s="353" t="s">
        <v>119</v>
      </c>
      <c r="D26" s="432" t="e">
        <f>#REF!</f>
        <v>#REF!</v>
      </c>
      <c r="E26" s="420" t="e">
        <f>#REF!</f>
        <v>#REF!</v>
      </c>
      <c r="F26" s="419" t="e">
        <f>#REF!</f>
        <v>#REF!</v>
      </c>
      <c r="G26" s="420" t="e">
        <f>#REF!</f>
        <v>#REF!</v>
      </c>
      <c r="H26" s="423" t="e">
        <f t="shared" si="3"/>
        <v>#REF!</v>
      </c>
      <c r="I26" s="448" t="e">
        <f>#REF!</f>
        <v>#REF!</v>
      </c>
      <c r="J26" s="449" t="e">
        <f>#REF!</f>
        <v>#REF!</v>
      </c>
      <c r="K26" s="448" t="e">
        <f>#REF!</f>
        <v>#REF!</v>
      </c>
      <c r="L26" s="449" t="e">
        <f>#REF!</f>
        <v>#REF!</v>
      </c>
      <c r="M26" s="448" t="e">
        <f>#REF!</f>
        <v>#REF!</v>
      </c>
      <c r="N26" s="449" t="e">
        <f t="shared" si="4"/>
        <v>#REF!</v>
      </c>
      <c r="O26" s="451" t="e">
        <f>#REF!</f>
        <v>#REF!</v>
      </c>
      <c r="P26" s="452" t="e">
        <f>#REF!</f>
        <v>#REF!</v>
      </c>
      <c r="Q26" s="451" t="e">
        <f>#REF!</f>
        <v>#REF!</v>
      </c>
      <c r="R26" s="452" t="e">
        <f>#REF!</f>
        <v>#REF!</v>
      </c>
      <c r="S26" s="451" t="e">
        <f>#REF!</f>
        <v>#REF!</v>
      </c>
      <c r="T26" s="460" t="e">
        <f>#REF!</f>
        <v>#REF!</v>
      </c>
      <c r="U26" s="465" t="e">
        <f>#REF!</f>
        <v>#REF!</v>
      </c>
      <c r="V26" s="452" t="e">
        <f>#REF!</f>
        <v>#REF!</v>
      </c>
      <c r="W26" s="451" t="e">
        <f>#REF!</f>
        <v>#REF!</v>
      </c>
      <c r="X26" s="452" t="e">
        <f>#REF!</f>
        <v>#REF!</v>
      </c>
      <c r="Y26" s="477" t="e">
        <f>#REF!</f>
        <v>#REF!</v>
      </c>
      <c r="Z26" s="451" t="e">
        <f t="shared" si="5"/>
        <v>#REF!</v>
      </c>
      <c r="AA26" s="473" t="e">
        <f t="shared" si="1"/>
        <v>#REF!</v>
      </c>
      <c r="AB26" s="370"/>
      <c r="AF26" s="474" t="s">
        <v>133</v>
      </c>
      <c r="AG26" s="480" t="e">
        <f t="shared" si="6"/>
        <v>#REF!</v>
      </c>
      <c r="AH26" s="480" t="e">
        <f t="shared" si="7"/>
        <v>#REF!</v>
      </c>
      <c r="AI26" s="480" t="e">
        <f t="shared" si="8"/>
        <v>#REF!</v>
      </c>
      <c r="AJ26" s="480" t="e">
        <f t="shared" si="9"/>
        <v>#REF!</v>
      </c>
      <c r="AL26" s="480" t="e">
        <f t="shared" si="10"/>
        <v>#REF!</v>
      </c>
      <c r="AM26" s="480" t="e">
        <f t="shared" si="11"/>
        <v>#REF!</v>
      </c>
      <c r="AN26" s="480" t="e">
        <f t="shared" si="12"/>
        <v>#REF!</v>
      </c>
      <c r="AO26" s="480" t="e">
        <f t="shared" si="13"/>
        <v>#REF!</v>
      </c>
      <c r="AP26" s="480" t="e">
        <f t="shared" si="14"/>
        <v>#REF!</v>
      </c>
      <c r="AR26" s="480" t="e">
        <f t="shared" si="15"/>
        <v>#REF!</v>
      </c>
      <c r="AS26" s="480" t="e">
        <f t="shared" si="16"/>
        <v>#REF!</v>
      </c>
      <c r="AT26" s="480" t="e">
        <f t="shared" si="17"/>
        <v>#REF!</v>
      </c>
      <c r="AU26" s="480" t="e">
        <f t="shared" si="18"/>
        <v>#REF!</v>
      </c>
      <c r="AV26" s="480" t="e">
        <f t="shared" si="19"/>
        <v>#REF!</v>
      </c>
      <c r="AW26" s="480" t="e">
        <f t="shared" si="20"/>
        <v>#REF!</v>
      </c>
      <c r="AX26" s="480" t="e">
        <f t="shared" si="21"/>
        <v>#REF!</v>
      </c>
      <c r="AY26" s="480" t="e">
        <f t="shared" si="22"/>
        <v>#REF!</v>
      </c>
      <c r="AZ26" s="480" t="e">
        <f t="shared" si="23"/>
        <v>#REF!</v>
      </c>
      <c r="BA26" s="480" t="e">
        <f t="shared" si="24"/>
        <v>#REF!</v>
      </c>
      <c r="BB26" s="480" t="e">
        <f t="shared" si="25"/>
        <v>#REF!</v>
      </c>
    </row>
    <row r="27" spans="2:54" ht="18.75" customHeight="1">
      <c r="B27" s="16"/>
      <c r="C27" s="353" t="s">
        <v>121</v>
      </c>
      <c r="D27" s="432" t="e">
        <f>#REF!</f>
        <v>#REF!</v>
      </c>
      <c r="E27" s="420" t="e">
        <f>#REF!</f>
        <v>#REF!</v>
      </c>
      <c r="F27" s="419" t="e">
        <f>#REF!</f>
        <v>#REF!</v>
      </c>
      <c r="G27" s="420" t="e">
        <f>#REF!</f>
        <v>#REF!</v>
      </c>
      <c r="H27" s="423" t="e">
        <f t="shared" si="3"/>
        <v>#REF!</v>
      </c>
      <c r="I27" s="448" t="e">
        <f>#REF!</f>
        <v>#REF!</v>
      </c>
      <c r="J27" s="449" t="e">
        <f>#REF!</f>
        <v>#REF!</v>
      </c>
      <c r="K27" s="448" t="e">
        <f>#REF!</f>
        <v>#REF!</v>
      </c>
      <c r="L27" s="449" t="e">
        <f>#REF!</f>
        <v>#REF!</v>
      </c>
      <c r="M27" s="448" t="e">
        <f>#REF!</f>
        <v>#REF!</v>
      </c>
      <c r="N27" s="449" t="e">
        <f t="shared" si="4"/>
        <v>#REF!</v>
      </c>
      <c r="O27" s="451" t="e">
        <f>#REF!</f>
        <v>#REF!</v>
      </c>
      <c r="P27" s="452" t="e">
        <f>#REF!</f>
        <v>#REF!</v>
      </c>
      <c r="Q27" s="451" t="e">
        <f>#REF!</f>
        <v>#REF!</v>
      </c>
      <c r="R27" s="452" t="e">
        <f>#REF!</f>
        <v>#REF!</v>
      </c>
      <c r="S27" s="451" t="e">
        <f>#REF!</f>
        <v>#REF!</v>
      </c>
      <c r="T27" s="460" t="e">
        <f>#REF!</f>
        <v>#REF!</v>
      </c>
      <c r="U27" s="465" t="e">
        <f>#REF!</f>
        <v>#REF!</v>
      </c>
      <c r="V27" s="452" t="e">
        <f>#REF!</f>
        <v>#REF!</v>
      </c>
      <c r="W27" s="451" t="e">
        <f>#REF!</f>
        <v>#REF!</v>
      </c>
      <c r="X27" s="452" t="e">
        <f>#REF!</f>
        <v>#REF!</v>
      </c>
      <c r="Y27" s="477" t="e">
        <f>#REF!</f>
        <v>#REF!</v>
      </c>
      <c r="Z27" s="451" t="e">
        <f t="shared" si="5"/>
        <v>#REF!</v>
      </c>
      <c r="AA27" s="473" t="e">
        <f t="shared" si="1"/>
        <v>#REF!</v>
      </c>
      <c r="AB27" s="370"/>
      <c r="AF27" s="474" t="s">
        <v>134</v>
      </c>
      <c r="AG27" s="480" t="e">
        <f t="shared" si="6"/>
        <v>#REF!</v>
      </c>
      <c r="AH27" s="480" t="e">
        <f t="shared" si="7"/>
        <v>#REF!</v>
      </c>
      <c r="AI27" s="480" t="e">
        <f t="shared" si="8"/>
        <v>#REF!</v>
      </c>
      <c r="AJ27" s="480" t="e">
        <f t="shared" si="9"/>
        <v>#REF!</v>
      </c>
      <c r="AL27" s="480" t="e">
        <f t="shared" si="10"/>
        <v>#REF!</v>
      </c>
      <c r="AM27" s="480" t="e">
        <f t="shared" si="11"/>
        <v>#REF!</v>
      </c>
      <c r="AN27" s="480" t="e">
        <f t="shared" si="12"/>
        <v>#REF!</v>
      </c>
      <c r="AO27" s="480" t="e">
        <f t="shared" si="13"/>
        <v>#REF!</v>
      </c>
      <c r="AP27" s="480" t="e">
        <f t="shared" si="14"/>
        <v>#REF!</v>
      </c>
      <c r="AR27" s="480" t="e">
        <f t="shared" si="15"/>
        <v>#REF!</v>
      </c>
      <c r="AS27" s="480" t="e">
        <f t="shared" si="16"/>
        <v>#REF!</v>
      </c>
      <c r="AT27" s="480" t="e">
        <f t="shared" si="17"/>
        <v>#REF!</v>
      </c>
      <c r="AU27" s="480" t="e">
        <f t="shared" si="18"/>
        <v>#REF!</v>
      </c>
      <c r="AV27" s="480" t="e">
        <f t="shared" si="19"/>
        <v>#REF!</v>
      </c>
      <c r="AW27" s="480" t="e">
        <f t="shared" si="20"/>
        <v>#REF!</v>
      </c>
      <c r="AX27" s="480" t="e">
        <f t="shared" si="21"/>
        <v>#REF!</v>
      </c>
      <c r="AY27" s="480" t="e">
        <f t="shared" si="22"/>
        <v>#REF!</v>
      </c>
      <c r="AZ27" s="480" t="e">
        <f t="shared" si="23"/>
        <v>#REF!</v>
      </c>
      <c r="BA27" s="480" t="e">
        <f t="shared" si="24"/>
        <v>#REF!</v>
      </c>
      <c r="BB27" s="480" t="e">
        <f t="shared" si="25"/>
        <v>#REF!</v>
      </c>
    </row>
    <row r="28" spans="2:54" ht="30" customHeight="1">
      <c r="B28" s="16">
        <v>2010</v>
      </c>
      <c r="C28" s="353" t="s">
        <v>115</v>
      </c>
      <c r="D28" s="432" t="e">
        <f>#REF!</f>
        <v>#REF!</v>
      </c>
      <c r="E28" s="420" t="e">
        <f>#REF!</f>
        <v>#REF!</v>
      </c>
      <c r="F28" s="419" t="e">
        <f>#REF!</f>
        <v>#REF!</v>
      </c>
      <c r="G28" s="420" t="e">
        <f>#REF!</f>
        <v>#REF!</v>
      </c>
      <c r="H28" s="423" t="e">
        <f t="shared" si="3"/>
        <v>#REF!</v>
      </c>
      <c r="I28" s="448" t="e">
        <f>#REF!</f>
        <v>#REF!</v>
      </c>
      <c r="J28" s="449" t="e">
        <f>#REF!</f>
        <v>#REF!</v>
      </c>
      <c r="K28" s="448" t="e">
        <f>#REF!</f>
        <v>#REF!</v>
      </c>
      <c r="L28" s="449" t="e">
        <f>#REF!</f>
        <v>#REF!</v>
      </c>
      <c r="M28" s="448" t="e">
        <f>#REF!</f>
        <v>#REF!</v>
      </c>
      <c r="N28" s="449" t="e">
        <f t="shared" si="4"/>
        <v>#REF!</v>
      </c>
      <c r="O28" s="451" t="e">
        <f>#REF!</f>
        <v>#REF!</v>
      </c>
      <c r="P28" s="452" t="e">
        <f>#REF!</f>
        <v>#REF!</v>
      </c>
      <c r="Q28" s="451" t="e">
        <f>#REF!</f>
        <v>#REF!</v>
      </c>
      <c r="R28" s="452" t="e">
        <f>#REF!</f>
        <v>#REF!</v>
      </c>
      <c r="S28" s="451" t="e">
        <f>#REF!</f>
        <v>#REF!</v>
      </c>
      <c r="T28" s="460" t="e">
        <f>#REF!</f>
        <v>#REF!</v>
      </c>
      <c r="U28" s="465" t="e">
        <f>#REF!</f>
        <v>#REF!</v>
      </c>
      <c r="V28" s="452" t="e">
        <f>#REF!</f>
        <v>#REF!</v>
      </c>
      <c r="W28" s="451" t="e">
        <f>#REF!</f>
        <v>#REF!</v>
      </c>
      <c r="X28" s="452" t="e">
        <f>#REF!</f>
        <v>#REF!</v>
      </c>
      <c r="Y28" s="477" t="e">
        <f>#REF!</f>
        <v>#REF!</v>
      </c>
      <c r="Z28" s="451" t="e">
        <f t="shared" si="5"/>
        <v>#REF!</v>
      </c>
      <c r="AA28" s="473" t="e">
        <f t="shared" si="1"/>
        <v>#REF!</v>
      </c>
      <c r="AB28" s="370"/>
      <c r="AF28" s="474" t="s">
        <v>135</v>
      </c>
      <c r="AG28" s="480" t="e">
        <f t="shared" si="6"/>
        <v>#REF!</v>
      </c>
      <c r="AH28" s="480" t="e">
        <f t="shared" si="7"/>
        <v>#REF!</v>
      </c>
      <c r="AI28" s="480" t="e">
        <f t="shared" si="8"/>
        <v>#REF!</v>
      </c>
      <c r="AJ28" s="480" t="e">
        <f t="shared" si="9"/>
        <v>#REF!</v>
      </c>
      <c r="AL28" s="480" t="e">
        <f t="shared" si="10"/>
        <v>#REF!</v>
      </c>
      <c r="AM28" s="480" t="e">
        <f t="shared" si="11"/>
        <v>#REF!</v>
      </c>
      <c r="AN28" s="480" t="e">
        <f t="shared" si="12"/>
        <v>#REF!</v>
      </c>
      <c r="AO28" s="480" t="e">
        <f t="shared" si="13"/>
        <v>#REF!</v>
      </c>
      <c r="AP28" s="480" t="e">
        <f t="shared" si="14"/>
        <v>#REF!</v>
      </c>
      <c r="AR28" s="480" t="e">
        <f t="shared" si="15"/>
        <v>#REF!</v>
      </c>
      <c r="AS28" s="480" t="e">
        <f t="shared" si="16"/>
        <v>#REF!</v>
      </c>
      <c r="AT28" s="480" t="e">
        <f t="shared" si="17"/>
        <v>#REF!</v>
      </c>
      <c r="AU28" s="480" t="e">
        <f t="shared" si="18"/>
        <v>#REF!</v>
      </c>
      <c r="AV28" s="480" t="e">
        <f t="shared" si="19"/>
        <v>#REF!</v>
      </c>
      <c r="AW28" s="480" t="e">
        <f t="shared" si="20"/>
        <v>#REF!</v>
      </c>
      <c r="AX28" s="480" t="e">
        <f t="shared" si="21"/>
        <v>#REF!</v>
      </c>
      <c r="AY28" s="480" t="e">
        <f t="shared" si="22"/>
        <v>#REF!</v>
      </c>
      <c r="AZ28" s="480" t="e">
        <f t="shared" si="23"/>
        <v>#REF!</v>
      </c>
      <c r="BA28" s="480" t="e">
        <f t="shared" si="24"/>
        <v>#REF!</v>
      </c>
      <c r="BB28" s="480" t="e">
        <f t="shared" si="25"/>
        <v>#REF!</v>
      </c>
    </row>
    <row r="29" spans="2:54" ht="18.75" customHeight="1">
      <c r="B29" s="16"/>
      <c r="C29" s="353" t="s">
        <v>117</v>
      </c>
      <c r="D29" s="432" t="e">
        <f>#REF!</f>
        <v>#REF!</v>
      </c>
      <c r="E29" s="420" t="e">
        <f>#REF!</f>
        <v>#REF!</v>
      </c>
      <c r="F29" s="419" t="e">
        <f>#REF!</f>
        <v>#REF!</v>
      </c>
      <c r="G29" s="420" t="e">
        <f>#REF!</f>
        <v>#REF!</v>
      </c>
      <c r="H29" s="423" t="e">
        <f t="shared" si="3"/>
        <v>#REF!</v>
      </c>
      <c r="I29" s="448" t="e">
        <f>#REF!</f>
        <v>#REF!</v>
      </c>
      <c r="J29" s="449" t="e">
        <f>#REF!</f>
        <v>#REF!</v>
      </c>
      <c r="K29" s="448" t="e">
        <f>#REF!</f>
        <v>#REF!</v>
      </c>
      <c r="L29" s="449" t="e">
        <f>#REF!</f>
        <v>#REF!</v>
      </c>
      <c r="M29" s="448" t="e">
        <f>#REF!</f>
        <v>#REF!</v>
      </c>
      <c r="N29" s="449" t="e">
        <f t="shared" si="4"/>
        <v>#REF!</v>
      </c>
      <c r="O29" s="451" t="e">
        <f>#REF!</f>
        <v>#REF!</v>
      </c>
      <c r="P29" s="452" t="e">
        <f>#REF!</f>
        <v>#REF!</v>
      </c>
      <c r="Q29" s="451" t="e">
        <f>#REF!</f>
        <v>#REF!</v>
      </c>
      <c r="R29" s="452" t="e">
        <f>#REF!</f>
        <v>#REF!</v>
      </c>
      <c r="S29" s="451" t="e">
        <f>#REF!</f>
        <v>#REF!</v>
      </c>
      <c r="T29" s="460" t="e">
        <f>#REF!</f>
        <v>#REF!</v>
      </c>
      <c r="U29" s="465" t="e">
        <f>#REF!</f>
        <v>#REF!</v>
      </c>
      <c r="V29" s="452" t="e">
        <f>#REF!</f>
        <v>#REF!</v>
      </c>
      <c r="W29" s="451" t="e">
        <f>#REF!</f>
        <v>#REF!</v>
      </c>
      <c r="X29" s="452" t="e">
        <f>#REF!</f>
        <v>#REF!</v>
      </c>
      <c r="Y29" s="477" t="e">
        <f>#REF!</f>
        <v>#REF!</v>
      </c>
      <c r="Z29" s="451" t="e">
        <f t="shared" si="5"/>
        <v>#REF!</v>
      </c>
      <c r="AA29" s="473" t="e">
        <f t="shared" si="1"/>
        <v>#REF!</v>
      </c>
      <c r="AB29" s="370"/>
      <c r="AR29" s="480"/>
      <c r="AS29" s="480"/>
      <c r="AT29" s="480"/>
      <c r="AU29" s="480"/>
      <c r="AV29" s="480"/>
      <c r="AW29" s="480"/>
      <c r="AX29" s="480"/>
      <c r="AY29" s="480"/>
      <c r="AZ29" s="480"/>
      <c r="BA29" s="480"/>
      <c r="BB29" s="480"/>
    </row>
    <row r="30" spans="2:54" ht="18.75" customHeight="1">
      <c r="B30" s="16"/>
      <c r="C30" s="353" t="s">
        <v>119</v>
      </c>
      <c r="D30" s="432" t="e">
        <f>#REF!</f>
        <v>#REF!</v>
      </c>
      <c r="E30" s="420" t="e">
        <f>#REF!</f>
        <v>#REF!</v>
      </c>
      <c r="F30" s="419" t="e">
        <f>#REF!</f>
        <v>#REF!</v>
      </c>
      <c r="G30" s="420" t="e">
        <f>#REF!</f>
        <v>#REF!</v>
      </c>
      <c r="H30" s="423" t="e">
        <f t="shared" si="3"/>
        <v>#REF!</v>
      </c>
      <c r="I30" s="448" t="e">
        <f>#REF!</f>
        <v>#REF!</v>
      </c>
      <c r="J30" s="449" t="e">
        <f>#REF!</f>
        <v>#REF!</v>
      </c>
      <c r="K30" s="448" t="e">
        <f>#REF!</f>
        <v>#REF!</v>
      </c>
      <c r="L30" s="449" t="e">
        <f>#REF!</f>
        <v>#REF!</v>
      </c>
      <c r="M30" s="448" t="e">
        <f>#REF!</f>
        <v>#REF!</v>
      </c>
      <c r="N30" s="449" t="e">
        <f t="shared" si="4"/>
        <v>#REF!</v>
      </c>
      <c r="O30" s="451" t="e">
        <f>#REF!</f>
        <v>#REF!</v>
      </c>
      <c r="P30" s="452" t="e">
        <f>#REF!</f>
        <v>#REF!</v>
      </c>
      <c r="Q30" s="451" t="e">
        <f>#REF!</f>
        <v>#REF!</v>
      </c>
      <c r="R30" s="452" t="e">
        <f>#REF!</f>
        <v>#REF!</v>
      </c>
      <c r="S30" s="451" t="e">
        <f>#REF!</f>
        <v>#REF!</v>
      </c>
      <c r="T30" s="460" t="e">
        <f>#REF!</f>
        <v>#REF!</v>
      </c>
      <c r="U30" s="465" t="e">
        <f>#REF!</f>
        <v>#REF!</v>
      </c>
      <c r="V30" s="452" t="e">
        <f>#REF!</f>
        <v>#REF!</v>
      </c>
      <c r="W30" s="451" t="e">
        <f>#REF!</f>
        <v>#REF!</v>
      </c>
      <c r="X30" s="452" t="e">
        <f>#REF!</f>
        <v>#REF!</v>
      </c>
      <c r="Y30" s="477" t="e">
        <f>#REF!</f>
        <v>#REF!</v>
      </c>
      <c r="Z30" s="451" t="e">
        <f t="shared" si="5"/>
        <v>#REF!</v>
      </c>
      <c r="AA30" s="473" t="e">
        <f t="shared" si="1"/>
        <v>#REF!</v>
      </c>
      <c r="AB30" s="370"/>
      <c r="AR30" s="480"/>
      <c r="AS30" s="480"/>
      <c r="AT30" s="480"/>
      <c r="AU30" s="480"/>
      <c r="AV30" s="480"/>
      <c r="AW30" s="480"/>
      <c r="AX30" s="480"/>
      <c r="AY30" s="480"/>
      <c r="AZ30" s="480"/>
      <c r="BA30" s="480"/>
      <c r="BB30" s="480"/>
    </row>
    <row r="31" spans="2:54" ht="18.75" customHeight="1">
      <c r="B31" s="16"/>
      <c r="C31" s="353" t="s">
        <v>121</v>
      </c>
      <c r="D31" s="432" t="e">
        <f>#REF!</f>
        <v>#REF!</v>
      </c>
      <c r="E31" s="420" t="e">
        <f>#REF!</f>
        <v>#REF!</v>
      </c>
      <c r="F31" s="419" t="e">
        <f>#REF!</f>
        <v>#REF!</v>
      </c>
      <c r="G31" s="420" t="e">
        <f>#REF!</f>
        <v>#REF!</v>
      </c>
      <c r="H31" s="423" t="e">
        <f t="shared" si="3"/>
        <v>#REF!</v>
      </c>
      <c r="I31" s="448" t="e">
        <f>#REF!</f>
        <v>#REF!</v>
      </c>
      <c r="J31" s="449" t="e">
        <f>#REF!</f>
        <v>#REF!</v>
      </c>
      <c r="K31" s="448" t="e">
        <f>#REF!</f>
        <v>#REF!</v>
      </c>
      <c r="L31" s="449" t="e">
        <f>#REF!</f>
        <v>#REF!</v>
      </c>
      <c r="M31" s="448" t="e">
        <f>#REF!</f>
        <v>#REF!</v>
      </c>
      <c r="N31" s="449" t="e">
        <f t="shared" si="4"/>
        <v>#REF!</v>
      </c>
      <c r="O31" s="451" t="e">
        <f>#REF!</f>
        <v>#REF!</v>
      </c>
      <c r="P31" s="452" t="e">
        <f>#REF!</f>
        <v>#REF!</v>
      </c>
      <c r="Q31" s="451" t="e">
        <f>#REF!</f>
        <v>#REF!</v>
      </c>
      <c r="R31" s="452" t="e">
        <f>#REF!</f>
        <v>#REF!</v>
      </c>
      <c r="S31" s="451" t="e">
        <f>#REF!</f>
        <v>#REF!</v>
      </c>
      <c r="T31" s="460" t="e">
        <f>#REF!</f>
        <v>#REF!</v>
      </c>
      <c r="U31" s="465" t="e">
        <f>#REF!</f>
        <v>#REF!</v>
      </c>
      <c r="V31" s="452" t="e">
        <f>#REF!</f>
        <v>#REF!</v>
      </c>
      <c r="W31" s="451" t="e">
        <f>#REF!</f>
        <v>#REF!</v>
      </c>
      <c r="X31" s="452" t="e">
        <f>#REF!</f>
        <v>#REF!</v>
      </c>
      <c r="Y31" s="477" t="e">
        <f>#REF!</f>
        <v>#REF!</v>
      </c>
      <c r="Z31" s="451" t="e">
        <f t="shared" si="5"/>
        <v>#REF!</v>
      </c>
      <c r="AA31" s="473" t="e">
        <f t="shared" si="1"/>
        <v>#REF!</v>
      </c>
      <c r="AB31" s="370"/>
      <c r="AR31" s="480"/>
      <c r="AS31" s="480"/>
      <c r="AT31" s="480"/>
      <c r="AU31" s="480"/>
      <c r="AV31" s="480"/>
      <c r="AW31" s="480"/>
      <c r="AX31" s="480"/>
      <c r="AY31" s="480"/>
      <c r="AZ31" s="480"/>
      <c r="BA31" s="480"/>
      <c r="BB31" s="480"/>
    </row>
    <row r="32" spans="2:54" ht="29.25" customHeight="1">
      <c r="B32" s="16">
        <v>2011</v>
      </c>
      <c r="C32" s="353" t="s">
        <v>115</v>
      </c>
      <c r="D32" s="432" t="e">
        <f>#REF!</f>
        <v>#REF!</v>
      </c>
      <c r="E32" s="420" t="e">
        <f>#REF!</f>
        <v>#REF!</v>
      </c>
      <c r="F32" s="419" t="e">
        <f>#REF!</f>
        <v>#REF!</v>
      </c>
      <c r="G32" s="420" t="e">
        <f>#REF!</f>
        <v>#REF!</v>
      </c>
      <c r="H32" s="423" t="e">
        <f t="shared" si="3"/>
        <v>#REF!</v>
      </c>
      <c r="I32" s="448" t="e">
        <f>#REF!</f>
        <v>#REF!</v>
      </c>
      <c r="J32" s="449" t="e">
        <f>#REF!</f>
        <v>#REF!</v>
      </c>
      <c r="K32" s="448" t="e">
        <f>#REF!</f>
        <v>#REF!</v>
      </c>
      <c r="L32" s="449" t="e">
        <f>#REF!</f>
        <v>#REF!</v>
      </c>
      <c r="M32" s="448" t="e">
        <f>#REF!</f>
        <v>#REF!</v>
      </c>
      <c r="N32" s="449" t="e">
        <f t="shared" si="4"/>
        <v>#REF!</v>
      </c>
      <c r="O32" s="451" t="e">
        <f>#REF!</f>
        <v>#REF!</v>
      </c>
      <c r="P32" s="452" t="e">
        <f>#REF!</f>
        <v>#REF!</v>
      </c>
      <c r="Q32" s="451" t="e">
        <f>#REF!</f>
        <v>#REF!</v>
      </c>
      <c r="R32" s="452" t="e">
        <f>#REF!</f>
        <v>#REF!</v>
      </c>
      <c r="S32" s="451" t="e">
        <f>#REF!</f>
        <v>#REF!</v>
      </c>
      <c r="T32" s="460" t="e">
        <f>#REF!</f>
        <v>#REF!</v>
      </c>
      <c r="U32" s="465" t="e">
        <f>#REF!</f>
        <v>#REF!</v>
      </c>
      <c r="V32" s="452" t="e">
        <f>#REF!</f>
        <v>#REF!</v>
      </c>
      <c r="W32" s="451" t="e">
        <f>#REF!</f>
        <v>#REF!</v>
      </c>
      <c r="X32" s="452" t="e">
        <f>#REF!</f>
        <v>#REF!</v>
      </c>
      <c r="Y32" s="477" t="e">
        <f>#REF!</f>
        <v>#REF!</v>
      </c>
      <c r="Z32" s="451" t="e">
        <f t="shared" si="5"/>
        <v>#REF!</v>
      </c>
      <c r="AA32" s="473" t="e">
        <f t="shared" si="1"/>
        <v>#REF!</v>
      </c>
      <c r="AB32" s="370"/>
      <c r="AR32" s="480"/>
      <c r="AS32" s="480"/>
      <c r="AT32" s="480"/>
      <c r="AU32" s="480"/>
      <c r="AV32" s="480"/>
      <c r="AW32" s="480"/>
      <c r="AX32" s="480"/>
      <c r="AY32" s="480"/>
      <c r="AZ32" s="480"/>
      <c r="BA32" s="480"/>
      <c r="BB32" s="480"/>
    </row>
    <row r="33" spans="2:28" ht="18.75" customHeight="1">
      <c r="B33" s="16"/>
      <c r="C33" s="353" t="s">
        <v>136</v>
      </c>
      <c r="D33" s="432" t="e">
        <f>#REF!</f>
        <v>#REF!</v>
      </c>
      <c r="E33" s="420" t="e">
        <f>#REF!</f>
        <v>#REF!</v>
      </c>
      <c r="F33" s="419" t="e">
        <f>#REF!</f>
        <v>#REF!</v>
      </c>
      <c r="G33" s="420" t="e">
        <f>#REF!</f>
        <v>#REF!</v>
      </c>
      <c r="H33" s="423" t="e">
        <f t="shared" si="3"/>
        <v>#REF!</v>
      </c>
      <c r="I33" s="448" t="e">
        <f>#REF!</f>
        <v>#REF!</v>
      </c>
      <c r="J33" s="449" t="e">
        <f>#REF!</f>
        <v>#REF!</v>
      </c>
      <c r="K33" s="448" t="e">
        <f>#REF!</f>
        <v>#REF!</v>
      </c>
      <c r="L33" s="449" t="e">
        <f>#REF!</f>
        <v>#REF!</v>
      </c>
      <c r="M33" s="448" t="e">
        <f>#REF!</f>
        <v>#REF!</v>
      </c>
      <c r="N33" s="449" t="e">
        <f t="shared" si="4"/>
        <v>#REF!</v>
      </c>
      <c r="O33" s="451" t="e">
        <f>#REF!</f>
        <v>#REF!</v>
      </c>
      <c r="P33" s="452" t="e">
        <f>#REF!</f>
        <v>#REF!</v>
      </c>
      <c r="Q33" s="451" t="e">
        <f>#REF!</f>
        <v>#REF!</v>
      </c>
      <c r="R33" s="452" t="e">
        <f>#REF!</f>
        <v>#REF!</v>
      </c>
      <c r="S33" s="451" t="e">
        <f>#REF!</f>
        <v>#REF!</v>
      </c>
      <c r="T33" s="460" t="e">
        <f>#REF!</f>
        <v>#REF!</v>
      </c>
      <c r="U33" s="465" t="e">
        <f>#REF!</f>
        <v>#REF!</v>
      </c>
      <c r="V33" s="452" t="e">
        <f>#REF!</f>
        <v>#REF!</v>
      </c>
      <c r="W33" s="451" t="e">
        <f>#REF!</f>
        <v>#REF!</v>
      </c>
      <c r="X33" s="452" t="e">
        <f>#REF!</f>
        <v>#REF!</v>
      </c>
      <c r="Y33" s="477" t="e">
        <f>#REF!</f>
        <v>#REF!</v>
      </c>
      <c r="Z33" s="451" t="e">
        <f t="shared" si="5"/>
        <v>#REF!</v>
      </c>
      <c r="AA33" s="473" t="e">
        <f t="shared" si="1"/>
        <v>#REF!</v>
      </c>
      <c r="AB33" s="370"/>
    </row>
    <row r="34" spans="2:28" ht="18.75" customHeight="1">
      <c r="B34" s="16"/>
      <c r="C34" s="353" t="s">
        <v>137</v>
      </c>
      <c r="D34" s="432" t="e">
        <f>#REF!</f>
        <v>#REF!</v>
      </c>
      <c r="E34" s="420" t="e">
        <f>#REF!</f>
        <v>#REF!</v>
      </c>
      <c r="F34" s="419" t="e">
        <f>#REF!</f>
        <v>#REF!</v>
      </c>
      <c r="G34" s="420" t="e">
        <f>#REF!</f>
        <v>#REF!</v>
      </c>
      <c r="H34" s="423" t="e">
        <f t="shared" si="3"/>
        <v>#REF!</v>
      </c>
      <c r="I34" s="448" t="e">
        <f>#REF!</f>
        <v>#REF!</v>
      </c>
      <c r="J34" s="449" t="e">
        <f>#REF!</f>
        <v>#REF!</v>
      </c>
      <c r="K34" s="448" t="e">
        <f>#REF!</f>
        <v>#REF!</v>
      </c>
      <c r="L34" s="449" t="e">
        <f>#REF!</f>
        <v>#REF!</v>
      </c>
      <c r="M34" s="448" t="e">
        <f>#REF!</f>
        <v>#REF!</v>
      </c>
      <c r="N34" s="449" t="e">
        <f t="shared" si="4"/>
        <v>#REF!</v>
      </c>
      <c r="O34" s="451" t="e">
        <f>#REF!</f>
        <v>#REF!</v>
      </c>
      <c r="P34" s="452" t="e">
        <f>#REF!</f>
        <v>#REF!</v>
      </c>
      <c r="Q34" s="451" t="e">
        <f>#REF!</f>
        <v>#REF!</v>
      </c>
      <c r="R34" s="452" t="e">
        <f>#REF!</f>
        <v>#REF!</v>
      </c>
      <c r="S34" s="451" t="e">
        <f>#REF!</f>
        <v>#REF!</v>
      </c>
      <c r="T34" s="460" t="e">
        <f>#REF!</f>
        <v>#REF!</v>
      </c>
      <c r="U34" s="465" t="e">
        <f>#REF!</f>
        <v>#REF!</v>
      </c>
      <c r="V34" s="452" t="e">
        <f>#REF!</f>
        <v>#REF!</v>
      </c>
      <c r="W34" s="451" t="e">
        <f>#REF!</f>
        <v>#REF!</v>
      </c>
      <c r="X34" s="452" t="e">
        <f>#REF!</f>
        <v>#REF!</v>
      </c>
      <c r="Y34" s="477" t="e">
        <f>#REF!</f>
        <v>#REF!</v>
      </c>
      <c r="Z34" s="451" t="e">
        <f t="shared" si="5"/>
        <v>#REF!</v>
      </c>
      <c r="AA34" s="473" t="e">
        <f t="shared" si="1"/>
        <v>#REF!</v>
      </c>
      <c r="AB34" s="370"/>
    </row>
    <row r="35" spans="2:28" ht="18.75" hidden="1" customHeight="1">
      <c r="B35" s="16"/>
      <c r="C35" s="353" t="s">
        <v>138</v>
      </c>
      <c r="D35" s="432" t="e">
        <f>#REF!</f>
        <v>#REF!</v>
      </c>
      <c r="E35" s="420" t="e">
        <f>#REF!</f>
        <v>#REF!</v>
      </c>
      <c r="F35" s="419" t="e">
        <f>#REF!</f>
        <v>#REF!</v>
      </c>
      <c r="G35" s="420" t="e">
        <f>#REF!</f>
        <v>#REF!</v>
      </c>
      <c r="H35" s="423" t="e">
        <f t="shared" si="3"/>
        <v>#REF!</v>
      </c>
      <c r="I35" s="448" t="e">
        <f>#REF!</f>
        <v>#REF!</v>
      </c>
      <c r="J35" s="449" t="e">
        <f>#REF!</f>
        <v>#REF!</v>
      </c>
      <c r="K35" s="448" t="e">
        <f>#REF!</f>
        <v>#REF!</v>
      </c>
      <c r="L35" s="449" t="e">
        <f>#REF!</f>
        <v>#REF!</v>
      </c>
      <c r="M35" s="448" t="e">
        <f>#REF!</f>
        <v>#REF!</v>
      </c>
      <c r="N35" s="449" t="e">
        <f t="shared" si="4"/>
        <v>#REF!</v>
      </c>
      <c r="O35" s="451" t="e">
        <f>#REF!</f>
        <v>#REF!</v>
      </c>
      <c r="P35" s="452" t="e">
        <f>#REF!</f>
        <v>#REF!</v>
      </c>
      <c r="Q35" s="451" t="e">
        <f>#REF!</f>
        <v>#REF!</v>
      </c>
      <c r="R35" s="452" t="e">
        <f>#REF!</f>
        <v>#REF!</v>
      </c>
      <c r="S35" s="451" t="e">
        <f>#REF!</f>
        <v>#REF!</v>
      </c>
      <c r="T35" s="460" t="e">
        <f>#REF!</f>
        <v>#REF!</v>
      </c>
      <c r="U35" s="465" t="e">
        <f>#REF!</f>
        <v>#REF!</v>
      </c>
      <c r="V35" s="452" t="e">
        <f>#REF!</f>
        <v>#REF!</v>
      </c>
      <c r="W35" s="451" t="e">
        <f>#REF!</f>
        <v>#REF!</v>
      </c>
      <c r="X35" s="452" t="e">
        <f>#REF!</f>
        <v>#REF!</v>
      </c>
      <c r="Y35" s="477" t="e">
        <f>#REF!</f>
        <v>#REF!</v>
      </c>
      <c r="Z35" s="451" t="e">
        <f t="shared" si="5"/>
        <v>#REF!</v>
      </c>
      <c r="AA35" s="473" t="e">
        <f t="shared" si="1"/>
        <v>#REF!</v>
      </c>
      <c r="AB35" s="370"/>
    </row>
    <row r="36" spans="2:28" ht="18.75" hidden="1" customHeight="1">
      <c r="B36" s="16">
        <v>2012</v>
      </c>
      <c r="C36" s="353" t="s">
        <v>139</v>
      </c>
      <c r="D36" s="432" t="e">
        <f>#REF!</f>
        <v>#REF!</v>
      </c>
      <c r="E36" s="420" t="e">
        <f>#REF!</f>
        <v>#REF!</v>
      </c>
      <c r="F36" s="419" t="e">
        <f>#REF!</f>
        <v>#REF!</v>
      </c>
      <c r="G36" s="420" t="e">
        <f>#REF!</f>
        <v>#REF!</v>
      </c>
      <c r="H36" s="423" t="e">
        <f t="shared" si="3"/>
        <v>#REF!</v>
      </c>
      <c r="I36" s="448" t="e">
        <f>#REF!</f>
        <v>#REF!</v>
      </c>
      <c r="J36" s="449" t="e">
        <f>#REF!</f>
        <v>#REF!</v>
      </c>
      <c r="K36" s="448" t="e">
        <f>#REF!</f>
        <v>#REF!</v>
      </c>
      <c r="L36" s="449" t="e">
        <f>#REF!</f>
        <v>#REF!</v>
      </c>
      <c r="M36" s="448" t="e">
        <f>#REF!</f>
        <v>#REF!</v>
      </c>
      <c r="N36" s="449" t="e">
        <f t="shared" si="4"/>
        <v>#REF!</v>
      </c>
      <c r="O36" s="451" t="e">
        <f>#REF!</f>
        <v>#REF!</v>
      </c>
      <c r="P36" s="452" t="e">
        <f>#REF!</f>
        <v>#REF!</v>
      </c>
      <c r="Q36" s="451" t="e">
        <f>#REF!</f>
        <v>#REF!</v>
      </c>
      <c r="R36" s="452" t="e">
        <f>#REF!</f>
        <v>#REF!</v>
      </c>
      <c r="S36" s="451" t="e">
        <f>#REF!</f>
        <v>#REF!</v>
      </c>
      <c r="T36" s="460" t="e">
        <f>#REF!</f>
        <v>#REF!</v>
      </c>
      <c r="U36" s="465" t="e">
        <f>#REF!</f>
        <v>#REF!</v>
      </c>
      <c r="V36" s="452" t="e">
        <f>#REF!</f>
        <v>#REF!</v>
      </c>
      <c r="W36" s="451" t="e">
        <f>#REF!</f>
        <v>#REF!</v>
      </c>
      <c r="X36" s="452" t="e">
        <f>#REF!</f>
        <v>#REF!</v>
      </c>
      <c r="Y36" s="477" t="e">
        <f>#REF!</f>
        <v>#REF!</v>
      </c>
      <c r="Z36" s="451" t="e">
        <f t="shared" si="5"/>
        <v>#REF!</v>
      </c>
      <c r="AA36" s="473" t="e">
        <f t="shared" si="1"/>
        <v>#REF!</v>
      </c>
      <c r="AB36" s="370"/>
    </row>
    <row r="37" spans="2:28" ht="4.5" customHeight="1">
      <c r="B37" s="424"/>
      <c r="C37" s="23"/>
      <c r="D37" s="433"/>
      <c r="E37" s="434"/>
      <c r="F37" s="434"/>
      <c r="G37" s="434"/>
      <c r="H37" s="434"/>
      <c r="I37" s="434"/>
      <c r="J37" s="434"/>
      <c r="K37" s="434"/>
      <c r="L37" s="434"/>
      <c r="M37" s="434"/>
      <c r="N37" s="434"/>
      <c r="O37" s="434"/>
      <c r="P37" s="434"/>
      <c r="Q37" s="434"/>
      <c r="R37" s="434"/>
      <c r="S37" s="434"/>
      <c r="T37" s="466"/>
      <c r="U37" s="467"/>
      <c r="V37" s="434"/>
      <c r="W37" s="434"/>
      <c r="X37" s="434"/>
      <c r="Y37" s="466"/>
      <c r="Z37" s="466"/>
      <c r="AA37" s="478"/>
      <c r="AB37" s="479"/>
    </row>
    <row r="38" spans="2:28" ht="18.75" customHeight="1">
      <c r="B38" s="26" t="s">
        <v>99</v>
      </c>
      <c r="C38" s="11"/>
      <c r="D38" s="435"/>
      <c r="E38" s="32"/>
      <c r="F38" s="32"/>
      <c r="G38" s="32"/>
      <c r="H38" s="32"/>
      <c r="I38" s="32"/>
      <c r="J38" s="32"/>
      <c r="K38" s="32"/>
      <c r="L38" s="32"/>
      <c r="M38" s="32"/>
      <c r="N38" s="32"/>
      <c r="O38" s="32"/>
      <c r="P38" s="32"/>
      <c r="Q38" s="32"/>
      <c r="R38" s="32"/>
      <c r="S38" s="32"/>
      <c r="T38" s="28"/>
      <c r="U38" s="468"/>
      <c r="V38" s="32"/>
      <c r="W38" s="32"/>
      <c r="X38" s="32"/>
      <c r="Y38" s="28"/>
      <c r="Z38" s="28"/>
      <c r="AA38" s="479"/>
      <c r="AB38" s="479"/>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7"/>
  <sheetViews>
    <sheetView zoomScale="74" zoomScaleNormal="74" workbookViewId="0">
      <selection activeCell="AI50" sqref="AI50"/>
    </sheetView>
  </sheetViews>
  <sheetFormatPr defaultColWidth="9.109375" defaultRowHeight="13.8"/>
  <cols>
    <col min="1" max="1" width="2.21875" style="2" customWidth="1"/>
    <col min="2" max="2" width="6" style="2" customWidth="1"/>
    <col min="3" max="3" width="3.33203125" style="2" customWidth="1"/>
    <col min="4" max="26" width="7.109375" style="2" customWidth="1"/>
    <col min="27" max="27" width="8.44140625" style="2" customWidth="1"/>
    <col min="28" max="28" width="7.109375" style="335" customWidth="1"/>
    <col min="29" max="29" width="8.44140625" style="2" customWidth="1"/>
    <col min="30" max="30" width="1.21875" style="2" customWidth="1"/>
    <col min="31" max="16384" width="9.109375" style="2"/>
  </cols>
  <sheetData>
    <row r="1" spans="2:34" ht="26.25" customHeight="1">
      <c r="B1" s="336" t="s">
        <v>100</v>
      </c>
      <c r="D1" s="1"/>
      <c r="E1" s="1"/>
      <c r="F1" s="1"/>
      <c r="G1" s="1"/>
      <c r="H1" s="1"/>
      <c r="I1" s="1"/>
      <c r="J1" s="1"/>
      <c r="K1" s="1"/>
      <c r="L1" s="1"/>
    </row>
    <row r="2" spans="2:34" ht="14.4">
      <c r="B2" s="100"/>
      <c r="D2" s="661" t="s">
        <v>64</v>
      </c>
      <c r="E2" s="662"/>
      <c r="F2" s="662"/>
      <c r="G2" s="663"/>
      <c r="H2" s="338"/>
      <c r="I2" s="661" t="s">
        <v>65</v>
      </c>
      <c r="J2" s="664"/>
      <c r="K2" s="664"/>
      <c r="L2" s="664"/>
      <c r="M2" s="665"/>
      <c r="N2" s="356"/>
      <c r="O2" s="661" t="s">
        <v>66</v>
      </c>
      <c r="P2" s="664"/>
      <c r="Q2" s="664"/>
      <c r="R2" s="664"/>
      <c r="S2" s="664"/>
      <c r="T2" s="664"/>
      <c r="U2" s="664"/>
      <c r="V2" s="664"/>
      <c r="W2" s="664"/>
      <c r="X2" s="664"/>
      <c r="Y2" s="665"/>
      <c r="Z2" s="47"/>
      <c r="AA2" s="47"/>
      <c r="AB2" s="375"/>
      <c r="AC2" s="307"/>
    </row>
    <row r="3" spans="2:34" s="1" customFormat="1" ht="123.75" customHeight="1">
      <c r="B3" s="339" t="s">
        <v>101</v>
      </c>
      <c r="C3" s="340" t="s">
        <v>102</v>
      </c>
      <c r="D3" s="341" t="s">
        <v>69</v>
      </c>
      <c r="E3" s="341" t="s">
        <v>70</v>
      </c>
      <c r="F3" s="341" t="s">
        <v>71</v>
      </c>
      <c r="G3" s="341" t="s">
        <v>72</v>
      </c>
      <c r="H3" s="341"/>
      <c r="I3" s="342" t="s">
        <v>73</v>
      </c>
      <c r="J3" s="357" t="s">
        <v>74</v>
      </c>
      <c r="K3" s="342" t="s">
        <v>75</v>
      </c>
      <c r="L3" s="342" t="s">
        <v>76</v>
      </c>
      <c r="M3" s="357" t="s">
        <v>77</v>
      </c>
      <c r="N3" s="357"/>
      <c r="O3" s="358" t="s">
        <v>78</v>
      </c>
      <c r="P3" s="358" t="s">
        <v>79</v>
      </c>
      <c r="Q3" s="358" t="s">
        <v>80</v>
      </c>
      <c r="R3" s="358" t="s">
        <v>81</v>
      </c>
      <c r="S3" s="358" t="s">
        <v>82</v>
      </c>
      <c r="T3" s="358" t="s">
        <v>83</v>
      </c>
      <c r="U3" s="358" t="s">
        <v>84</v>
      </c>
      <c r="V3" s="358" t="s">
        <v>85</v>
      </c>
      <c r="W3" s="358" t="s">
        <v>86</v>
      </c>
      <c r="X3" s="358" t="s">
        <v>87</v>
      </c>
      <c r="Y3" s="358" t="s">
        <v>88</v>
      </c>
      <c r="Z3" s="358"/>
      <c r="AA3" s="367" t="s">
        <v>103</v>
      </c>
      <c r="AB3" s="376" t="s">
        <v>90</v>
      </c>
      <c r="AC3" s="377" t="s">
        <v>91</v>
      </c>
      <c r="AF3" s="47" t="s">
        <v>92</v>
      </c>
      <c r="AG3" s="47" t="s">
        <v>93</v>
      </c>
      <c r="AH3" s="47" t="s">
        <v>94</v>
      </c>
    </row>
    <row r="4" spans="2:34" ht="24.75" customHeight="1">
      <c r="B4" s="51">
        <v>2006</v>
      </c>
      <c r="C4" s="95"/>
      <c r="D4" s="343"/>
      <c r="E4" s="344"/>
      <c r="F4" s="345"/>
      <c r="G4" s="346"/>
      <c r="H4" s="345"/>
      <c r="I4" s="347"/>
      <c r="J4" s="359"/>
      <c r="K4" s="347"/>
      <c r="L4" s="360"/>
      <c r="M4" s="347"/>
      <c r="N4" s="347"/>
      <c r="O4" s="361"/>
      <c r="P4" s="362"/>
      <c r="Q4" s="361"/>
      <c r="R4" s="362"/>
      <c r="S4" s="361"/>
      <c r="T4" s="362"/>
      <c r="U4" s="361"/>
      <c r="V4" s="362"/>
      <c r="W4" s="361"/>
      <c r="X4" s="366"/>
      <c r="Y4" s="361"/>
      <c r="Z4" s="361"/>
      <c r="AA4" s="368"/>
      <c r="AB4" s="378"/>
      <c r="AC4" s="379"/>
    </row>
    <row r="5" spans="2:34" ht="27" customHeight="1">
      <c r="B5" s="51">
        <v>2007</v>
      </c>
      <c r="C5" s="95"/>
      <c r="D5" s="348">
        <f>'T1'!D5/'T1'!D4*100-100</f>
        <v>-1.3466049846451114</v>
      </c>
      <c r="E5" s="349">
        <f>'T1'!E5/'T1'!E4*100-100</f>
        <v>4.7316466853831542</v>
      </c>
      <c r="F5" s="349">
        <f>'T1'!F5/'T1'!F4*100-100</f>
        <v>-4.0926213861566083</v>
      </c>
      <c r="G5" s="349">
        <f>'T1'!G5/'T1'!G4*100-100</f>
        <v>-7.24724865426181</v>
      </c>
      <c r="H5" s="349"/>
      <c r="I5" s="350">
        <f>'T1'!H5/'T1'!H4*100-100</f>
        <v>6.8620817807626366</v>
      </c>
      <c r="J5" s="350">
        <f>'T1'!I5/'T1'!I4*100-100</f>
        <v>-1.2158585036716687</v>
      </c>
      <c r="K5" s="350">
        <f>'T1'!J5/'T1'!J4*100-100</f>
        <v>-17.212572480725925</v>
      </c>
      <c r="L5" s="350">
        <f>'T1'!K5/'T1'!K4*100-100</f>
        <v>1.1610769957487861</v>
      </c>
      <c r="M5" s="350">
        <f>'T1'!L5/'T1'!L4*100-100</f>
        <v>23.151961617022863</v>
      </c>
      <c r="N5" s="350"/>
      <c r="O5" s="363">
        <f>'T1'!M5/'T1'!M4*100-100</f>
        <v>5.4284631041020788</v>
      </c>
      <c r="P5" s="363">
        <f>'T1'!N5/'T1'!N4*100-100</f>
        <v>2.5176993943778001</v>
      </c>
      <c r="Q5" s="363">
        <f>'T1'!O5/'T1'!O4*100-100</f>
        <v>9.1710519957396457</v>
      </c>
      <c r="R5" s="363">
        <f>'T1'!P5/'T1'!P4*100-100</f>
        <v>4.0999999999999943</v>
      </c>
      <c r="S5" s="363">
        <f>'T1'!Q5/'T1'!Q4*100-100</f>
        <v>18.380405371958403</v>
      </c>
      <c r="T5" s="363">
        <f>'T1'!R5/'T1'!R4*100-100</f>
        <v>2.4000000000000057</v>
      </c>
      <c r="U5" s="363">
        <f>'T1'!S5/'T1'!S4*100-100</f>
        <v>3.8649272623241018</v>
      </c>
      <c r="V5" s="363">
        <f>'T1'!T5/'T1'!T4*100-100</f>
        <v>11.299999999999997</v>
      </c>
      <c r="W5" s="363">
        <f>'T1'!U5/'T1'!U4*100-100</f>
        <v>10.000000000000014</v>
      </c>
      <c r="X5" s="363">
        <f>'T1'!V5/'T1'!V4*100-100</f>
        <v>3.7758340527317245</v>
      </c>
      <c r="Y5" s="363">
        <f>'T1'!W5/'T1'!W4*100-100</f>
        <v>8.8724113362124655</v>
      </c>
      <c r="Z5" s="363"/>
      <c r="AA5" s="369">
        <f>'T1'!X5/'T1'!X4*100-100</f>
        <v>4.4933544060850892</v>
      </c>
      <c r="AB5" s="380">
        <f>'T1'!Y5/'T1'!Y4*100-100</f>
        <v>45.573883590117816</v>
      </c>
      <c r="AC5" s="40">
        <f>'T1'!Z5/'T1'!Z4*100-100</f>
        <v>6.4597679891949014</v>
      </c>
      <c r="AD5" s="52"/>
    </row>
    <row r="6" spans="2:34" ht="20.100000000000001" customHeight="1">
      <c r="B6" s="51">
        <v>2008</v>
      </c>
      <c r="C6" s="95"/>
      <c r="D6" s="348">
        <f>'T1'!D6/'T1'!D5*100-100</f>
        <v>8.5999999999999801</v>
      </c>
      <c r="E6" s="349">
        <f>'T1'!E6/'T1'!E5*100-100</f>
        <v>5.1039654770627578</v>
      </c>
      <c r="F6" s="349">
        <f>'T1'!F6/'T1'!F5*100-100</f>
        <v>-3.3201314451929846</v>
      </c>
      <c r="G6" s="349">
        <f>'T1'!G6/'T1'!G5*100-100</f>
        <v>17.38077658018679</v>
      </c>
      <c r="H6" s="349"/>
      <c r="I6" s="350">
        <f>'T1'!H6/'T1'!H5*100-100</f>
        <v>2.4193734822772939</v>
      </c>
      <c r="J6" s="350">
        <f>'T1'!I6/'T1'!I5*100-100</f>
        <v>3.7004753770359002</v>
      </c>
      <c r="K6" s="350">
        <f>'T1'!J6/'T1'!J5*100-100</f>
        <v>19.423493246993189</v>
      </c>
      <c r="L6" s="350">
        <f>'T1'!K6/'T1'!K5*100-100</f>
        <v>0.84657122311537591</v>
      </c>
      <c r="M6" s="350">
        <f>'T1'!L6/'T1'!L5*100-100</f>
        <v>38.983489705249866</v>
      </c>
      <c r="N6" s="350"/>
      <c r="O6" s="363">
        <f>'T1'!M6/'T1'!M5*100-100</f>
        <v>9.5045687599997422</v>
      </c>
      <c r="P6" s="363">
        <f>'T1'!N6/'T1'!N5*100-100</f>
        <v>9.0755497430803871</v>
      </c>
      <c r="Q6" s="363">
        <f>'T1'!O6/'T1'!O5*100-100</f>
        <v>3.8278599962842179</v>
      </c>
      <c r="R6" s="363">
        <f>'T1'!P6/'T1'!P5*100-100</f>
        <v>19.500000000000057</v>
      </c>
      <c r="S6" s="363">
        <f>'T1'!Q6/'T1'!Q5*100-100</f>
        <v>10.781644687910713</v>
      </c>
      <c r="T6" s="363">
        <f>'T1'!R6/'T1'!R5*100-100</f>
        <v>2.4000000000000057</v>
      </c>
      <c r="U6" s="363">
        <f>'T1'!S6/'T1'!S5*100-100</f>
        <v>-1.8306603763185763</v>
      </c>
      <c r="V6" s="363">
        <f>'T1'!T6/'T1'!T5*100-100</f>
        <v>12.734106372296395</v>
      </c>
      <c r="W6" s="363">
        <f>'T1'!U6/'T1'!U5*100-100</f>
        <v>13.02545062030822</v>
      </c>
      <c r="X6" s="363">
        <f>'T1'!V6/'T1'!V5*100-100</f>
        <v>4.439205727112423</v>
      </c>
      <c r="Y6" s="363">
        <f>'T1'!W6/'T1'!W5*100-100</f>
        <v>9.1613688484176237</v>
      </c>
      <c r="Z6" s="363"/>
      <c r="AA6" s="369">
        <f>'T1'!X6/'T1'!X5*100-100</f>
        <v>9.3174233314594801</v>
      </c>
      <c r="AB6" s="380">
        <f>'T1'!Y6/'T1'!Y5*100-100</f>
        <v>-4.2307798138319015</v>
      </c>
      <c r="AC6" s="40">
        <f>'T1'!Z6/'T1'!Z5*100-100</f>
        <v>8.4306380242699817</v>
      </c>
      <c r="AD6" s="52"/>
    </row>
    <row r="7" spans="2:34" ht="20.100000000000001" customHeight="1">
      <c r="B7" s="51">
        <v>2009</v>
      </c>
      <c r="C7" s="95"/>
      <c r="D7" s="348">
        <f>'T1'!D7/'T1'!D6*100-100</f>
        <v>10.209647386846072</v>
      </c>
      <c r="E7" s="349">
        <f>'T1'!E7/'T1'!E6*100-100</f>
        <v>4.3665196467012066</v>
      </c>
      <c r="F7" s="349">
        <f>'T1'!F7/'T1'!F6*100-100</f>
        <v>0.72021484773374311</v>
      </c>
      <c r="G7" s="349">
        <f>'T1'!G7/'T1'!G6*100-100</f>
        <v>-5.7114630128117767</v>
      </c>
      <c r="H7" s="349"/>
      <c r="I7" s="350">
        <f>'T1'!H7/'T1'!H6*100-100</f>
        <v>6.7516550123353483</v>
      </c>
      <c r="J7" s="350">
        <f>'T1'!I7/'T1'!I6*100-100</f>
        <v>-1.3056693979478666</v>
      </c>
      <c r="K7" s="350">
        <f>'T1'!J7/'T1'!J6*100-100</f>
        <v>7.5043898300072556</v>
      </c>
      <c r="L7" s="350">
        <f>'T1'!K7/'T1'!K6*100-100</f>
        <v>7.6501011709907232</v>
      </c>
      <c r="M7" s="350">
        <f>'T1'!L7/'T1'!L6*100-100</f>
        <v>9.3355354458181097</v>
      </c>
      <c r="N7" s="350"/>
      <c r="O7" s="363">
        <f>'T1'!M7/'T1'!M6*100-100</f>
        <v>5.3917494416368896</v>
      </c>
      <c r="P7" s="363">
        <f>'T1'!N7/'T1'!N6*100-100</f>
        <v>-3.7785667823986131</v>
      </c>
      <c r="Q7" s="363">
        <f>'T1'!O7/'T1'!O6*100-100</f>
        <v>4.4247858761263075</v>
      </c>
      <c r="R7" s="363">
        <f>'T1'!P7/'T1'!P6*100-100</f>
        <v>3.8723543389311885</v>
      </c>
      <c r="S7" s="363">
        <f>'T1'!Q7/'T1'!Q6*100-100</f>
        <v>9.3234826286889216</v>
      </c>
      <c r="T7" s="363">
        <f>'T1'!R7/'T1'!R6*100-100</f>
        <v>2.4000000000000057</v>
      </c>
      <c r="U7" s="363">
        <f>'T1'!S7/'T1'!S6*100-100</f>
        <v>-1.5500615520755616</v>
      </c>
      <c r="V7" s="363">
        <f>'T1'!T7/'T1'!T6*100-100</f>
        <v>11.687427187715912</v>
      </c>
      <c r="W7" s="363">
        <f>'T1'!U7/'T1'!U6*100-100</f>
        <v>12.353155938741693</v>
      </c>
      <c r="X7" s="363">
        <f>'T1'!V7/'T1'!V6*100-100</f>
        <v>15.152343765660973</v>
      </c>
      <c r="Y7" s="363">
        <f>'T1'!W7/'T1'!W6*100-100</f>
        <v>7.4706980818651374</v>
      </c>
      <c r="Z7" s="363"/>
      <c r="AA7" s="369">
        <f>'T1'!X7/'T1'!X6*100-100</f>
        <v>5.7845251555840065</v>
      </c>
      <c r="AB7" s="380">
        <f>'T1'!Y7/'T1'!Y6*100-100</f>
        <v>-25.194111672337456</v>
      </c>
      <c r="AC7" s="40">
        <f>'T1'!Z7/'T1'!Z6*100-100</f>
        <v>3.9936181714969479</v>
      </c>
      <c r="AD7" s="52"/>
    </row>
    <row r="8" spans="2:34" ht="20.100000000000001" customHeight="1">
      <c r="B8" s="51">
        <v>2010</v>
      </c>
      <c r="D8" s="22">
        <f>'T1'!D8/'T1'!D7*100-100</f>
        <v>5.0000539094517364</v>
      </c>
      <c r="E8" s="349">
        <f>'T1'!E8/'T1'!E7*100-100</f>
        <v>4.6493195470650051</v>
      </c>
      <c r="F8" s="349">
        <f>'T1'!F8/'T1'!F7*100-100</f>
        <v>10.07128877010814</v>
      </c>
      <c r="G8" s="349">
        <f>'T1'!G8/'T1'!G7*100-100</f>
        <v>1.4907404468012686</v>
      </c>
      <c r="H8" s="349"/>
      <c r="I8" s="350">
        <f>'T1'!H8/'T1'!H7*100-100</f>
        <v>7.6427830219497821</v>
      </c>
      <c r="J8" s="350">
        <f>'T1'!I8/'T1'!I7*100-100</f>
        <v>7.6004356256203209</v>
      </c>
      <c r="K8" s="350">
        <f>'T1'!J8/'T1'!J7*100-100</f>
        <v>12.260229323741484</v>
      </c>
      <c r="L8" s="350">
        <f>'T1'!K8/'T1'!K7*100-100</f>
        <v>5.2637697178197698</v>
      </c>
      <c r="M8" s="350">
        <f>'T1'!L8/'T1'!L7*100-100</f>
        <v>2.4999999999997442</v>
      </c>
      <c r="N8" s="350"/>
      <c r="O8" s="363">
        <f>'T1'!M8/'T1'!M7*100-100</f>
        <v>13.340973852397028</v>
      </c>
      <c r="P8" s="363">
        <f>'T1'!N8/'T1'!N7*100-100</f>
        <v>2.6877702074690859</v>
      </c>
      <c r="Q8" s="363">
        <f>'T1'!O8/'T1'!O7*100-100</f>
        <v>8.0344344616680985</v>
      </c>
      <c r="R8" s="363">
        <f>'T1'!P8/'T1'!P7*100-100</f>
        <v>24.47131263344275</v>
      </c>
      <c r="S8" s="363">
        <f>'T1'!Q8/'T1'!Q7*100-100</f>
        <v>16.749668529543143</v>
      </c>
      <c r="T8" s="363">
        <f>'T1'!R8/'T1'!R7*100-100</f>
        <v>2.3999999999999204</v>
      </c>
      <c r="U8" s="363">
        <f>'T1'!S8/'T1'!S7*100-100</f>
        <v>23.101047420641834</v>
      </c>
      <c r="V8" s="363">
        <f>'T1'!T8/'T1'!T7*100-100</f>
        <v>3.3754509600378384</v>
      </c>
      <c r="W8" s="363">
        <f>'T1'!U8/'T1'!U7*100-100</f>
        <v>5.2823740596394089</v>
      </c>
      <c r="X8" s="363">
        <f>'T1'!V8/'T1'!V7*100-100</f>
        <v>11.240527828975061</v>
      </c>
      <c r="Y8" s="363">
        <f>'T1'!W8/'T1'!W7*100-100</f>
        <v>10.70346615366158</v>
      </c>
      <c r="Z8" s="363"/>
      <c r="AA8" s="369">
        <f>'T1'!X8/'T1'!X7*100-100</f>
        <v>7.5945982799118497</v>
      </c>
      <c r="AB8" s="380">
        <f>'T1'!Y8/'T1'!Y7*100-100</f>
        <v>10.540410082004087</v>
      </c>
      <c r="AC8" s="40">
        <f>'T1'!Z8/'T1'!Z7*100-100</f>
        <v>7.7171007429217724</v>
      </c>
      <c r="AD8" s="52"/>
    </row>
    <row r="9" spans="2:34" ht="5.25" customHeight="1">
      <c r="B9" s="11"/>
      <c r="D9" s="345"/>
      <c r="E9" s="351"/>
      <c r="F9" s="345"/>
      <c r="G9" s="345"/>
      <c r="H9" s="345"/>
      <c r="I9" s="352"/>
      <c r="J9" s="364"/>
      <c r="K9" s="364"/>
      <c r="L9" s="364"/>
      <c r="M9" s="364"/>
      <c r="N9" s="364"/>
      <c r="O9" s="365"/>
      <c r="P9" s="366"/>
      <c r="Q9" s="362"/>
      <c r="R9" s="365"/>
      <c r="S9" s="365"/>
      <c r="T9" s="366"/>
      <c r="U9" s="362"/>
      <c r="V9" s="362"/>
      <c r="W9" s="366"/>
      <c r="X9" s="366"/>
      <c r="Y9" s="366"/>
      <c r="Z9" s="366"/>
      <c r="AA9" s="370"/>
      <c r="AB9" s="381"/>
      <c r="AC9" s="29"/>
    </row>
    <row r="10" spans="2:34" ht="30" customHeight="1">
      <c r="B10" s="11">
        <v>2006</v>
      </c>
      <c r="C10" s="353">
        <v>1</v>
      </c>
      <c r="D10" s="348"/>
      <c r="E10" s="349"/>
      <c r="F10" s="348"/>
      <c r="G10" s="349"/>
      <c r="H10" s="349"/>
      <c r="I10" s="350"/>
      <c r="J10" s="350"/>
      <c r="K10" s="350"/>
      <c r="L10" s="350"/>
      <c r="M10" s="350"/>
      <c r="N10" s="350"/>
      <c r="O10" s="363"/>
      <c r="P10" s="363"/>
      <c r="Q10" s="363"/>
      <c r="R10" s="363"/>
      <c r="S10" s="363"/>
      <c r="T10" s="363"/>
      <c r="U10" s="363"/>
      <c r="V10" s="363"/>
      <c r="W10" s="363"/>
      <c r="X10" s="363"/>
      <c r="Y10" s="363"/>
      <c r="Z10" s="363"/>
      <c r="AA10" s="369"/>
      <c r="AB10" s="380"/>
      <c r="AC10" s="40"/>
      <c r="AF10" s="28">
        <f>D10+E10+F10+G10</f>
        <v>0</v>
      </c>
      <c r="AG10" s="28">
        <f>I10+J10+K10+L10+M10</f>
        <v>0</v>
      </c>
      <c r="AH10" s="28">
        <f>O10+P10+Q10+R10+S10+T10+U10+V10+W10+X10+Y10</f>
        <v>0</v>
      </c>
    </row>
    <row r="11" spans="2:34" ht="18.75" customHeight="1">
      <c r="B11" s="11"/>
      <c r="C11" s="353">
        <v>2</v>
      </c>
      <c r="D11" s="348" t="e">
        <f>'qly growth rates'!C6</f>
        <v>#REF!</v>
      </c>
      <c r="E11" s="349" t="e">
        <f>'qly growth rates'!D6</f>
        <v>#REF!</v>
      </c>
      <c r="F11" s="348" t="e">
        <f>'qly growth rates'!E6</f>
        <v>#REF!</v>
      </c>
      <c r="G11" s="349" t="e">
        <f>'qly growth rates'!F6</f>
        <v>#REF!</v>
      </c>
      <c r="H11" s="349"/>
      <c r="I11" s="350" t="e">
        <f>'qly growth rates'!G6</f>
        <v>#REF!</v>
      </c>
      <c r="J11" s="350" t="e">
        <f>'qly growth rates'!H6</f>
        <v>#REF!</v>
      </c>
      <c r="K11" s="350" t="e">
        <f>'qly growth rates'!I6</f>
        <v>#REF!</v>
      </c>
      <c r="L11" s="350" t="e">
        <f>'qly growth rates'!J6</f>
        <v>#REF!</v>
      </c>
      <c r="M11" s="350" t="e">
        <f>'qly growth rates'!K6</f>
        <v>#REF!</v>
      </c>
      <c r="N11" s="350"/>
      <c r="O11" s="363" t="e">
        <f>'qly growth rates'!L6</f>
        <v>#REF!</v>
      </c>
      <c r="P11" s="363" t="e">
        <f>'qly growth rates'!M6</f>
        <v>#REF!</v>
      </c>
      <c r="Q11" s="363" t="e">
        <f>'qly growth rates'!N6</f>
        <v>#REF!</v>
      </c>
      <c r="R11" s="363" t="e">
        <f>'qly growth rates'!O6</f>
        <v>#REF!</v>
      </c>
      <c r="S11" s="363" t="e">
        <f>'qly growth rates'!P6</f>
        <v>#REF!</v>
      </c>
      <c r="T11" s="363" t="e">
        <f>'qly growth rates'!Q6</f>
        <v>#REF!</v>
      </c>
      <c r="U11" s="363" t="e">
        <f>'qly growth rates'!R6</f>
        <v>#REF!</v>
      </c>
      <c r="V11" s="363" t="e">
        <f>'qly growth rates'!S6</f>
        <v>#REF!</v>
      </c>
      <c r="W11" s="363" t="e">
        <f>'qly growth rates'!T6</f>
        <v>#REF!</v>
      </c>
      <c r="X11" s="363" t="e">
        <f>'qly growth rates'!U6</f>
        <v>#REF!</v>
      </c>
      <c r="Y11" s="363" t="e">
        <f>'qly growth rates'!V6</f>
        <v>#REF!</v>
      </c>
      <c r="Z11" s="363"/>
      <c r="AA11" s="369" t="e">
        <f>'qly growth rates'!W6</f>
        <v>#REF!</v>
      </c>
      <c r="AB11" s="380" t="e">
        <f>'qly growth rates'!X6</f>
        <v>#REF!</v>
      </c>
      <c r="AC11" s="40" t="e">
        <f>'qly growth rates'!Y6</f>
        <v>#REF!</v>
      </c>
      <c r="AF11" s="49" t="e">
        <f>'T1'!AC11/'T1'!AC10*100-100</f>
        <v>#REF!</v>
      </c>
      <c r="AG11" s="49" t="e">
        <f>'T1'!AD11/'T1'!AD10*100-100</f>
        <v>#REF!</v>
      </c>
      <c r="AH11" s="49" t="e">
        <f>'T1'!AE11/'T1'!AE10*100-100</f>
        <v>#REF!</v>
      </c>
    </row>
    <row r="12" spans="2:34" ht="18.75" customHeight="1">
      <c r="B12" s="11"/>
      <c r="C12" s="353">
        <v>3</v>
      </c>
      <c r="D12" s="348" t="e">
        <f>'qly growth rates'!C7</f>
        <v>#REF!</v>
      </c>
      <c r="E12" s="349" t="e">
        <f>'qly growth rates'!D7</f>
        <v>#REF!</v>
      </c>
      <c r="F12" s="348" t="e">
        <f>'qly growth rates'!E7</f>
        <v>#REF!</v>
      </c>
      <c r="G12" s="349" t="e">
        <f>'qly growth rates'!F7</f>
        <v>#REF!</v>
      </c>
      <c r="H12" s="349"/>
      <c r="I12" s="350" t="e">
        <f>'qly growth rates'!G7</f>
        <v>#REF!</v>
      </c>
      <c r="J12" s="350" t="e">
        <f>'qly growth rates'!H7</f>
        <v>#REF!</v>
      </c>
      <c r="K12" s="350" t="e">
        <f>'qly growth rates'!I7</f>
        <v>#REF!</v>
      </c>
      <c r="L12" s="350" t="e">
        <f>'qly growth rates'!J7</f>
        <v>#REF!</v>
      </c>
      <c r="M12" s="350" t="e">
        <f>'qly growth rates'!K7</f>
        <v>#REF!</v>
      </c>
      <c r="N12" s="350"/>
      <c r="O12" s="363" t="e">
        <f>'qly growth rates'!L7</f>
        <v>#REF!</v>
      </c>
      <c r="P12" s="363" t="e">
        <f>'qly growth rates'!M7</f>
        <v>#REF!</v>
      </c>
      <c r="Q12" s="363" t="e">
        <f>'qly growth rates'!N7</f>
        <v>#REF!</v>
      </c>
      <c r="R12" s="363" t="e">
        <f>'qly growth rates'!O7</f>
        <v>#REF!</v>
      </c>
      <c r="S12" s="363" t="e">
        <f>'qly growth rates'!P7</f>
        <v>#REF!</v>
      </c>
      <c r="T12" s="363" t="e">
        <f>'qly growth rates'!Q7</f>
        <v>#REF!</v>
      </c>
      <c r="U12" s="363" t="e">
        <f>'qly growth rates'!R7</f>
        <v>#REF!</v>
      </c>
      <c r="V12" s="363" t="e">
        <f>'qly growth rates'!S7</f>
        <v>#REF!</v>
      </c>
      <c r="W12" s="363" t="e">
        <f>'qly growth rates'!T7</f>
        <v>#REF!</v>
      </c>
      <c r="X12" s="363" t="e">
        <f>'qly growth rates'!U7</f>
        <v>#REF!</v>
      </c>
      <c r="Y12" s="363" t="e">
        <f>'qly growth rates'!V7</f>
        <v>#REF!</v>
      </c>
      <c r="Z12" s="363"/>
      <c r="AA12" s="369" t="e">
        <f>'qly growth rates'!W7</f>
        <v>#REF!</v>
      </c>
      <c r="AB12" s="380" t="e">
        <f>'qly growth rates'!X7</f>
        <v>#REF!</v>
      </c>
      <c r="AC12" s="40" t="e">
        <f>'qly growth rates'!Y7</f>
        <v>#REF!</v>
      </c>
      <c r="AF12" s="49" t="e">
        <f>'T1'!AC12/'T1'!AC11*100-100</f>
        <v>#REF!</v>
      </c>
      <c r="AG12" s="49" t="e">
        <f>'T1'!AD12/'T1'!AD11*100-100</f>
        <v>#REF!</v>
      </c>
      <c r="AH12" s="49" t="e">
        <f>'T1'!AE12/'T1'!AE11*100-100</f>
        <v>#REF!</v>
      </c>
    </row>
    <row r="13" spans="2:34" ht="18.75" customHeight="1">
      <c r="B13" s="11"/>
      <c r="C13" s="353">
        <v>4</v>
      </c>
      <c r="D13" s="348" t="e">
        <f>'qly growth rates'!C8</f>
        <v>#REF!</v>
      </c>
      <c r="E13" s="349" t="e">
        <f>'qly growth rates'!D8</f>
        <v>#REF!</v>
      </c>
      <c r="F13" s="348" t="e">
        <f>'qly growth rates'!E8</f>
        <v>#REF!</v>
      </c>
      <c r="G13" s="349" t="e">
        <f>'qly growth rates'!F8</f>
        <v>#REF!</v>
      </c>
      <c r="H13" s="349"/>
      <c r="I13" s="350" t="e">
        <f>'qly growth rates'!G8</f>
        <v>#REF!</v>
      </c>
      <c r="J13" s="350" t="e">
        <f>'qly growth rates'!H8</f>
        <v>#REF!</v>
      </c>
      <c r="K13" s="350" t="e">
        <f>'qly growth rates'!I8</f>
        <v>#REF!</v>
      </c>
      <c r="L13" s="350" t="e">
        <f>'qly growth rates'!J8</f>
        <v>#REF!</v>
      </c>
      <c r="M13" s="350" t="e">
        <f>'qly growth rates'!K8</f>
        <v>#REF!</v>
      </c>
      <c r="N13" s="350"/>
      <c r="O13" s="363" t="e">
        <f>'qly growth rates'!L8</f>
        <v>#REF!</v>
      </c>
      <c r="P13" s="363" t="e">
        <f>'qly growth rates'!M8</f>
        <v>#REF!</v>
      </c>
      <c r="Q13" s="363" t="e">
        <f>'qly growth rates'!N8</f>
        <v>#REF!</v>
      </c>
      <c r="R13" s="363" t="e">
        <f>'qly growth rates'!O8</f>
        <v>#REF!</v>
      </c>
      <c r="S13" s="363" t="e">
        <f>'qly growth rates'!P8</f>
        <v>#REF!</v>
      </c>
      <c r="T13" s="363" t="e">
        <f>'qly growth rates'!Q8</f>
        <v>#REF!</v>
      </c>
      <c r="U13" s="363" t="e">
        <f>'qly growth rates'!R8</f>
        <v>#REF!</v>
      </c>
      <c r="V13" s="363" t="e">
        <f>'qly growth rates'!S8</f>
        <v>#REF!</v>
      </c>
      <c r="W13" s="363" t="e">
        <f>'qly growth rates'!T8</f>
        <v>#REF!</v>
      </c>
      <c r="X13" s="363" t="e">
        <f>'qly growth rates'!U8</f>
        <v>#REF!</v>
      </c>
      <c r="Y13" s="363" t="e">
        <f>'qly growth rates'!V8</f>
        <v>#REF!</v>
      </c>
      <c r="Z13" s="363"/>
      <c r="AA13" s="369" t="e">
        <f>'qly growth rates'!W8</f>
        <v>#REF!</v>
      </c>
      <c r="AB13" s="380" t="e">
        <f>'qly growth rates'!X8</f>
        <v>#REF!</v>
      </c>
      <c r="AC13" s="40" t="e">
        <f>'qly growth rates'!Y8</f>
        <v>#REF!</v>
      </c>
      <c r="AF13" s="49" t="e">
        <f>'T1'!AC13/'T1'!AC12*100-100</f>
        <v>#REF!</v>
      </c>
      <c r="AG13" s="49" t="e">
        <f>'T1'!AD13/'T1'!AD12*100-100</f>
        <v>#REF!</v>
      </c>
      <c r="AH13" s="49" t="e">
        <f>'T1'!AE13/'T1'!AE12*100-100</f>
        <v>#REF!</v>
      </c>
    </row>
    <row r="14" spans="2:34" ht="35.25" customHeight="1">
      <c r="B14" s="11">
        <v>2007</v>
      </c>
      <c r="C14" s="353">
        <v>1</v>
      </c>
      <c r="D14" s="348" t="e">
        <f>'qly growth rates'!C9</f>
        <v>#REF!</v>
      </c>
      <c r="E14" s="349" t="e">
        <f>'qly growth rates'!D9</f>
        <v>#REF!</v>
      </c>
      <c r="F14" s="348" t="e">
        <f>'qly growth rates'!E9</f>
        <v>#REF!</v>
      </c>
      <c r="G14" s="349" t="e">
        <f>'qly growth rates'!F9</f>
        <v>#REF!</v>
      </c>
      <c r="H14" s="349"/>
      <c r="I14" s="350" t="e">
        <f>'qly growth rates'!G9</f>
        <v>#REF!</v>
      </c>
      <c r="J14" s="350" t="e">
        <f>'qly growth rates'!H9</f>
        <v>#REF!</v>
      </c>
      <c r="K14" s="350" t="e">
        <f>'qly growth rates'!I9</f>
        <v>#REF!</v>
      </c>
      <c r="L14" s="350" t="e">
        <f>'qly growth rates'!J9</f>
        <v>#REF!</v>
      </c>
      <c r="M14" s="350" t="e">
        <f>'qly growth rates'!K9</f>
        <v>#REF!</v>
      </c>
      <c r="N14" s="350"/>
      <c r="O14" s="363" t="e">
        <f>'qly growth rates'!L9</f>
        <v>#REF!</v>
      </c>
      <c r="P14" s="363" t="e">
        <f>'qly growth rates'!M9</f>
        <v>#REF!</v>
      </c>
      <c r="Q14" s="363" t="e">
        <f>'qly growth rates'!N9</f>
        <v>#REF!</v>
      </c>
      <c r="R14" s="363" t="e">
        <f>'qly growth rates'!O9</f>
        <v>#REF!</v>
      </c>
      <c r="S14" s="363" t="e">
        <f>'qly growth rates'!P9</f>
        <v>#REF!</v>
      </c>
      <c r="T14" s="363" t="e">
        <f>'qly growth rates'!Q9</f>
        <v>#REF!</v>
      </c>
      <c r="U14" s="363" t="e">
        <f>'qly growth rates'!R9</f>
        <v>#REF!</v>
      </c>
      <c r="V14" s="363" t="e">
        <f>'qly growth rates'!S9</f>
        <v>#REF!</v>
      </c>
      <c r="W14" s="363" t="e">
        <f>'qly growth rates'!T9</f>
        <v>#REF!</v>
      </c>
      <c r="X14" s="363" t="e">
        <f>'qly growth rates'!U9</f>
        <v>#REF!</v>
      </c>
      <c r="Y14" s="363" t="e">
        <f>'qly growth rates'!V9</f>
        <v>#REF!</v>
      </c>
      <c r="Z14" s="363"/>
      <c r="AA14" s="369" t="e">
        <f>'qly growth rates'!W9</f>
        <v>#REF!</v>
      </c>
      <c r="AB14" s="380" t="e">
        <f>'qly growth rates'!X9</f>
        <v>#REF!</v>
      </c>
      <c r="AC14" s="40" t="e">
        <f>'qly growth rates'!Y9</f>
        <v>#REF!</v>
      </c>
      <c r="AF14" s="49" t="e">
        <f>'T1'!AC14/'T1'!AC13*100-100</f>
        <v>#REF!</v>
      </c>
      <c r="AG14" s="49" t="e">
        <f>'T1'!AD14/'T1'!AD13*100-100</f>
        <v>#REF!</v>
      </c>
      <c r="AH14" s="49" t="e">
        <f>'T1'!AE14/'T1'!AE13*100-100</f>
        <v>#REF!</v>
      </c>
    </row>
    <row r="15" spans="2:34" ht="18.75" customHeight="1">
      <c r="B15" s="11"/>
      <c r="C15" s="353">
        <v>2</v>
      </c>
      <c r="D15" s="348" t="e">
        <f>'qly growth rates'!C10</f>
        <v>#REF!</v>
      </c>
      <c r="E15" s="349" t="e">
        <f>'qly growth rates'!D10</f>
        <v>#REF!</v>
      </c>
      <c r="F15" s="348" t="e">
        <f>'qly growth rates'!E10</f>
        <v>#REF!</v>
      </c>
      <c r="G15" s="349" t="e">
        <f>'qly growth rates'!F10</f>
        <v>#REF!</v>
      </c>
      <c r="H15" s="349"/>
      <c r="I15" s="350" t="e">
        <f>'qly growth rates'!G10</f>
        <v>#REF!</v>
      </c>
      <c r="J15" s="350" t="e">
        <f>'qly growth rates'!H10</f>
        <v>#REF!</v>
      </c>
      <c r="K15" s="350" t="e">
        <f>'qly growth rates'!I10</f>
        <v>#REF!</v>
      </c>
      <c r="L15" s="350" t="e">
        <f>'qly growth rates'!J10</f>
        <v>#REF!</v>
      </c>
      <c r="M15" s="350" t="e">
        <f>'qly growth rates'!K10</f>
        <v>#REF!</v>
      </c>
      <c r="N15" s="350"/>
      <c r="O15" s="363" t="e">
        <f>'qly growth rates'!L10</f>
        <v>#REF!</v>
      </c>
      <c r="P15" s="363" t="e">
        <f>'qly growth rates'!M10</f>
        <v>#REF!</v>
      </c>
      <c r="Q15" s="363" t="e">
        <f>'qly growth rates'!N10</f>
        <v>#REF!</v>
      </c>
      <c r="R15" s="363" t="e">
        <f>'qly growth rates'!O10</f>
        <v>#REF!</v>
      </c>
      <c r="S15" s="363" t="e">
        <f>'qly growth rates'!P10</f>
        <v>#REF!</v>
      </c>
      <c r="T15" s="363" t="e">
        <f>'qly growth rates'!Q10</f>
        <v>#REF!</v>
      </c>
      <c r="U15" s="363" t="e">
        <f>'qly growth rates'!R10</f>
        <v>#REF!</v>
      </c>
      <c r="V15" s="363" t="e">
        <f>'qly growth rates'!S10</f>
        <v>#REF!</v>
      </c>
      <c r="W15" s="363" t="e">
        <f>'qly growth rates'!T10</f>
        <v>#REF!</v>
      </c>
      <c r="X15" s="363" t="e">
        <f>'qly growth rates'!U10</f>
        <v>#REF!</v>
      </c>
      <c r="Y15" s="363" t="e">
        <f>'qly growth rates'!V10</f>
        <v>#REF!</v>
      </c>
      <c r="Z15" s="363"/>
      <c r="AA15" s="369" t="e">
        <f>'qly growth rates'!W10</f>
        <v>#REF!</v>
      </c>
      <c r="AB15" s="380" t="e">
        <f>'qly growth rates'!X10</f>
        <v>#REF!</v>
      </c>
      <c r="AC15" s="40" t="e">
        <f>'qly growth rates'!Y10</f>
        <v>#REF!</v>
      </c>
      <c r="AF15" s="49" t="e">
        <f>'T1'!AC15/'T1'!AC14*100-100</f>
        <v>#REF!</v>
      </c>
      <c r="AG15" s="49" t="e">
        <f>'T1'!AD15/'T1'!AD14*100-100</f>
        <v>#REF!</v>
      </c>
      <c r="AH15" s="49" t="e">
        <f>'T1'!AE15/'T1'!AE14*100-100</f>
        <v>#REF!</v>
      </c>
    </row>
    <row r="16" spans="2:34" ht="18.75" customHeight="1">
      <c r="B16" s="11"/>
      <c r="C16" s="353">
        <v>3</v>
      </c>
      <c r="D16" s="348" t="e">
        <f>'qly growth rates'!C11</f>
        <v>#REF!</v>
      </c>
      <c r="E16" s="349" t="e">
        <f>'qly growth rates'!D11</f>
        <v>#REF!</v>
      </c>
      <c r="F16" s="348" t="e">
        <f>'qly growth rates'!E11</f>
        <v>#REF!</v>
      </c>
      <c r="G16" s="349" t="e">
        <f>'qly growth rates'!F11</f>
        <v>#REF!</v>
      </c>
      <c r="H16" s="349"/>
      <c r="I16" s="350" t="e">
        <f>'qly growth rates'!G11</f>
        <v>#REF!</v>
      </c>
      <c r="J16" s="350" t="e">
        <f>'qly growth rates'!H11</f>
        <v>#REF!</v>
      </c>
      <c r="K16" s="350" t="e">
        <f>'qly growth rates'!I11</f>
        <v>#REF!</v>
      </c>
      <c r="L16" s="350" t="e">
        <f>'qly growth rates'!J11</f>
        <v>#REF!</v>
      </c>
      <c r="M16" s="350" t="e">
        <f>'qly growth rates'!K11</f>
        <v>#REF!</v>
      </c>
      <c r="N16" s="350"/>
      <c r="O16" s="363" t="e">
        <f>'qly growth rates'!L11</f>
        <v>#REF!</v>
      </c>
      <c r="P16" s="363" t="e">
        <f>'qly growth rates'!M11</f>
        <v>#REF!</v>
      </c>
      <c r="Q16" s="363" t="e">
        <f>'qly growth rates'!N11</f>
        <v>#REF!</v>
      </c>
      <c r="R16" s="363" t="e">
        <f>'qly growth rates'!O11</f>
        <v>#REF!</v>
      </c>
      <c r="S16" s="363" t="e">
        <f>'qly growth rates'!P11</f>
        <v>#REF!</v>
      </c>
      <c r="T16" s="363" t="e">
        <f>'qly growth rates'!Q11</f>
        <v>#REF!</v>
      </c>
      <c r="U16" s="363" t="e">
        <f>'qly growth rates'!R11</f>
        <v>#REF!</v>
      </c>
      <c r="V16" s="363" t="e">
        <f>'qly growth rates'!S11</f>
        <v>#REF!</v>
      </c>
      <c r="W16" s="363" t="e">
        <f>'qly growth rates'!T11</f>
        <v>#REF!</v>
      </c>
      <c r="X16" s="363" t="e">
        <f>'qly growth rates'!U11</f>
        <v>#REF!</v>
      </c>
      <c r="Y16" s="363" t="e">
        <f>'qly growth rates'!V11</f>
        <v>#REF!</v>
      </c>
      <c r="Z16" s="363"/>
      <c r="AA16" s="369" t="e">
        <f>'qly growth rates'!W11</f>
        <v>#REF!</v>
      </c>
      <c r="AB16" s="380" t="e">
        <f>'qly growth rates'!X11</f>
        <v>#REF!</v>
      </c>
      <c r="AC16" s="40" t="e">
        <f>'qly growth rates'!Y11</f>
        <v>#REF!</v>
      </c>
      <c r="AF16" s="49" t="e">
        <f>'T1'!AC16/'T1'!AC15*100-100</f>
        <v>#REF!</v>
      </c>
      <c r="AG16" s="49" t="e">
        <f>'T1'!AD16/'T1'!AD15*100-100</f>
        <v>#REF!</v>
      </c>
      <c r="AH16" s="49" t="e">
        <f>'T1'!AE16/'T1'!AE15*100-100</f>
        <v>#REF!</v>
      </c>
    </row>
    <row r="17" spans="2:34" ht="18.75" customHeight="1">
      <c r="B17" s="11"/>
      <c r="C17" s="353">
        <v>4</v>
      </c>
      <c r="D17" s="348" t="e">
        <f>'qly growth rates'!C12</f>
        <v>#REF!</v>
      </c>
      <c r="E17" s="349" t="e">
        <f>'qly growth rates'!D12</f>
        <v>#REF!</v>
      </c>
      <c r="F17" s="348" t="e">
        <f>'qly growth rates'!E12</f>
        <v>#REF!</v>
      </c>
      <c r="G17" s="349" t="e">
        <f>'qly growth rates'!F12</f>
        <v>#REF!</v>
      </c>
      <c r="H17" s="349"/>
      <c r="I17" s="350" t="e">
        <f>'qly growth rates'!G12</f>
        <v>#REF!</v>
      </c>
      <c r="J17" s="350" t="e">
        <f>'qly growth rates'!H12</f>
        <v>#REF!</v>
      </c>
      <c r="K17" s="350" t="e">
        <f>'qly growth rates'!I12</f>
        <v>#REF!</v>
      </c>
      <c r="L17" s="350" t="e">
        <f>'qly growth rates'!J12</f>
        <v>#REF!</v>
      </c>
      <c r="M17" s="350" t="e">
        <f>'qly growth rates'!K12</f>
        <v>#REF!</v>
      </c>
      <c r="N17" s="350"/>
      <c r="O17" s="363" t="e">
        <f>'qly growth rates'!L12</f>
        <v>#REF!</v>
      </c>
      <c r="P17" s="363" t="e">
        <f>'qly growth rates'!M12</f>
        <v>#REF!</v>
      </c>
      <c r="Q17" s="363" t="e">
        <f>'qly growth rates'!N12</f>
        <v>#REF!</v>
      </c>
      <c r="R17" s="363" t="e">
        <f>'qly growth rates'!O12</f>
        <v>#REF!</v>
      </c>
      <c r="S17" s="363" t="e">
        <f>'qly growth rates'!P12</f>
        <v>#REF!</v>
      </c>
      <c r="T17" s="363" t="e">
        <f>'qly growth rates'!Q12</f>
        <v>#REF!</v>
      </c>
      <c r="U17" s="363" t="e">
        <f>'qly growth rates'!R12</f>
        <v>#REF!</v>
      </c>
      <c r="V17" s="363" t="e">
        <f>'qly growth rates'!S12</f>
        <v>#REF!</v>
      </c>
      <c r="W17" s="363" t="e">
        <f>'qly growth rates'!T12</f>
        <v>#REF!</v>
      </c>
      <c r="X17" s="363" t="e">
        <f>'qly growth rates'!U12</f>
        <v>#REF!</v>
      </c>
      <c r="Y17" s="363" t="e">
        <f>'qly growth rates'!V12</f>
        <v>#REF!</v>
      </c>
      <c r="Z17" s="363"/>
      <c r="AA17" s="369" t="e">
        <f>'qly growth rates'!W12</f>
        <v>#REF!</v>
      </c>
      <c r="AB17" s="380" t="e">
        <f>'qly growth rates'!X12</f>
        <v>#REF!</v>
      </c>
      <c r="AC17" s="40" t="e">
        <f>'qly growth rates'!Y12</f>
        <v>#REF!</v>
      </c>
      <c r="AF17" s="49" t="e">
        <f>'T1'!AC17/'T1'!AC16*100-100</f>
        <v>#REF!</v>
      </c>
      <c r="AG17" s="49" t="e">
        <f>'T1'!AD17/'T1'!AD16*100-100</f>
        <v>#REF!</v>
      </c>
      <c r="AH17" s="49" t="e">
        <f>'T1'!AE17/'T1'!AE16*100-100</f>
        <v>#REF!</v>
      </c>
    </row>
    <row r="18" spans="2:34" ht="30" customHeight="1">
      <c r="B18" s="11">
        <v>2008</v>
      </c>
      <c r="C18" s="353">
        <v>1</v>
      </c>
      <c r="D18" s="348" t="e">
        <f>'qly growth rates'!C13</f>
        <v>#REF!</v>
      </c>
      <c r="E18" s="349" t="e">
        <f>'qly growth rates'!D13</f>
        <v>#REF!</v>
      </c>
      <c r="F18" s="348" t="e">
        <f>'qly growth rates'!E13</f>
        <v>#REF!</v>
      </c>
      <c r="G18" s="349" t="e">
        <f>'qly growth rates'!F13</f>
        <v>#REF!</v>
      </c>
      <c r="H18" s="349"/>
      <c r="I18" s="350" t="e">
        <f>'qly growth rates'!G13</f>
        <v>#REF!</v>
      </c>
      <c r="J18" s="350" t="e">
        <f>'qly growth rates'!H13</f>
        <v>#REF!</v>
      </c>
      <c r="K18" s="350" t="e">
        <f>'qly growth rates'!I13</f>
        <v>#REF!</v>
      </c>
      <c r="L18" s="350" t="e">
        <f>'qly growth rates'!J13</f>
        <v>#REF!</v>
      </c>
      <c r="M18" s="350" t="e">
        <f>'qly growth rates'!K13</f>
        <v>#REF!</v>
      </c>
      <c r="N18" s="350"/>
      <c r="O18" s="363" t="e">
        <f>'qly growth rates'!L13</f>
        <v>#REF!</v>
      </c>
      <c r="P18" s="363" t="e">
        <f>'qly growth rates'!M13</f>
        <v>#REF!</v>
      </c>
      <c r="Q18" s="363" t="e">
        <f>'qly growth rates'!N13</f>
        <v>#REF!</v>
      </c>
      <c r="R18" s="363" t="e">
        <f>'qly growth rates'!O13</f>
        <v>#REF!</v>
      </c>
      <c r="S18" s="363" t="e">
        <f>'qly growth rates'!P13</f>
        <v>#REF!</v>
      </c>
      <c r="T18" s="363" t="e">
        <f>'qly growth rates'!Q13</f>
        <v>#REF!</v>
      </c>
      <c r="U18" s="363" t="e">
        <f>'qly growth rates'!R13</f>
        <v>#REF!</v>
      </c>
      <c r="V18" s="363" t="e">
        <f>'qly growth rates'!S13</f>
        <v>#REF!</v>
      </c>
      <c r="W18" s="363" t="e">
        <f>'qly growth rates'!T13</f>
        <v>#REF!</v>
      </c>
      <c r="X18" s="363" t="e">
        <f>'qly growth rates'!U13</f>
        <v>#REF!</v>
      </c>
      <c r="Y18" s="363" t="e">
        <f>'qly growth rates'!V13</f>
        <v>#REF!</v>
      </c>
      <c r="Z18" s="363"/>
      <c r="AA18" s="369" t="e">
        <f>'qly growth rates'!W13</f>
        <v>#REF!</v>
      </c>
      <c r="AB18" s="380" t="e">
        <f>'qly growth rates'!X13</f>
        <v>#REF!</v>
      </c>
      <c r="AC18" s="40" t="e">
        <f>'qly growth rates'!Y13</f>
        <v>#REF!</v>
      </c>
      <c r="AF18" s="49" t="e">
        <f>'T1'!AC18/'T1'!AC17*100-100</f>
        <v>#REF!</v>
      </c>
      <c r="AG18" s="49" t="e">
        <f>'T1'!AD18/'T1'!AD17*100-100</f>
        <v>#REF!</v>
      </c>
      <c r="AH18" s="49" t="e">
        <f>'T1'!AE18/'T1'!AE17*100-100</f>
        <v>#REF!</v>
      </c>
    </row>
    <row r="19" spans="2:34" ht="18.75" customHeight="1">
      <c r="B19" s="11"/>
      <c r="C19" s="353">
        <v>2</v>
      </c>
      <c r="D19" s="348" t="e">
        <f>'qly growth rates'!C14</f>
        <v>#REF!</v>
      </c>
      <c r="E19" s="349" t="e">
        <f>'qly growth rates'!D14</f>
        <v>#REF!</v>
      </c>
      <c r="F19" s="348" t="e">
        <f>'qly growth rates'!E14</f>
        <v>#REF!</v>
      </c>
      <c r="G19" s="349" t="e">
        <f>'qly growth rates'!F14</f>
        <v>#REF!</v>
      </c>
      <c r="H19" s="349"/>
      <c r="I19" s="350" t="e">
        <f>'qly growth rates'!G14</f>
        <v>#REF!</v>
      </c>
      <c r="J19" s="350" t="e">
        <f>'qly growth rates'!H14</f>
        <v>#REF!</v>
      </c>
      <c r="K19" s="350" t="e">
        <f>'qly growth rates'!I14</f>
        <v>#REF!</v>
      </c>
      <c r="L19" s="350" t="e">
        <f>'qly growth rates'!J14</f>
        <v>#REF!</v>
      </c>
      <c r="M19" s="350" t="e">
        <f>'qly growth rates'!K14</f>
        <v>#REF!</v>
      </c>
      <c r="N19" s="350"/>
      <c r="O19" s="363" t="e">
        <f>'qly growth rates'!L14</f>
        <v>#REF!</v>
      </c>
      <c r="P19" s="363" t="e">
        <f>'qly growth rates'!M14</f>
        <v>#REF!</v>
      </c>
      <c r="Q19" s="363" t="e">
        <f>'qly growth rates'!N14</f>
        <v>#REF!</v>
      </c>
      <c r="R19" s="363" t="e">
        <f>'qly growth rates'!O14</f>
        <v>#REF!</v>
      </c>
      <c r="S19" s="363" t="e">
        <f>'qly growth rates'!P14</f>
        <v>#REF!</v>
      </c>
      <c r="T19" s="363" t="e">
        <f>'qly growth rates'!Q14</f>
        <v>#REF!</v>
      </c>
      <c r="U19" s="363" t="e">
        <f>'qly growth rates'!R14</f>
        <v>#REF!</v>
      </c>
      <c r="V19" s="363" t="e">
        <f>'qly growth rates'!S14</f>
        <v>#REF!</v>
      </c>
      <c r="W19" s="363" t="e">
        <f>'qly growth rates'!T14</f>
        <v>#REF!</v>
      </c>
      <c r="X19" s="363" t="e">
        <f>'qly growth rates'!U14</f>
        <v>#REF!</v>
      </c>
      <c r="Y19" s="363" t="e">
        <f>'qly growth rates'!V14</f>
        <v>#REF!</v>
      </c>
      <c r="Z19" s="363"/>
      <c r="AA19" s="369" t="e">
        <f>'qly growth rates'!W14</f>
        <v>#REF!</v>
      </c>
      <c r="AB19" s="380" t="e">
        <f>'qly growth rates'!X14</f>
        <v>#REF!</v>
      </c>
      <c r="AC19" s="40" t="e">
        <f>'qly growth rates'!Y14</f>
        <v>#REF!</v>
      </c>
      <c r="AF19" s="49" t="e">
        <f>'T1'!AC19/'T1'!AC18*100-100</f>
        <v>#REF!</v>
      </c>
      <c r="AG19" s="49" t="e">
        <f>'T1'!AD19/'T1'!AD18*100-100</f>
        <v>#REF!</v>
      </c>
      <c r="AH19" s="49" t="e">
        <f>'T1'!AE19/'T1'!AE18*100-100</f>
        <v>#REF!</v>
      </c>
    </row>
    <row r="20" spans="2:34" ht="18.75" customHeight="1">
      <c r="B20" s="11"/>
      <c r="C20" s="353">
        <v>3</v>
      </c>
      <c r="D20" s="348" t="e">
        <f>'qly growth rates'!C15</f>
        <v>#REF!</v>
      </c>
      <c r="E20" s="349" t="e">
        <f>'qly growth rates'!D15</f>
        <v>#REF!</v>
      </c>
      <c r="F20" s="348" t="e">
        <f>'qly growth rates'!E15</f>
        <v>#REF!</v>
      </c>
      <c r="G20" s="349" t="e">
        <f>'qly growth rates'!F15</f>
        <v>#REF!</v>
      </c>
      <c r="H20" s="349"/>
      <c r="I20" s="350" t="e">
        <f>'qly growth rates'!G15</f>
        <v>#REF!</v>
      </c>
      <c r="J20" s="350" t="e">
        <f>'qly growth rates'!H15</f>
        <v>#REF!</v>
      </c>
      <c r="K20" s="350" t="e">
        <f>'qly growth rates'!I15</f>
        <v>#REF!</v>
      </c>
      <c r="L20" s="350" t="e">
        <f>'qly growth rates'!J15</f>
        <v>#REF!</v>
      </c>
      <c r="M20" s="350" t="e">
        <f>'qly growth rates'!K15</f>
        <v>#REF!</v>
      </c>
      <c r="N20" s="350"/>
      <c r="O20" s="363" t="e">
        <f>'qly growth rates'!L15</f>
        <v>#REF!</v>
      </c>
      <c r="P20" s="363" t="e">
        <f>'qly growth rates'!M15</f>
        <v>#REF!</v>
      </c>
      <c r="Q20" s="363" t="e">
        <f>'qly growth rates'!N15</f>
        <v>#REF!</v>
      </c>
      <c r="R20" s="363" t="e">
        <f>'qly growth rates'!O15</f>
        <v>#REF!</v>
      </c>
      <c r="S20" s="363" t="e">
        <f>'qly growth rates'!P15</f>
        <v>#REF!</v>
      </c>
      <c r="T20" s="363" t="e">
        <f>'qly growth rates'!Q15</f>
        <v>#REF!</v>
      </c>
      <c r="U20" s="363" t="e">
        <f>'qly growth rates'!R15</f>
        <v>#REF!</v>
      </c>
      <c r="V20" s="363" t="e">
        <f>'qly growth rates'!S15</f>
        <v>#REF!</v>
      </c>
      <c r="W20" s="363" t="e">
        <f>'qly growth rates'!T15</f>
        <v>#REF!</v>
      </c>
      <c r="X20" s="363" t="e">
        <f>'qly growth rates'!U15</f>
        <v>#REF!</v>
      </c>
      <c r="Y20" s="363" t="e">
        <f>'qly growth rates'!V15</f>
        <v>#REF!</v>
      </c>
      <c r="Z20" s="363"/>
      <c r="AA20" s="369" t="e">
        <f>'qly growth rates'!W15</f>
        <v>#REF!</v>
      </c>
      <c r="AB20" s="380" t="e">
        <f>'qly growth rates'!X15</f>
        <v>#REF!</v>
      </c>
      <c r="AC20" s="40" t="e">
        <f>'qly growth rates'!Y15</f>
        <v>#REF!</v>
      </c>
      <c r="AF20" s="49" t="e">
        <f>'T1'!AC20/'T1'!AC19*100-100</f>
        <v>#REF!</v>
      </c>
      <c r="AG20" s="49" t="e">
        <f>'T1'!AD20/'T1'!AD19*100-100</f>
        <v>#REF!</v>
      </c>
      <c r="AH20" s="49" t="e">
        <f>'T1'!AE20/'T1'!AE19*100-100</f>
        <v>#REF!</v>
      </c>
    </row>
    <row r="21" spans="2:34" ht="18.75" customHeight="1">
      <c r="B21" s="11"/>
      <c r="C21" s="353">
        <v>4</v>
      </c>
      <c r="D21" s="348" t="e">
        <f>'qly growth rates'!C16</f>
        <v>#REF!</v>
      </c>
      <c r="E21" s="349" t="e">
        <f>'qly growth rates'!D16</f>
        <v>#REF!</v>
      </c>
      <c r="F21" s="348" t="e">
        <f>'qly growth rates'!E16</f>
        <v>#REF!</v>
      </c>
      <c r="G21" s="349" t="e">
        <f>'qly growth rates'!F16</f>
        <v>#REF!</v>
      </c>
      <c r="H21" s="349"/>
      <c r="I21" s="350" t="e">
        <f>'qly growth rates'!G16</f>
        <v>#REF!</v>
      </c>
      <c r="J21" s="350" t="e">
        <f>'qly growth rates'!H16</f>
        <v>#REF!</v>
      </c>
      <c r="K21" s="350" t="e">
        <f>'qly growth rates'!I16</f>
        <v>#REF!</v>
      </c>
      <c r="L21" s="350" t="e">
        <f>'qly growth rates'!J16</f>
        <v>#REF!</v>
      </c>
      <c r="M21" s="350" t="e">
        <f>'qly growth rates'!K16</f>
        <v>#REF!</v>
      </c>
      <c r="N21" s="350"/>
      <c r="O21" s="363" t="e">
        <f>'qly growth rates'!L16</f>
        <v>#REF!</v>
      </c>
      <c r="P21" s="363" t="e">
        <f>'qly growth rates'!M16</f>
        <v>#REF!</v>
      </c>
      <c r="Q21" s="363" t="e">
        <f>'qly growth rates'!N16</f>
        <v>#REF!</v>
      </c>
      <c r="R21" s="363" t="e">
        <f>'qly growth rates'!O16</f>
        <v>#REF!</v>
      </c>
      <c r="S21" s="363" t="e">
        <f>'qly growth rates'!P16</f>
        <v>#REF!</v>
      </c>
      <c r="T21" s="363" t="e">
        <f>'qly growth rates'!Q16</f>
        <v>#REF!</v>
      </c>
      <c r="U21" s="363" t="e">
        <f>'qly growth rates'!R16</f>
        <v>#REF!</v>
      </c>
      <c r="V21" s="363" t="e">
        <f>'qly growth rates'!S16</f>
        <v>#REF!</v>
      </c>
      <c r="W21" s="363" t="e">
        <f>'qly growth rates'!T16</f>
        <v>#REF!</v>
      </c>
      <c r="X21" s="363" t="e">
        <f>'qly growth rates'!U16</f>
        <v>#REF!</v>
      </c>
      <c r="Y21" s="363" t="e">
        <f>'qly growth rates'!V16</f>
        <v>#REF!</v>
      </c>
      <c r="Z21" s="363"/>
      <c r="AA21" s="369" t="e">
        <f>'qly growth rates'!W16</f>
        <v>#REF!</v>
      </c>
      <c r="AB21" s="380" t="e">
        <f>'qly growth rates'!X16</f>
        <v>#REF!</v>
      </c>
      <c r="AC21" s="40" t="e">
        <f>'qly growth rates'!Y16</f>
        <v>#REF!</v>
      </c>
      <c r="AF21" s="49" t="e">
        <f>'T1'!AC21/'T1'!AC20*100-100</f>
        <v>#REF!</v>
      </c>
      <c r="AG21" s="49" t="e">
        <f>'T1'!AD21/'T1'!AD20*100-100</f>
        <v>#REF!</v>
      </c>
      <c r="AH21" s="49" t="e">
        <f>'T1'!AE21/'T1'!AE20*100-100</f>
        <v>#REF!</v>
      </c>
    </row>
    <row r="22" spans="2:34" ht="30" customHeight="1">
      <c r="B22" s="11">
        <v>2009</v>
      </c>
      <c r="C22" s="353">
        <v>1</v>
      </c>
      <c r="D22" s="348" t="e">
        <f>'qly growth rates'!C17</f>
        <v>#REF!</v>
      </c>
      <c r="E22" s="349" t="e">
        <f>'qly growth rates'!D17</f>
        <v>#REF!</v>
      </c>
      <c r="F22" s="348" t="e">
        <f>'qly growth rates'!E17</f>
        <v>#REF!</v>
      </c>
      <c r="G22" s="349" t="e">
        <f>'qly growth rates'!F17</f>
        <v>#REF!</v>
      </c>
      <c r="H22" s="349"/>
      <c r="I22" s="350" t="e">
        <f>'qly growth rates'!G17</f>
        <v>#REF!</v>
      </c>
      <c r="J22" s="350" t="e">
        <f>'qly growth rates'!H17</f>
        <v>#REF!</v>
      </c>
      <c r="K22" s="350" t="e">
        <f>'qly growth rates'!I17</f>
        <v>#REF!</v>
      </c>
      <c r="L22" s="350" t="e">
        <f>'qly growth rates'!J17</f>
        <v>#REF!</v>
      </c>
      <c r="M22" s="350" t="e">
        <f>'qly growth rates'!K17</f>
        <v>#REF!</v>
      </c>
      <c r="N22" s="350"/>
      <c r="O22" s="363" t="e">
        <f>'qly growth rates'!L17</f>
        <v>#REF!</v>
      </c>
      <c r="P22" s="363" t="e">
        <f>'qly growth rates'!M17</f>
        <v>#REF!</v>
      </c>
      <c r="Q22" s="363" t="e">
        <f>'qly growth rates'!N17</f>
        <v>#REF!</v>
      </c>
      <c r="R22" s="363" t="e">
        <f>'qly growth rates'!O17</f>
        <v>#REF!</v>
      </c>
      <c r="S22" s="363" t="e">
        <f>'qly growth rates'!P17</f>
        <v>#REF!</v>
      </c>
      <c r="T22" s="363" t="e">
        <f>'qly growth rates'!Q17</f>
        <v>#REF!</v>
      </c>
      <c r="U22" s="363" t="e">
        <f>'qly growth rates'!R17</f>
        <v>#REF!</v>
      </c>
      <c r="V22" s="363" t="e">
        <f>'qly growth rates'!S17</f>
        <v>#REF!</v>
      </c>
      <c r="W22" s="363" t="e">
        <f>'qly growth rates'!T17</f>
        <v>#REF!</v>
      </c>
      <c r="X22" s="363" t="e">
        <f>'qly growth rates'!U17</f>
        <v>#REF!</v>
      </c>
      <c r="Y22" s="363" t="e">
        <f>'qly growth rates'!V17</f>
        <v>#REF!</v>
      </c>
      <c r="Z22" s="363"/>
      <c r="AA22" s="369" t="e">
        <f>'qly growth rates'!W17</f>
        <v>#REF!</v>
      </c>
      <c r="AB22" s="380" t="e">
        <f>'qly growth rates'!X17</f>
        <v>#REF!</v>
      </c>
      <c r="AC22" s="40" t="e">
        <f>'qly growth rates'!Y17</f>
        <v>#REF!</v>
      </c>
      <c r="AF22" s="49" t="e">
        <f>'T1'!AC22/'T1'!AC21*100-100</f>
        <v>#REF!</v>
      </c>
      <c r="AG22" s="49" t="e">
        <f>'T1'!AD22/'T1'!AD21*100-100</f>
        <v>#REF!</v>
      </c>
      <c r="AH22" s="49" t="e">
        <f>'T1'!AE22/'T1'!AE21*100-100</f>
        <v>#REF!</v>
      </c>
    </row>
    <row r="23" spans="2:34" ht="18.75" customHeight="1">
      <c r="B23" s="11"/>
      <c r="C23" s="353">
        <v>2</v>
      </c>
      <c r="D23" s="348" t="e">
        <f>'qly growth rates'!C18</f>
        <v>#REF!</v>
      </c>
      <c r="E23" s="349" t="e">
        <f>'qly growth rates'!D18</f>
        <v>#REF!</v>
      </c>
      <c r="F23" s="348" t="e">
        <f>'qly growth rates'!E18</f>
        <v>#REF!</v>
      </c>
      <c r="G23" s="349" t="e">
        <f>'qly growth rates'!F18</f>
        <v>#REF!</v>
      </c>
      <c r="H23" s="349"/>
      <c r="I23" s="350" t="e">
        <f>'qly growth rates'!G18</f>
        <v>#REF!</v>
      </c>
      <c r="J23" s="350" t="e">
        <f>'qly growth rates'!H18</f>
        <v>#REF!</v>
      </c>
      <c r="K23" s="350" t="e">
        <f>'qly growth rates'!I18</f>
        <v>#REF!</v>
      </c>
      <c r="L23" s="350" t="e">
        <f>'qly growth rates'!J18</f>
        <v>#REF!</v>
      </c>
      <c r="M23" s="350" t="e">
        <f>'qly growth rates'!K18</f>
        <v>#REF!</v>
      </c>
      <c r="N23" s="350"/>
      <c r="O23" s="363" t="e">
        <f>'qly growth rates'!L18</f>
        <v>#REF!</v>
      </c>
      <c r="P23" s="363" t="e">
        <f>'qly growth rates'!M18</f>
        <v>#REF!</v>
      </c>
      <c r="Q23" s="363" t="e">
        <f>'qly growth rates'!N18</f>
        <v>#REF!</v>
      </c>
      <c r="R23" s="363" t="e">
        <f>'qly growth rates'!O18</f>
        <v>#REF!</v>
      </c>
      <c r="S23" s="363" t="e">
        <f>'qly growth rates'!P18</f>
        <v>#REF!</v>
      </c>
      <c r="T23" s="363" t="e">
        <f>'qly growth rates'!Q18</f>
        <v>#REF!</v>
      </c>
      <c r="U23" s="363" t="e">
        <f>'qly growth rates'!R18</f>
        <v>#REF!</v>
      </c>
      <c r="V23" s="363" t="e">
        <f>'qly growth rates'!S18</f>
        <v>#REF!</v>
      </c>
      <c r="W23" s="363" t="e">
        <f>'qly growth rates'!T18</f>
        <v>#REF!</v>
      </c>
      <c r="X23" s="363" t="e">
        <f>'qly growth rates'!U18</f>
        <v>#REF!</v>
      </c>
      <c r="Y23" s="363" t="e">
        <f>'qly growth rates'!V18</f>
        <v>#REF!</v>
      </c>
      <c r="Z23" s="363"/>
      <c r="AA23" s="369" t="e">
        <f>'qly growth rates'!W18</f>
        <v>#REF!</v>
      </c>
      <c r="AB23" s="380" t="e">
        <f>'qly growth rates'!X18</f>
        <v>#REF!</v>
      </c>
      <c r="AC23" s="40" t="e">
        <f>'qly growth rates'!Y18</f>
        <v>#REF!</v>
      </c>
      <c r="AF23" s="49" t="e">
        <f>'T1'!AC23/'T1'!AC22*100-100</f>
        <v>#REF!</v>
      </c>
      <c r="AG23" s="49" t="e">
        <f>'T1'!AD23/'T1'!AD22*100-100</f>
        <v>#REF!</v>
      </c>
      <c r="AH23" s="49" t="e">
        <f>'T1'!AE23/'T1'!AE22*100-100</f>
        <v>#REF!</v>
      </c>
    </row>
    <row r="24" spans="2:34" ht="18.75" customHeight="1">
      <c r="B24" s="11"/>
      <c r="C24" s="353">
        <v>3</v>
      </c>
      <c r="D24" s="348" t="e">
        <f>'qly growth rates'!C19</f>
        <v>#REF!</v>
      </c>
      <c r="E24" s="349" t="e">
        <f>'qly growth rates'!D19</f>
        <v>#REF!</v>
      </c>
      <c r="F24" s="348" t="e">
        <f>'qly growth rates'!E19</f>
        <v>#REF!</v>
      </c>
      <c r="G24" s="349" t="e">
        <f>'qly growth rates'!F19</f>
        <v>#REF!</v>
      </c>
      <c r="H24" s="349"/>
      <c r="I24" s="350" t="e">
        <f>'qly growth rates'!G19</f>
        <v>#REF!</v>
      </c>
      <c r="J24" s="350" t="e">
        <f>'qly growth rates'!H19</f>
        <v>#REF!</v>
      </c>
      <c r="K24" s="350" t="e">
        <f>'qly growth rates'!I19</f>
        <v>#REF!</v>
      </c>
      <c r="L24" s="350" t="e">
        <f>'qly growth rates'!J19</f>
        <v>#REF!</v>
      </c>
      <c r="M24" s="350" t="e">
        <f>'qly growth rates'!K19</f>
        <v>#REF!</v>
      </c>
      <c r="N24" s="350"/>
      <c r="O24" s="363" t="e">
        <f>'qly growth rates'!L19</f>
        <v>#REF!</v>
      </c>
      <c r="P24" s="363" t="e">
        <f>'qly growth rates'!M19</f>
        <v>#REF!</v>
      </c>
      <c r="Q24" s="363" t="e">
        <f>'qly growth rates'!N19</f>
        <v>#REF!</v>
      </c>
      <c r="R24" s="363" t="e">
        <f>'qly growth rates'!O19</f>
        <v>#REF!</v>
      </c>
      <c r="S24" s="363" t="e">
        <f>'qly growth rates'!P19</f>
        <v>#REF!</v>
      </c>
      <c r="T24" s="363" t="e">
        <f>'qly growth rates'!Q19</f>
        <v>#REF!</v>
      </c>
      <c r="U24" s="363" t="e">
        <f>'qly growth rates'!R19</f>
        <v>#REF!</v>
      </c>
      <c r="V24" s="363" t="e">
        <f>'qly growth rates'!S19</f>
        <v>#REF!</v>
      </c>
      <c r="W24" s="363" t="e">
        <f>'qly growth rates'!T19</f>
        <v>#REF!</v>
      </c>
      <c r="X24" s="363" t="e">
        <f>'qly growth rates'!U19</f>
        <v>#REF!</v>
      </c>
      <c r="Y24" s="363" t="e">
        <f>'qly growth rates'!V19</f>
        <v>#REF!</v>
      </c>
      <c r="Z24" s="363"/>
      <c r="AA24" s="369" t="e">
        <f>'qly growth rates'!W19</f>
        <v>#REF!</v>
      </c>
      <c r="AB24" s="380" t="e">
        <f>'qly growth rates'!X19</f>
        <v>#REF!</v>
      </c>
      <c r="AC24" s="40" t="e">
        <f>'qly growth rates'!Y19</f>
        <v>#REF!</v>
      </c>
      <c r="AF24" s="49" t="e">
        <f>'T1'!AC24/'T1'!AC23*100-100</f>
        <v>#REF!</v>
      </c>
      <c r="AG24" s="49" t="e">
        <f>'T1'!AD24/'T1'!AD23*100-100</f>
        <v>#REF!</v>
      </c>
      <c r="AH24" s="49" t="e">
        <f>'T1'!AE24/'T1'!AE23*100-100</f>
        <v>#REF!</v>
      </c>
    </row>
    <row r="25" spans="2:34" ht="18.75" customHeight="1">
      <c r="B25" s="11"/>
      <c r="C25" s="353">
        <v>4</v>
      </c>
      <c r="D25" s="348" t="e">
        <f>'qly growth rates'!C20</f>
        <v>#REF!</v>
      </c>
      <c r="E25" s="349" t="e">
        <f>'qly growth rates'!D20</f>
        <v>#REF!</v>
      </c>
      <c r="F25" s="348" t="e">
        <f>'qly growth rates'!E20</f>
        <v>#REF!</v>
      </c>
      <c r="G25" s="349" t="e">
        <f>'qly growth rates'!F20</f>
        <v>#REF!</v>
      </c>
      <c r="H25" s="349"/>
      <c r="I25" s="350" t="e">
        <f>'qly growth rates'!G20</f>
        <v>#REF!</v>
      </c>
      <c r="J25" s="350" t="e">
        <f>'qly growth rates'!H20</f>
        <v>#REF!</v>
      </c>
      <c r="K25" s="350" t="e">
        <f>'qly growth rates'!I20</f>
        <v>#REF!</v>
      </c>
      <c r="L25" s="350" t="e">
        <f>'qly growth rates'!J20</f>
        <v>#REF!</v>
      </c>
      <c r="M25" s="350" t="e">
        <f>'qly growth rates'!K20</f>
        <v>#REF!</v>
      </c>
      <c r="N25" s="350"/>
      <c r="O25" s="363" t="e">
        <f>'qly growth rates'!L20</f>
        <v>#REF!</v>
      </c>
      <c r="P25" s="363" t="e">
        <f>'qly growth rates'!M20</f>
        <v>#REF!</v>
      </c>
      <c r="Q25" s="363" t="e">
        <f>'qly growth rates'!N20</f>
        <v>#REF!</v>
      </c>
      <c r="R25" s="363" t="e">
        <f>'qly growth rates'!O20</f>
        <v>#REF!</v>
      </c>
      <c r="S25" s="363" t="e">
        <f>'qly growth rates'!P20</f>
        <v>#REF!</v>
      </c>
      <c r="T25" s="363" t="e">
        <f>'qly growth rates'!Q20</f>
        <v>#REF!</v>
      </c>
      <c r="U25" s="363" t="e">
        <f>'qly growth rates'!R20</f>
        <v>#REF!</v>
      </c>
      <c r="V25" s="363" t="e">
        <f>'qly growth rates'!S20</f>
        <v>#REF!</v>
      </c>
      <c r="W25" s="363" t="e">
        <f>'qly growth rates'!T20</f>
        <v>#REF!</v>
      </c>
      <c r="X25" s="363" t="e">
        <f>'qly growth rates'!U20</f>
        <v>#REF!</v>
      </c>
      <c r="Y25" s="363" t="e">
        <f>'qly growth rates'!V20</f>
        <v>#REF!</v>
      </c>
      <c r="Z25" s="363"/>
      <c r="AA25" s="369" t="e">
        <f>'qly growth rates'!W20</f>
        <v>#REF!</v>
      </c>
      <c r="AB25" s="380" t="e">
        <f>'qly growth rates'!X20</f>
        <v>#REF!</v>
      </c>
      <c r="AC25" s="40" t="e">
        <f>'qly growth rates'!Y20</f>
        <v>#REF!</v>
      </c>
      <c r="AF25" s="49" t="e">
        <f>'T1'!AC25/'T1'!AC24*100-100</f>
        <v>#REF!</v>
      </c>
      <c r="AG25" s="49" t="e">
        <f>'T1'!AD25/'T1'!AD24*100-100</f>
        <v>#REF!</v>
      </c>
      <c r="AH25" s="49" t="e">
        <f>'T1'!AE25/'T1'!AE24*100-100</f>
        <v>#REF!</v>
      </c>
    </row>
    <row r="26" spans="2:34" ht="30" customHeight="1">
      <c r="B26" s="11">
        <v>2010</v>
      </c>
      <c r="C26" s="353">
        <v>1</v>
      </c>
      <c r="D26" s="348" t="e">
        <f>'qly growth rates'!C21</f>
        <v>#REF!</v>
      </c>
      <c r="E26" s="349" t="e">
        <f>'qly growth rates'!D21</f>
        <v>#REF!</v>
      </c>
      <c r="F26" s="348" t="e">
        <f>'qly growth rates'!E21</f>
        <v>#REF!</v>
      </c>
      <c r="G26" s="349" t="e">
        <f>'qly growth rates'!F21</f>
        <v>#REF!</v>
      </c>
      <c r="H26" s="349"/>
      <c r="I26" s="350" t="e">
        <f>'qly growth rates'!G21</f>
        <v>#REF!</v>
      </c>
      <c r="J26" s="350" t="e">
        <f>'qly growth rates'!H21</f>
        <v>#REF!</v>
      </c>
      <c r="K26" s="350" t="e">
        <f>'qly growth rates'!I21</f>
        <v>#REF!</v>
      </c>
      <c r="L26" s="350" t="e">
        <f>'qly growth rates'!J21</f>
        <v>#REF!</v>
      </c>
      <c r="M26" s="350" t="e">
        <f>'qly growth rates'!K21</f>
        <v>#REF!</v>
      </c>
      <c r="N26" s="350"/>
      <c r="O26" s="363" t="e">
        <f>'qly growth rates'!L21</f>
        <v>#REF!</v>
      </c>
      <c r="P26" s="363" t="e">
        <f>'qly growth rates'!M21</f>
        <v>#REF!</v>
      </c>
      <c r="Q26" s="363" t="e">
        <f>'qly growth rates'!N21</f>
        <v>#REF!</v>
      </c>
      <c r="R26" s="363" t="e">
        <f>'qly growth rates'!O21</f>
        <v>#REF!</v>
      </c>
      <c r="S26" s="363" t="e">
        <f>'qly growth rates'!P21</f>
        <v>#REF!</v>
      </c>
      <c r="T26" s="363" t="e">
        <f>'qly growth rates'!Q21</f>
        <v>#REF!</v>
      </c>
      <c r="U26" s="363" t="e">
        <f>'qly growth rates'!R21</f>
        <v>#REF!</v>
      </c>
      <c r="V26" s="363" t="e">
        <f>'qly growth rates'!S21</f>
        <v>#REF!</v>
      </c>
      <c r="W26" s="363" t="e">
        <f>'qly growth rates'!T21</f>
        <v>#REF!</v>
      </c>
      <c r="X26" s="363" t="e">
        <f>'qly growth rates'!U21</f>
        <v>#REF!</v>
      </c>
      <c r="Y26" s="363" t="e">
        <f>'qly growth rates'!V21</f>
        <v>#REF!</v>
      </c>
      <c r="Z26" s="363"/>
      <c r="AA26" s="369" t="e">
        <f>'qly growth rates'!W21</f>
        <v>#REF!</v>
      </c>
      <c r="AB26" s="380" t="e">
        <f>'qly growth rates'!X21</f>
        <v>#REF!</v>
      </c>
      <c r="AC26" s="40" t="e">
        <f>'qly growth rates'!Y21</f>
        <v>#REF!</v>
      </c>
      <c r="AF26" s="49" t="e">
        <f>'T1'!AC26/'T1'!AC25*100-100</f>
        <v>#REF!</v>
      </c>
      <c r="AG26" s="49" t="e">
        <f>'T1'!AD26/'T1'!AD25*100-100</f>
        <v>#REF!</v>
      </c>
      <c r="AH26" s="49" t="e">
        <f>'T1'!AE26/'T1'!AE25*100-100</f>
        <v>#REF!</v>
      </c>
    </row>
    <row r="27" spans="2:34" ht="18.75" customHeight="1">
      <c r="B27" s="11"/>
      <c r="C27" s="353">
        <v>2</v>
      </c>
      <c r="D27" s="348" t="e">
        <f>'qly growth rates'!C22</f>
        <v>#REF!</v>
      </c>
      <c r="E27" s="349" t="e">
        <f>'qly growth rates'!D22</f>
        <v>#REF!</v>
      </c>
      <c r="F27" s="348" t="e">
        <f>'qly growth rates'!E22</f>
        <v>#REF!</v>
      </c>
      <c r="G27" s="349" t="e">
        <f>'qly growth rates'!F22</f>
        <v>#REF!</v>
      </c>
      <c r="H27" s="349"/>
      <c r="I27" s="350" t="e">
        <f>'qly growth rates'!G22</f>
        <v>#REF!</v>
      </c>
      <c r="J27" s="350" t="e">
        <f>'qly growth rates'!H22</f>
        <v>#REF!</v>
      </c>
      <c r="K27" s="350" t="e">
        <f>'qly growth rates'!I22</f>
        <v>#REF!</v>
      </c>
      <c r="L27" s="350" t="e">
        <f>'qly growth rates'!J22</f>
        <v>#REF!</v>
      </c>
      <c r="M27" s="350" t="e">
        <f>'qly growth rates'!K22</f>
        <v>#REF!</v>
      </c>
      <c r="N27" s="350"/>
      <c r="O27" s="363" t="e">
        <f>'qly growth rates'!L22</f>
        <v>#REF!</v>
      </c>
      <c r="P27" s="363" t="e">
        <f>'qly growth rates'!M22</f>
        <v>#REF!</v>
      </c>
      <c r="Q27" s="363" t="e">
        <f>'qly growth rates'!N22</f>
        <v>#REF!</v>
      </c>
      <c r="R27" s="363" t="e">
        <f>'qly growth rates'!O22</f>
        <v>#REF!</v>
      </c>
      <c r="S27" s="363" t="e">
        <f>'qly growth rates'!P22</f>
        <v>#REF!</v>
      </c>
      <c r="T27" s="363" t="e">
        <f>'qly growth rates'!Q22</f>
        <v>#REF!</v>
      </c>
      <c r="U27" s="363" t="e">
        <f>'qly growth rates'!R22</f>
        <v>#REF!</v>
      </c>
      <c r="V27" s="363" t="e">
        <f>'qly growth rates'!S22</f>
        <v>#REF!</v>
      </c>
      <c r="W27" s="363" t="e">
        <f>'qly growth rates'!T22</f>
        <v>#REF!</v>
      </c>
      <c r="X27" s="363" t="e">
        <f>'qly growth rates'!U22</f>
        <v>#REF!</v>
      </c>
      <c r="Y27" s="363" t="e">
        <f>'qly growth rates'!V22</f>
        <v>#REF!</v>
      </c>
      <c r="Z27" s="363"/>
      <c r="AA27" s="369" t="e">
        <f>'qly growth rates'!W22</f>
        <v>#REF!</v>
      </c>
      <c r="AB27" s="380" t="e">
        <f>'qly growth rates'!X22</f>
        <v>#REF!</v>
      </c>
      <c r="AC27" s="40" t="e">
        <f>'qly growth rates'!Y22</f>
        <v>#REF!</v>
      </c>
      <c r="AF27" s="49" t="e">
        <f>'T1'!AC27/'T1'!AC26*100-100</f>
        <v>#REF!</v>
      </c>
      <c r="AG27" s="49" t="e">
        <f>'T1'!AD27/'T1'!AD26*100-100</f>
        <v>#REF!</v>
      </c>
      <c r="AH27" s="49" t="e">
        <f>'T1'!AE27/'T1'!AE26*100-100</f>
        <v>#REF!</v>
      </c>
    </row>
    <row r="28" spans="2:34" ht="18.75" customHeight="1">
      <c r="B28" s="11"/>
      <c r="C28" s="353">
        <v>3</v>
      </c>
      <c r="D28" s="348" t="e">
        <f>'qly growth rates'!C23</f>
        <v>#REF!</v>
      </c>
      <c r="E28" s="349" t="e">
        <f>'qly growth rates'!D23</f>
        <v>#REF!</v>
      </c>
      <c r="F28" s="348" t="e">
        <f>'qly growth rates'!E23</f>
        <v>#REF!</v>
      </c>
      <c r="G28" s="349" t="e">
        <f>'qly growth rates'!F23</f>
        <v>#REF!</v>
      </c>
      <c r="H28" s="349"/>
      <c r="I28" s="350" t="e">
        <f>'qly growth rates'!G23</f>
        <v>#REF!</v>
      </c>
      <c r="J28" s="350" t="e">
        <f>'qly growth rates'!H23</f>
        <v>#REF!</v>
      </c>
      <c r="K28" s="350" t="e">
        <f>'qly growth rates'!I23</f>
        <v>#REF!</v>
      </c>
      <c r="L28" s="350" t="e">
        <f>'qly growth rates'!J23</f>
        <v>#REF!</v>
      </c>
      <c r="M28" s="350" t="e">
        <f>'qly growth rates'!K23</f>
        <v>#REF!</v>
      </c>
      <c r="N28" s="350"/>
      <c r="O28" s="363" t="e">
        <f>'qly growth rates'!L23</f>
        <v>#REF!</v>
      </c>
      <c r="P28" s="363" t="e">
        <f>'qly growth rates'!M23</f>
        <v>#REF!</v>
      </c>
      <c r="Q28" s="363" t="e">
        <f>'qly growth rates'!N23</f>
        <v>#REF!</v>
      </c>
      <c r="R28" s="363" t="e">
        <f>'qly growth rates'!O23</f>
        <v>#REF!</v>
      </c>
      <c r="S28" s="363" t="e">
        <f>'qly growth rates'!P23</f>
        <v>#REF!</v>
      </c>
      <c r="T28" s="363" t="e">
        <f>'qly growth rates'!Q23</f>
        <v>#REF!</v>
      </c>
      <c r="U28" s="363" t="e">
        <f>'qly growth rates'!R23</f>
        <v>#REF!</v>
      </c>
      <c r="V28" s="363" t="e">
        <f>'qly growth rates'!S23</f>
        <v>#REF!</v>
      </c>
      <c r="W28" s="363" t="e">
        <f>'qly growth rates'!T23</f>
        <v>#REF!</v>
      </c>
      <c r="X28" s="363" t="e">
        <f>'qly growth rates'!U23</f>
        <v>#REF!</v>
      </c>
      <c r="Y28" s="363" t="e">
        <f>'qly growth rates'!V23</f>
        <v>#REF!</v>
      </c>
      <c r="Z28" s="363"/>
      <c r="AA28" s="369" t="e">
        <f>'qly growth rates'!W23</f>
        <v>#REF!</v>
      </c>
      <c r="AB28" s="380" t="e">
        <f>'qly growth rates'!X23</f>
        <v>#REF!</v>
      </c>
      <c r="AC28" s="40" t="e">
        <f>'qly growth rates'!Y23</f>
        <v>#REF!</v>
      </c>
      <c r="AF28" s="49" t="e">
        <f>'T1'!AC28/'T1'!AC27*100-100</f>
        <v>#REF!</v>
      </c>
      <c r="AG28" s="49" t="e">
        <f>'T1'!AD28/'T1'!AD27*100-100</f>
        <v>#REF!</v>
      </c>
      <c r="AH28" s="49" t="e">
        <f>'T1'!AE28/'T1'!AE27*100-100</f>
        <v>#REF!</v>
      </c>
    </row>
    <row r="29" spans="2:34" ht="18.75" customHeight="1">
      <c r="B29" s="11"/>
      <c r="C29" s="353">
        <v>4</v>
      </c>
      <c r="D29" s="348" t="e">
        <f>'qly growth rates'!C24</f>
        <v>#REF!</v>
      </c>
      <c r="E29" s="349" t="e">
        <f>'qly growth rates'!D24</f>
        <v>#REF!</v>
      </c>
      <c r="F29" s="348" t="e">
        <f>'qly growth rates'!E24</f>
        <v>#REF!</v>
      </c>
      <c r="G29" s="349" t="e">
        <f>'qly growth rates'!F24</f>
        <v>#REF!</v>
      </c>
      <c r="H29" s="349"/>
      <c r="I29" s="350" t="e">
        <f>'qly growth rates'!G24</f>
        <v>#REF!</v>
      </c>
      <c r="J29" s="350" t="e">
        <f>'qly growth rates'!H24</f>
        <v>#REF!</v>
      </c>
      <c r="K29" s="350" t="e">
        <f>'qly growth rates'!I24</f>
        <v>#REF!</v>
      </c>
      <c r="L29" s="350" t="e">
        <f>'qly growth rates'!J24</f>
        <v>#REF!</v>
      </c>
      <c r="M29" s="350" t="e">
        <f>'qly growth rates'!K24</f>
        <v>#REF!</v>
      </c>
      <c r="N29" s="350"/>
      <c r="O29" s="363" t="e">
        <f>'qly growth rates'!L24</f>
        <v>#REF!</v>
      </c>
      <c r="P29" s="363" t="e">
        <f>'qly growth rates'!M24</f>
        <v>#REF!</v>
      </c>
      <c r="Q29" s="363" t="e">
        <f>'qly growth rates'!N24</f>
        <v>#REF!</v>
      </c>
      <c r="R29" s="363" t="e">
        <f>'qly growth rates'!O24</f>
        <v>#REF!</v>
      </c>
      <c r="S29" s="363" t="e">
        <f>'qly growth rates'!P24</f>
        <v>#REF!</v>
      </c>
      <c r="T29" s="363" t="e">
        <f>'qly growth rates'!Q24</f>
        <v>#REF!</v>
      </c>
      <c r="U29" s="363" t="e">
        <f>'qly growth rates'!R24</f>
        <v>#REF!</v>
      </c>
      <c r="V29" s="363" t="e">
        <f>'qly growth rates'!S24</f>
        <v>#REF!</v>
      </c>
      <c r="W29" s="363" t="e">
        <f>'qly growth rates'!T24</f>
        <v>#REF!</v>
      </c>
      <c r="X29" s="363" t="e">
        <f>'qly growth rates'!U24</f>
        <v>#REF!</v>
      </c>
      <c r="Y29" s="363" t="e">
        <f>'qly growth rates'!V24</f>
        <v>#REF!</v>
      </c>
      <c r="Z29" s="363"/>
      <c r="AA29" s="369" t="e">
        <f>'qly growth rates'!W24</f>
        <v>#REF!</v>
      </c>
      <c r="AB29" s="380" t="e">
        <f>'qly growth rates'!X24</f>
        <v>#REF!</v>
      </c>
      <c r="AC29" s="40" t="e">
        <f>'qly growth rates'!Y24</f>
        <v>#REF!</v>
      </c>
      <c r="AF29" s="49" t="e">
        <f>'T1'!AC29/'T1'!AC28*100-100</f>
        <v>#REF!</v>
      </c>
      <c r="AG29" s="49" t="e">
        <f>'T1'!AD29/'T1'!AD28*100-100</f>
        <v>#REF!</v>
      </c>
      <c r="AH29" s="49" t="e">
        <f>'T1'!AE29/'T1'!AE28*100-100</f>
        <v>#REF!</v>
      </c>
    </row>
    <row r="30" spans="2:34" ht="30" customHeight="1">
      <c r="B30" s="11">
        <v>2011</v>
      </c>
      <c r="C30" s="353">
        <v>1</v>
      </c>
      <c r="D30" s="348" t="e">
        <f>'qly growth rates'!C25</f>
        <v>#REF!</v>
      </c>
      <c r="E30" s="349" t="e">
        <f>'qly growth rates'!D25</f>
        <v>#REF!</v>
      </c>
      <c r="F30" s="348" t="e">
        <f>'qly growth rates'!E25</f>
        <v>#REF!</v>
      </c>
      <c r="G30" s="349" t="e">
        <f>'qly growth rates'!F25</f>
        <v>#REF!</v>
      </c>
      <c r="H30" s="349"/>
      <c r="I30" s="350" t="e">
        <f>'qly growth rates'!G25</f>
        <v>#REF!</v>
      </c>
      <c r="J30" s="350" t="e">
        <f>'qly growth rates'!H25</f>
        <v>#REF!</v>
      </c>
      <c r="K30" s="350" t="e">
        <f>'qly growth rates'!I25</f>
        <v>#REF!</v>
      </c>
      <c r="L30" s="350" t="e">
        <f>'qly growth rates'!J25</f>
        <v>#REF!</v>
      </c>
      <c r="M30" s="350" t="e">
        <f>'qly growth rates'!K25</f>
        <v>#REF!</v>
      </c>
      <c r="N30" s="350"/>
      <c r="O30" s="363" t="e">
        <f>'qly growth rates'!L25</f>
        <v>#REF!</v>
      </c>
      <c r="P30" s="363" t="e">
        <f>'qly growth rates'!M25</f>
        <v>#REF!</v>
      </c>
      <c r="Q30" s="363" t="e">
        <f>'qly growth rates'!N25</f>
        <v>#REF!</v>
      </c>
      <c r="R30" s="363" t="e">
        <f>'qly growth rates'!O25</f>
        <v>#REF!</v>
      </c>
      <c r="S30" s="363" t="e">
        <f>'qly growth rates'!P25</f>
        <v>#REF!</v>
      </c>
      <c r="T30" s="363" t="e">
        <f>'qly growth rates'!Q25</f>
        <v>#REF!</v>
      </c>
      <c r="U30" s="363" t="e">
        <f>'qly growth rates'!R25</f>
        <v>#REF!</v>
      </c>
      <c r="V30" s="363" t="e">
        <f>'qly growth rates'!S25</f>
        <v>#REF!</v>
      </c>
      <c r="W30" s="363" t="e">
        <f>'qly growth rates'!T25</f>
        <v>#REF!</v>
      </c>
      <c r="X30" s="363" t="e">
        <f>'qly growth rates'!U25</f>
        <v>#REF!</v>
      </c>
      <c r="Y30" s="363" t="e">
        <f>'qly growth rates'!V25</f>
        <v>#REF!</v>
      </c>
      <c r="Z30" s="363"/>
      <c r="AA30" s="369" t="e">
        <f>'qly growth rates'!W25</f>
        <v>#REF!</v>
      </c>
      <c r="AB30" s="380" t="e">
        <f>'qly growth rates'!X25</f>
        <v>#REF!</v>
      </c>
      <c r="AC30" s="40" t="e">
        <f>'qly growth rates'!Y25</f>
        <v>#REF!</v>
      </c>
      <c r="AF30" s="49" t="e">
        <f>'T1'!AC30/'T1'!AC29*100-100</f>
        <v>#REF!</v>
      </c>
      <c r="AG30" s="49" t="e">
        <f>'T1'!AD30/'T1'!AD29*100-100</f>
        <v>#REF!</v>
      </c>
      <c r="AH30" s="49" t="e">
        <f>'T1'!AE30/'T1'!AE29*100-100</f>
        <v>#REF!</v>
      </c>
    </row>
    <row r="31" spans="2:34" ht="18.75" customHeight="1">
      <c r="B31" s="11"/>
      <c r="C31" s="353">
        <v>2</v>
      </c>
      <c r="D31" s="348" t="e">
        <f>'qly growth rates'!C26</f>
        <v>#REF!</v>
      </c>
      <c r="E31" s="349" t="e">
        <f>'qly growth rates'!D26</f>
        <v>#REF!</v>
      </c>
      <c r="F31" s="348" t="e">
        <f>'qly growth rates'!E26</f>
        <v>#REF!</v>
      </c>
      <c r="G31" s="349" t="e">
        <f>'qly growth rates'!F26</f>
        <v>#REF!</v>
      </c>
      <c r="H31" s="349"/>
      <c r="I31" s="350" t="e">
        <f>'qly growth rates'!G26</f>
        <v>#REF!</v>
      </c>
      <c r="J31" s="350" t="e">
        <f>'qly growth rates'!H26</f>
        <v>#REF!</v>
      </c>
      <c r="K31" s="350" t="e">
        <f>'qly growth rates'!I26</f>
        <v>#REF!</v>
      </c>
      <c r="L31" s="350" t="e">
        <f>'qly growth rates'!J26</f>
        <v>#REF!</v>
      </c>
      <c r="M31" s="350" t="e">
        <f>'qly growth rates'!K26</f>
        <v>#REF!</v>
      </c>
      <c r="N31" s="350"/>
      <c r="O31" s="363" t="e">
        <f>'qly growth rates'!L26</f>
        <v>#REF!</v>
      </c>
      <c r="P31" s="363" t="e">
        <f>'qly growth rates'!M26</f>
        <v>#REF!</v>
      </c>
      <c r="Q31" s="363" t="e">
        <f>'qly growth rates'!N26</f>
        <v>#REF!</v>
      </c>
      <c r="R31" s="363" t="e">
        <f>'qly growth rates'!O26</f>
        <v>#REF!</v>
      </c>
      <c r="S31" s="363" t="e">
        <f>'qly growth rates'!P26</f>
        <v>#REF!</v>
      </c>
      <c r="T31" s="363" t="e">
        <f>'qly growth rates'!Q26</f>
        <v>#REF!</v>
      </c>
      <c r="U31" s="363" t="e">
        <f>'qly growth rates'!R26</f>
        <v>#REF!</v>
      </c>
      <c r="V31" s="363" t="e">
        <f>'qly growth rates'!S26</f>
        <v>#REF!</v>
      </c>
      <c r="W31" s="363" t="e">
        <f>'qly growth rates'!T26</f>
        <v>#REF!</v>
      </c>
      <c r="X31" s="363" t="e">
        <f>'qly growth rates'!U26</f>
        <v>#REF!</v>
      </c>
      <c r="Y31" s="363" t="e">
        <f>'qly growth rates'!V26</f>
        <v>#REF!</v>
      </c>
      <c r="Z31" s="363"/>
      <c r="AA31" s="369" t="e">
        <f>'qly growth rates'!W26</f>
        <v>#REF!</v>
      </c>
      <c r="AB31" s="380" t="e">
        <f>'qly growth rates'!X26</f>
        <v>#REF!</v>
      </c>
      <c r="AC31" s="40" t="e">
        <f>'qly growth rates'!Y26</f>
        <v>#REF!</v>
      </c>
      <c r="AF31" s="49" t="e">
        <f>'T1'!AC31/'T1'!AC30*100-100</f>
        <v>#REF!</v>
      </c>
      <c r="AG31" s="49" t="e">
        <f>'T1'!AD31/'T1'!AD30*100-100</f>
        <v>#REF!</v>
      </c>
      <c r="AH31" s="49" t="e">
        <f>'T1'!AE31/'T1'!AE30*100-100</f>
        <v>#REF!</v>
      </c>
    </row>
    <row r="32" spans="2:34" ht="18.75" customHeight="1">
      <c r="B32" s="11"/>
      <c r="C32" s="353" t="s">
        <v>96</v>
      </c>
      <c r="D32" s="348" t="e">
        <f>'qly growth rates'!C27</f>
        <v>#REF!</v>
      </c>
      <c r="E32" s="349" t="e">
        <f>'qly growth rates'!D27</f>
        <v>#REF!</v>
      </c>
      <c r="F32" s="348" t="e">
        <f>'qly growth rates'!E27</f>
        <v>#REF!</v>
      </c>
      <c r="G32" s="349" t="e">
        <f>'qly growth rates'!F27</f>
        <v>#REF!</v>
      </c>
      <c r="H32" s="349"/>
      <c r="I32" s="350" t="e">
        <f>'qly growth rates'!G27</f>
        <v>#REF!</v>
      </c>
      <c r="J32" s="350" t="e">
        <f>'qly growth rates'!H27</f>
        <v>#REF!</v>
      </c>
      <c r="K32" s="350" t="e">
        <f>'qly growth rates'!I27</f>
        <v>#REF!</v>
      </c>
      <c r="L32" s="350" t="e">
        <f>'qly growth rates'!J27</f>
        <v>#REF!</v>
      </c>
      <c r="M32" s="350" t="e">
        <f>'qly growth rates'!K27</f>
        <v>#REF!</v>
      </c>
      <c r="N32" s="350"/>
      <c r="O32" s="363" t="e">
        <f>'qly growth rates'!L27</f>
        <v>#REF!</v>
      </c>
      <c r="P32" s="363" t="e">
        <f>'qly growth rates'!M27</f>
        <v>#REF!</v>
      </c>
      <c r="Q32" s="363" t="e">
        <f>'qly growth rates'!N27</f>
        <v>#REF!</v>
      </c>
      <c r="R32" s="363" t="e">
        <f>'qly growth rates'!O27</f>
        <v>#REF!</v>
      </c>
      <c r="S32" s="363" t="e">
        <f>'qly growth rates'!P27</f>
        <v>#REF!</v>
      </c>
      <c r="T32" s="363" t="e">
        <f>'qly growth rates'!Q27</f>
        <v>#REF!</v>
      </c>
      <c r="U32" s="363" t="e">
        <f>'qly growth rates'!R27</f>
        <v>#REF!</v>
      </c>
      <c r="V32" s="363" t="e">
        <f>'qly growth rates'!S27</f>
        <v>#REF!</v>
      </c>
      <c r="W32" s="363" t="e">
        <f>'qly growth rates'!T27</f>
        <v>#REF!</v>
      </c>
      <c r="X32" s="363" t="e">
        <f>'qly growth rates'!U27</f>
        <v>#REF!</v>
      </c>
      <c r="Y32" s="363" t="e">
        <f>'qly growth rates'!V27</f>
        <v>#REF!</v>
      </c>
      <c r="Z32" s="363"/>
      <c r="AA32" s="369" t="e">
        <f>'qly growth rates'!W27</f>
        <v>#REF!</v>
      </c>
      <c r="AB32" s="380" t="e">
        <f>'qly growth rates'!X27</f>
        <v>#REF!</v>
      </c>
      <c r="AC32" s="40" t="e">
        <f>'qly growth rates'!Y27</f>
        <v>#REF!</v>
      </c>
      <c r="AF32" s="49" t="e">
        <f>'T1'!AC32/'T1'!AC31*100-100</f>
        <v>#REF!</v>
      </c>
      <c r="AG32" s="49" t="e">
        <f>'T1'!AD32/'T1'!AD31*100-100</f>
        <v>#REF!</v>
      </c>
      <c r="AH32" s="49" t="e">
        <f>'T1'!AE32/'T1'!AE31*100-100</f>
        <v>#REF!</v>
      </c>
    </row>
    <row r="33" spans="2:34" ht="18.75" hidden="1" customHeight="1">
      <c r="B33" s="11"/>
      <c r="C33" s="353" t="s">
        <v>97</v>
      </c>
      <c r="D33" s="348">
        <f>'qly growth rates'!C28</f>
        <v>0</v>
      </c>
      <c r="E33" s="349">
        <f>'qly growth rates'!D28</f>
        <v>0</v>
      </c>
      <c r="F33" s="348">
        <f>'qly growth rates'!E28</f>
        <v>0</v>
      </c>
      <c r="G33" s="349">
        <f>'qly growth rates'!F28</f>
        <v>0</v>
      </c>
      <c r="H33" s="349"/>
      <c r="I33" s="350">
        <f>'qly growth rates'!G28</f>
        <v>0</v>
      </c>
      <c r="J33" s="350">
        <f>'qly growth rates'!H28</f>
        <v>0</v>
      </c>
      <c r="K33" s="350">
        <f>'qly growth rates'!I28</f>
        <v>0</v>
      </c>
      <c r="L33" s="350">
        <f>'qly growth rates'!J28</f>
        <v>0</v>
      </c>
      <c r="M33" s="350">
        <f>'qly growth rates'!K28</f>
        <v>0</v>
      </c>
      <c r="N33" s="350"/>
      <c r="O33" s="363">
        <f>'qly growth rates'!L28</f>
        <v>0</v>
      </c>
      <c r="P33" s="363">
        <f>'qly growth rates'!M28</f>
        <v>0</v>
      </c>
      <c r="Q33" s="363">
        <f>'qly growth rates'!N28</f>
        <v>0</v>
      </c>
      <c r="R33" s="363">
        <f>'qly growth rates'!O28</f>
        <v>0</v>
      </c>
      <c r="S33" s="363">
        <f>'qly growth rates'!P28</f>
        <v>0</v>
      </c>
      <c r="T33" s="363">
        <f>'qly growth rates'!Q28</f>
        <v>0</v>
      </c>
      <c r="U33" s="363">
        <f>'qly growth rates'!R28</f>
        <v>0</v>
      </c>
      <c r="V33" s="363">
        <f>'qly growth rates'!S28</f>
        <v>0</v>
      </c>
      <c r="W33" s="363">
        <f>'qly growth rates'!T28</f>
        <v>0</v>
      </c>
      <c r="X33" s="363">
        <f>'qly growth rates'!U28</f>
        <v>0</v>
      </c>
      <c r="Y33" s="363">
        <f>'qly growth rates'!V28</f>
        <v>0</v>
      </c>
      <c r="Z33" s="363"/>
      <c r="AA33" s="369">
        <f>'qly growth rates'!W28</f>
        <v>0</v>
      </c>
      <c r="AB33" s="380">
        <f>'qly growth rates'!X28</f>
        <v>0</v>
      </c>
      <c r="AC33" s="40">
        <f>'qly growth rates'!Y28</f>
        <v>0</v>
      </c>
      <c r="AF33" s="49" t="e">
        <f>'T1'!AC33/'T1'!AC32*100-100</f>
        <v>#REF!</v>
      </c>
      <c r="AG33" s="49" t="e">
        <f>'T1'!AD33/'T1'!AD32*100-100</f>
        <v>#REF!</v>
      </c>
      <c r="AH33" s="49" t="e">
        <f>'T1'!AE33/'T1'!AE32*100-100</f>
        <v>#DIV/0!</v>
      </c>
    </row>
    <row r="34" spans="2:34" ht="18.75" hidden="1" customHeight="1">
      <c r="B34" s="11">
        <v>2012</v>
      </c>
      <c r="C34" s="353" t="s">
        <v>98</v>
      </c>
      <c r="D34" s="348">
        <f>'qly growth rates'!C29</f>
        <v>0</v>
      </c>
      <c r="E34" s="349">
        <f>'qly growth rates'!D29</f>
        <v>0</v>
      </c>
      <c r="F34" s="348">
        <f>'qly growth rates'!E29</f>
        <v>0</v>
      </c>
      <c r="G34" s="349">
        <f>'qly growth rates'!F29</f>
        <v>0</v>
      </c>
      <c r="H34" s="349"/>
      <c r="I34" s="350">
        <f>'qly growth rates'!G29</f>
        <v>0</v>
      </c>
      <c r="J34" s="350">
        <f>'qly growth rates'!H29</f>
        <v>0</v>
      </c>
      <c r="K34" s="350">
        <f>'qly growth rates'!I29</f>
        <v>0</v>
      </c>
      <c r="L34" s="350">
        <f>'qly growth rates'!J29</f>
        <v>0</v>
      </c>
      <c r="M34" s="350">
        <f>'qly growth rates'!K29</f>
        <v>0</v>
      </c>
      <c r="N34" s="350"/>
      <c r="O34" s="363">
        <f>'qly growth rates'!L29</f>
        <v>0</v>
      </c>
      <c r="P34" s="363">
        <f>'qly growth rates'!M29</f>
        <v>0</v>
      </c>
      <c r="Q34" s="363">
        <f>'qly growth rates'!N29</f>
        <v>0</v>
      </c>
      <c r="R34" s="363">
        <f>'qly growth rates'!O29</f>
        <v>0</v>
      </c>
      <c r="S34" s="363">
        <f>'qly growth rates'!P29</f>
        <v>0</v>
      </c>
      <c r="T34" s="363">
        <f>'qly growth rates'!Q29</f>
        <v>0</v>
      </c>
      <c r="U34" s="363">
        <f>'qly growth rates'!R29</f>
        <v>0</v>
      </c>
      <c r="V34" s="363">
        <f>'qly growth rates'!S29</f>
        <v>0</v>
      </c>
      <c r="W34" s="363">
        <f>'qly growth rates'!T29</f>
        <v>0</v>
      </c>
      <c r="X34" s="363">
        <f>'qly growth rates'!U29</f>
        <v>0</v>
      </c>
      <c r="Y34" s="363">
        <f>'qly growth rates'!V29</f>
        <v>0</v>
      </c>
      <c r="Z34" s="363"/>
      <c r="AA34" s="369">
        <f>'qly growth rates'!W29</f>
        <v>0</v>
      </c>
      <c r="AB34" s="380">
        <f>'qly growth rates'!X29</f>
        <v>0</v>
      </c>
      <c r="AC34" s="40">
        <f>'qly growth rates'!Y29</f>
        <v>0</v>
      </c>
      <c r="AF34" s="49"/>
      <c r="AG34" s="49"/>
      <c r="AH34" s="49"/>
    </row>
    <row r="35" spans="2:34" ht="6" customHeight="1">
      <c r="B35" s="23"/>
      <c r="C35" s="23"/>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5"/>
      <c r="AB35" s="406"/>
      <c r="AC35" s="405"/>
      <c r="AF35" s="49"/>
      <c r="AG35" s="49"/>
      <c r="AH35" s="49"/>
    </row>
    <row r="36" spans="2:34" ht="18.75" customHeight="1">
      <c r="B36" s="26" t="s">
        <v>99</v>
      </c>
      <c r="C36" s="11"/>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
      <c r="AB36" s="407"/>
      <c r="AC36" s="40"/>
      <c r="AF36" s="49"/>
      <c r="AG36" s="49"/>
      <c r="AH36" s="49"/>
    </row>
    <row r="37" spans="2:34" ht="3" customHeight="1">
      <c r="D37" s="404"/>
      <c r="E37" s="53"/>
      <c r="F37" s="53"/>
      <c r="G37" s="53"/>
      <c r="H37" s="53"/>
      <c r="I37" s="53"/>
      <c r="J37" s="53"/>
      <c r="K37" s="53"/>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59</vt:i4>
      </vt:variant>
    </vt:vector>
  </HeadingPairs>
  <TitlesOfParts>
    <vt:vector size="113"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inductry</vt:lpstr>
      <vt:lpstr>33d</vt:lpstr>
      <vt:lpstr>Q on Q growth rate industry</vt:lpstr>
      <vt:lpstr>Y on Y growth rate industry</vt:lpstr>
      <vt:lpstr>constant gpd  services</vt:lpstr>
      <vt:lpstr>34d</vt:lpstr>
      <vt:lpstr>Q on Q growth rate services</vt:lpstr>
      <vt:lpstr>Y on Y growth rate serivices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inductry'!Print_Area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inductry'!Print_Titles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serivices'!Print_Titles</vt:lpstr>
    </vt:vector>
  </TitlesOfParts>
  <Manager/>
  <Company>Toshiba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ABOSU</cp:lastModifiedBy>
  <cp:revision/>
  <dcterms:created xsi:type="dcterms:W3CDTF">2011-05-09T12:49:00Z</dcterms:created>
  <dcterms:modified xsi:type="dcterms:W3CDTF">2023-06-21T19:59:37Z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